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Anuj\M3M soulitude\Working\"/>
    </mc:Choice>
  </mc:AlternateContent>
  <bookViews>
    <workbookView xWindow="0" yWindow="0" windowWidth="15330" windowHeight="6120" tabRatio="587" activeTab="4"/>
  </bookViews>
  <sheets>
    <sheet name="M3M SOLITUDE -89-INVENTORY" sheetId="36" r:id="rId1"/>
    <sheet name="Area" sheetId="34" r:id="rId2"/>
    <sheet name="Sheet4" sheetId="37" r:id="rId3"/>
    <sheet name="Inventory calculation" sheetId="11" r:id="rId4"/>
    <sheet name="Civil work" sheetId="12" r:id="rId5"/>
    <sheet name="Tower Details" sheetId="19" r:id="rId6"/>
    <sheet name="Sheet1" sheetId="33" r:id="rId7"/>
  </sheets>
  <externalReferences>
    <externalReference r:id="rId8"/>
    <externalReference r:id="rId9"/>
    <externalReference r:id="rId10"/>
  </externalReferences>
  <definedNames>
    <definedName name="_1Excel_BuiltIn_Print_Area_1">#REF!</definedName>
    <definedName name="_xlnm._FilterDatabase" localSheetId="0" hidden="1">'M3M SOLITUDE -89-INVENTORY'!$A$3:$K$868</definedName>
    <definedName name="Excel_BuiltIn__FilterDatabase_1">#REF!</definedName>
    <definedName name="_xlnm.Print_Area" localSheetId="0">'M3M SOLITUDE -89-INVENTORY'!$A$1:$K$867</definedName>
    <definedName name="_xlnm.Print_Titles" localSheetId="0">'M3M SOLITUDE -89-INVENTORY'!$3:$3</definedName>
    <definedName name="Slicer_Plot_Type">#N/A</definedName>
    <definedName name="View5">[1]hidnSheetNew!$C$2:$C$3</definedName>
  </definedNames>
  <calcPr calcId="152511"/>
  <pivotCaches>
    <pivotCache cacheId="20" r:id="rId11"/>
  </pivotCaches>
  <extLst>
    <ext xmlns:x14="http://schemas.microsoft.com/office/spreadsheetml/2009/9/main" uri="{BBE1A952-AA13-448e-AADC-164F8A28A991}">
      <x14:slicerCaches>
        <x14:slicerCache r:id="rId12"/>
      </x14:slicerCaches>
    </ext>
    <ext xmlns:x14="http://schemas.microsoft.com/office/spreadsheetml/2009/9/main" uri="{79F54976-1DA5-4618-B147-4CDE4B953A38}">
      <x14:workbookPr/>
    </ext>
  </extLst>
</workbook>
</file>

<file path=xl/calcChain.xml><?xml version="1.0" encoding="utf-8"?>
<calcChain xmlns="http://schemas.openxmlformats.org/spreadsheetml/2006/main">
  <c r="E8" i="12" l="1"/>
  <c r="J2" i="36" l="1"/>
  <c r="R8" i="12"/>
  <c r="H22" i="12"/>
  <c r="U18" i="34" l="1"/>
  <c r="V15" i="34"/>
  <c r="S17" i="34"/>
  <c r="O18" i="34"/>
  <c r="M18" i="34"/>
  <c r="M17" i="34"/>
  <c r="M16" i="34"/>
  <c r="M15" i="34"/>
  <c r="M14" i="34"/>
  <c r="K11" i="11"/>
  <c r="M4" i="36"/>
  <c r="F12" i="11"/>
  <c r="F13" i="11"/>
  <c r="F14" i="11"/>
  <c r="F15" i="11"/>
  <c r="F16" i="11"/>
  <c r="F17" i="11"/>
  <c r="F11" i="11"/>
  <c r="M6" i="37"/>
  <c r="M7" i="37"/>
  <c r="M8" i="37"/>
  <c r="M9" i="37"/>
  <c r="M10" i="37"/>
  <c r="M11" i="37"/>
  <c r="M5" i="37"/>
  <c r="N3" i="12"/>
  <c r="E26" i="12"/>
  <c r="E25" i="12"/>
  <c r="E24" i="12"/>
  <c r="E22" i="12"/>
  <c r="E20" i="12"/>
  <c r="V7" i="34"/>
  <c r="V8" i="34"/>
  <c r="V9" i="34"/>
  <c r="V6" i="34"/>
  <c r="U7" i="34"/>
  <c r="U8" i="34"/>
  <c r="U9" i="34"/>
  <c r="U6" i="34"/>
  <c r="R7" i="34"/>
  <c r="R8" i="34"/>
  <c r="R9" i="34"/>
  <c r="R6" i="34"/>
  <c r="S9" i="34"/>
  <c r="S8" i="34"/>
  <c r="S6" i="34"/>
  <c r="S7" i="34"/>
  <c r="Q7" i="34"/>
  <c r="Q8" i="34"/>
  <c r="Q9" i="34"/>
  <c r="Q6" i="34"/>
  <c r="T7" i="34"/>
  <c r="T8" i="34"/>
  <c r="T9" i="34"/>
  <c r="T6" i="34"/>
  <c r="L6" i="34"/>
  <c r="L7" i="34"/>
  <c r="L8" i="34"/>
  <c r="L9" i="34"/>
  <c r="G7" i="34"/>
  <c r="G8" i="34"/>
  <c r="G9" i="34"/>
  <c r="G6" i="34"/>
  <c r="J9" i="34"/>
  <c r="J7" i="34"/>
  <c r="J8" i="34"/>
  <c r="J6" i="34"/>
  <c r="D659" i="36"/>
  <c r="D658" i="36"/>
  <c r="D657" i="36"/>
  <c r="D656" i="36"/>
  <c r="D655" i="36"/>
  <c r="D654" i="36"/>
  <c r="D653" i="36"/>
  <c r="D652" i="36"/>
  <c r="D651" i="36"/>
  <c r="D650" i="36"/>
  <c r="D649" i="36"/>
  <c r="D648" i="36"/>
  <c r="D647" i="36"/>
  <c r="D646" i="36"/>
  <c r="D645" i="36"/>
  <c r="D644" i="36"/>
  <c r="D643" i="36"/>
  <c r="D642" i="36"/>
  <c r="D641" i="36"/>
  <c r="D640" i="36"/>
  <c r="D639" i="36"/>
  <c r="D638" i="36"/>
  <c r="D637" i="36"/>
  <c r="D636" i="36"/>
  <c r="D635" i="36"/>
  <c r="D634" i="36"/>
  <c r="D633" i="36"/>
  <c r="D632" i="36"/>
  <c r="D631" i="36"/>
  <c r="D630" i="36"/>
  <c r="D629" i="36"/>
  <c r="D628" i="36"/>
  <c r="D627" i="36"/>
  <c r="D626" i="36"/>
  <c r="D625" i="36"/>
  <c r="D624" i="36"/>
  <c r="D623" i="36"/>
  <c r="D622" i="36"/>
  <c r="D621" i="36"/>
  <c r="D620" i="36"/>
  <c r="D619" i="36"/>
  <c r="D618" i="36"/>
  <c r="D617" i="36"/>
  <c r="D616" i="36"/>
  <c r="D615" i="36"/>
  <c r="D614" i="36"/>
  <c r="D613" i="36"/>
  <c r="D612" i="36"/>
  <c r="D611" i="36"/>
  <c r="D610" i="36"/>
  <c r="D609" i="36"/>
  <c r="D608" i="36"/>
  <c r="D607" i="36"/>
  <c r="D606" i="36"/>
  <c r="D605" i="36"/>
  <c r="D604" i="36"/>
  <c r="D603" i="36"/>
  <c r="D602" i="36"/>
  <c r="D601" i="36"/>
  <c r="D600" i="36"/>
  <c r="D599" i="36"/>
  <c r="D598" i="36"/>
  <c r="D597" i="36"/>
  <c r="D596" i="36"/>
  <c r="D595" i="36"/>
  <c r="D594" i="36"/>
  <c r="D593" i="36"/>
  <c r="D592" i="36"/>
  <c r="D591" i="36"/>
  <c r="D590" i="36"/>
  <c r="D589" i="36"/>
  <c r="D588" i="36"/>
  <c r="D587" i="36"/>
  <c r="D586" i="36"/>
  <c r="D585" i="36"/>
  <c r="D584" i="36"/>
  <c r="D583" i="36"/>
  <c r="D582" i="36"/>
  <c r="D581" i="36"/>
  <c r="D580" i="36"/>
  <c r="D579" i="36"/>
  <c r="D578" i="36"/>
  <c r="D577" i="36"/>
  <c r="D576" i="36"/>
  <c r="D575" i="36"/>
  <c r="D574" i="36"/>
  <c r="D573" i="36"/>
  <c r="D572" i="36"/>
  <c r="D571" i="36"/>
  <c r="D570" i="36"/>
  <c r="D569" i="36"/>
  <c r="D568" i="36"/>
  <c r="D567" i="36"/>
  <c r="D566" i="36"/>
  <c r="D565" i="36"/>
  <c r="D564" i="36"/>
  <c r="D563" i="36"/>
  <c r="D562" i="36"/>
  <c r="D561" i="36"/>
  <c r="D560" i="36"/>
  <c r="D559" i="36"/>
  <c r="D558" i="36"/>
  <c r="D557" i="36"/>
  <c r="D556" i="36"/>
  <c r="D555" i="36"/>
  <c r="D554" i="36"/>
  <c r="D553" i="36"/>
  <c r="D552" i="36"/>
  <c r="D551" i="36"/>
  <c r="D550" i="36"/>
  <c r="D549" i="36"/>
  <c r="D548" i="36"/>
  <c r="D547" i="36"/>
  <c r="D546" i="36"/>
  <c r="D545" i="36"/>
  <c r="D544" i="36"/>
  <c r="D543" i="36"/>
  <c r="D542" i="36"/>
  <c r="D541" i="36"/>
  <c r="D540" i="36"/>
  <c r="D539" i="36"/>
  <c r="D538" i="36"/>
  <c r="D537" i="36"/>
  <c r="D536" i="36"/>
  <c r="D535" i="36"/>
  <c r="D534" i="36"/>
  <c r="D533" i="36"/>
  <c r="D532" i="36"/>
  <c r="D531" i="36"/>
  <c r="D530" i="36"/>
  <c r="D529" i="36"/>
  <c r="D528" i="36"/>
  <c r="D527" i="36"/>
  <c r="D526" i="36"/>
  <c r="D525" i="36"/>
  <c r="D524" i="36"/>
  <c r="D523" i="36"/>
  <c r="D522" i="36"/>
  <c r="D521" i="36"/>
  <c r="D520" i="36"/>
  <c r="D519" i="36"/>
  <c r="D518" i="36"/>
  <c r="D517" i="36"/>
  <c r="D516" i="36"/>
  <c r="D515" i="36"/>
  <c r="D514" i="36"/>
  <c r="D513" i="36"/>
  <c r="D512" i="36"/>
  <c r="D511" i="36"/>
  <c r="D510" i="36"/>
  <c r="D509" i="36"/>
  <c r="D508" i="36"/>
  <c r="D507" i="36"/>
  <c r="D506" i="36"/>
  <c r="D505" i="36"/>
  <c r="D504" i="36"/>
  <c r="D503" i="36"/>
  <c r="D502" i="36"/>
  <c r="D501" i="36"/>
  <c r="D500" i="36"/>
  <c r="D499" i="36"/>
  <c r="D498" i="36"/>
  <c r="D497" i="36"/>
  <c r="D496" i="36"/>
  <c r="D495" i="36"/>
  <c r="D494" i="36"/>
  <c r="D493" i="36"/>
  <c r="D492" i="36"/>
  <c r="D491" i="36"/>
  <c r="D490" i="36"/>
  <c r="D489" i="36"/>
  <c r="D488" i="36"/>
  <c r="D487" i="36"/>
  <c r="D486" i="36"/>
  <c r="D485" i="36"/>
  <c r="D484" i="36"/>
  <c r="D483" i="36"/>
  <c r="D482" i="36"/>
  <c r="D481" i="36"/>
  <c r="D480" i="36"/>
  <c r="D479" i="36"/>
  <c r="D478" i="36"/>
  <c r="D477" i="36"/>
  <c r="D476" i="36"/>
  <c r="D475" i="36"/>
  <c r="D474" i="36"/>
  <c r="D473" i="36"/>
  <c r="D472" i="36"/>
  <c r="D471" i="36"/>
  <c r="D470" i="36"/>
  <c r="D469" i="36"/>
  <c r="D468" i="36"/>
  <c r="D467" i="36"/>
  <c r="D466" i="36"/>
  <c r="D465" i="36"/>
  <c r="D464" i="36"/>
  <c r="D463" i="36"/>
  <c r="D462" i="36"/>
  <c r="D461" i="36"/>
  <c r="D460" i="36"/>
  <c r="D459" i="36"/>
  <c r="D458" i="36"/>
  <c r="D457" i="36"/>
  <c r="D456" i="36"/>
  <c r="D455" i="36"/>
  <c r="D454" i="36"/>
  <c r="D453" i="36"/>
  <c r="D452" i="36"/>
  <c r="D451" i="36"/>
  <c r="D450" i="36"/>
  <c r="D449" i="36"/>
  <c r="D448" i="36"/>
  <c r="D447" i="36"/>
  <c r="D446" i="36"/>
  <c r="D445" i="36"/>
  <c r="D444" i="36"/>
  <c r="D443" i="36"/>
  <c r="D442" i="36"/>
  <c r="D441" i="36"/>
  <c r="D440" i="36"/>
  <c r="D439" i="36"/>
  <c r="D438" i="36"/>
  <c r="D437" i="36"/>
  <c r="D436" i="36"/>
  <c r="D435" i="36"/>
  <c r="D434" i="36"/>
  <c r="D433" i="36"/>
  <c r="D432" i="36"/>
  <c r="D431" i="36"/>
  <c r="D430" i="36"/>
  <c r="D429" i="36"/>
  <c r="D428" i="36"/>
  <c r="D427" i="36"/>
  <c r="D426" i="36"/>
  <c r="D425" i="36"/>
  <c r="D424" i="36"/>
  <c r="D423" i="36"/>
  <c r="D422" i="36"/>
  <c r="D421" i="36"/>
  <c r="D420" i="36"/>
  <c r="D419" i="36"/>
  <c r="D418" i="36"/>
  <c r="D417" i="36"/>
  <c r="D416" i="36"/>
  <c r="D415" i="36"/>
  <c r="D414" i="36"/>
  <c r="D413" i="36"/>
  <c r="D412" i="36"/>
  <c r="D411" i="36"/>
  <c r="D410" i="36"/>
  <c r="D409" i="36"/>
  <c r="D408" i="36"/>
  <c r="D407" i="36"/>
  <c r="D406" i="36"/>
  <c r="D405" i="36"/>
  <c r="D404" i="36"/>
  <c r="D403" i="36"/>
  <c r="D402" i="36"/>
  <c r="D401" i="36"/>
  <c r="D400" i="36"/>
  <c r="D399" i="36"/>
  <c r="D398" i="36"/>
  <c r="D397" i="36"/>
  <c r="D396" i="36"/>
  <c r="D395" i="36"/>
  <c r="D394" i="36"/>
  <c r="D393" i="36"/>
  <c r="D392" i="36"/>
  <c r="D391" i="36"/>
  <c r="D390" i="36"/>
  <c r="D389" i="36"/>
  <c r="D388" i="36"/>
  <c r="D387" i="36"/>
  <c r="D386" i="36"/>
  <c r="D385" i="36"/>
  <c r="D384" i="36"/>
  <c r="D383" i="36"/>
  <c r="D382" i="36"/>
  <c r="D381" i="36"/>
  <c r="D380" i="36"/>
  <c r="D379" i="36"/>
  <c r="D378" i="36"/>
  <c r="D377" i="36"/>
  <c r="D376" i="36"/>
  <c r="D375" i="36"/>
  <c r="D374" i="36"/>
  <c r="D373" i="36"/>
  <c r="D372" i="36"/>
  <c r="D371" i="36"/>
  <c r="D370" i="36"/>
  <c r="D369" i="36"/>
  <c r="D368" i="36"/>
  <c r="D367" i="36"/>
  <c r="D366" i="36"/>
  <c r="D365" i="36"/>
  <c r="D364" i="36"/>
  <c r="D363" i="36"/>
  <c r="D362" i="36"/>
  <c r="D361" i="36"/>
  <c r="D360" i="36"/>
  <c r="D359" i="36"/>
  <c r="D358" i="36"/>
  <c r="D357" i="36"/>
  <c r="D356" i="36"/>
  <c r="D355" i="36"/>
  <c r="D354" i="36"/>
  <c r="D353" i="36"/>
  <c r="D352" i="36"/>
  <c r="D351" i="36"/>
  <c r="D350" i="36"/>
  <c r="D349" i="36"/>
  <c r="D348" i="36"/>
  <c r="D347" i="36"/>
  <c r="D346" i="36"/>
  <c r="D345" i="36"/>
  <c r="D344" i="36"/>
  <c r="D343" i="36"/>
  <c r="D342" i="36"/>
  <c r="D341" i="36"/>
  <c r="D340" i="36"/>
  <c r="D339" i="36"/>
  <c r="D338" i="36"/>
  <c r="D337" i="36"/>
  <c r="D336" i="36"/>
  <c r="D335" i="36"/>
  <c r="D334" i="36"/>
  <c r="D333" i="36"/>
  <c r="D332" i="36"/>
  <c r="D331" i="36"/>
  <c r="D330" i="36"/>
  <c r="D329" i="36"/>
  <c r="D328" i="36"/>
  <c r="D327" i="36"/>
  <c r="D326" i="36"/>
  <c r="D325" i="36"/>
  <c r="D324" i="36"/>
  <c r="D323" i="36"/>
  <c r="D322" i="36"/>
  <c r="D321" i="36"/>
  <c r="D320" i="36"/>
  <c r="D319" i="36"/>
  <c r="D318" i="36"/>
  <c r="D317" i="36"/>
  <c r="D316" i="36"/>
  <c r="D315" i="36"/>
  <c r="D314" i="36"/>
  <c r="D313" i="36"/>
  <c r="D312" i="36"/>
  <c r="D311" i="36"/>
  <c r="D310" i="36"/>
  <c r="D309" i="36"/>
  <c r="D308" i="36"/>
  <c r="D307" i="36"/>
  <c r="D306" i="36"/>
  <c r="D305" i="36"/>
  <c r="D304" i="36"/>
  <c r="D303" i="36"/>
  <c r="D302" i="36"/>
  <c r="D301" i="36"/>
  <c r="D300" i="36"/>
  <c r="D299" i="36"/>
  <c r="D298" i="36"/>
  <c r="D297" i="36"/>
  <c r="D296" i="36"/>
  <c r="D295" i="36"/>
  <c r="D294" i="36"/>
  <c r="D293" i="36"/>
  <c r="D292" i="36"/>
  <c r="D291" i="36"/>
  <c r="D290" i="36"/>
  <c r="D289" i="36"/>
  <c r="D288" i="36"/>
  <c r="D287" i="36"/>
  <c r="D286" i="36"/>
  <c r="D285" i="36"/>
  <c r="D284" i="36"/>
  <c r="D283" i="36"/>
  <c r="D282" i="36"/>
  <c r="D281" i="36"/>
  <c r="D280" i="36"/>
  <c r="D279" i="36"/>
  <c r="D278" i="36"/>
  <c r="D277" i="36"/>
  <c r="D276" i="36"/>
  <c r="D275" i="36"/>
  <c r="D274" i="36"/>
  <c r="D273" i="36"/>
  <c r="D272" i="36"/>
  <c r="D271" i="36"/>
  <c r="D270" i="36"/>
  <c r="D269" i="36"/>
  <c r="D268" i="36"/>
  <c r="D267" i="36"/>
  <c r="D266" i="36"/>
  <c r="D265" i="36"/>
  <c r="D264" i="36"/>
  <c r="D263" i="36"/>
  <c r="D262" i="36"/>
  <c r="D261" i="36"/>
  <c r="D260" i="36"/>
  <c r="D259" i="36"/>
  <c r="D258" i="36"/>
  <c r="D257" i="36"/>
  <c r="D256" i="36"/>
  <c r="D255" i="36"/>
  <c r="D254" i="36"/>
  <c r="D253" i="36"/>
  <c r="D252" i="36"/>
  <c r="D251" i="36"/>
  <c r="D250" i="36"/>
  <c r="D249" i="36"/>
  <c r="D248" i="36"/>
  <c r="D247" i="36"/>
  <c r="D246" i="36"/>
  <c r="D245" i="36"/>
  <c r="D244" i="36"/>
  <c r="D243" i="36"/>
  <c r="D242" i="36"/>
  <c r="D241" i="36"/>
  <c r="D240" i="36"/>
  <c r="D239" i="36"/>
  <c r="D238" i="36"/>
  <c r="D237" i="36"/>
  <c r="D236" i="36"/>
  <c r="D235" i="36"/>
  <c r="D234" i="36"/>
  <c r="D233" i="36"/>
  <c r="D232" i="36"/>
  <c r="D231" i="36"/>
  <c r="D230" i="36"/>
  <c r="D229" i="36"/>
  <c r="D228" i="36"/>
  <c r="D227" i="36"/>
  <c r="D226" i="36"/>
  <c r="D225" i="36"/>
  <c r="D224" i="36"/>
  <c r="D223" i="36"/>
  <c r="D222" i="36"/>
  <c r="D221" i="36"/>
  <c r="D220" i="36"/>
  <c r="D219" i="36"/>
  <c r="D218" i="36"/>
  <c r="D217" i="36"/>
  <c r="D216" i="36"/>
  <c r="D215" i="36"/>
  <c r="D214" i="36"/>
  <c r="D213" i="36"/>
  <c r="D212" i="36"/>
  <c r="D211" i="36"/>
  <c r="D210" i="36"/>
  <c r="D209" i="36"/>
  <c r="D208" i="36"/>
  <c r="D207" i="36"/>
  <c r="D206" i="36"/>
  <c r="D205" i="36"/>
  <c r="D204" i="36"/>
  <c r="D203" i="36"/>
  <c r="D202" i="36"/>
  <c r="D201" i="36"/>
  <c r="D200" i="36"/>
  <c r="D199" i="36"/>
  <c r="D198" i="36"/>
  <c r="D197" i="36"/>
  <c r="D196" i="36"/>
  <c r="D195" i="36"/>
  <c r="D194" i="36"/>
  <c r="D193" i="36"/>
  <c r="D192" i="36"/>
  <c r="D191" i="36"/>
  <c r="D190" i="36"/>
  <c r="D189" i="36"/>
  <c r="D188" i="36"/>
  <c r="D187" i="36"/>
  <c r="D186" i="36"/>
  <c r="D185" i="36"/>
  <c r="D184" i="36"/>
  <c r="D183" i="36"/>
  <c r="D182" i="36"/>
  <c r="D181" i="36"/>
  <c r="D180" i="36"/>
  <c r="D179" i="36"/>
  <c r="D178" i="36"/>
  <c r="D177" i="36"/>
  <c r="D176" i="36"/>
  <c r="D175" i="36"/>
  <c r="D174" i="36"/>
  <c r="D173" i="36"/>
  <c r="D172" i="36"/>
  <c r="D171" i="36"/>
  <c r="D170" i="36"/>
  <c r="D169" i="36"/>
  <c r="D168" i="36"/>
  <c r="D167" i="36"/>
  <c r="D166" i="36"/>
  <c r="D165" i="36"/>
  <c r="D164" i="36"/>
  <c r="D163" i="36"/>
  <c r="D162" i="36"/>
  <c r="D161" i="36"/>
  <c r="D160" i="36"/>
  <c r="D159" i="36"/>
  <c r="D158" i="36"/>
  <c r="D157" i="36"/>
  <c r="D156" i="36"/>
  <c r="D155" i="36"/>
  <c r="D154" i="36"/>
  <c r="D153" i="36"/>
  <c r="D152" i="36"/>
  <c r="D151" i="36"/>
  <c r="D150" i="36"/>
  <c r="D149" i="36"/>
  <c r="D148" i="36"/>
  <c r="D147" i="36"/>
  <c r="D146" i="36"/>
  <c r="D145" i="36"/>
  <c r="D144" i="36"/>
  <c r="D143" i="36"/>
  <c r="D142" i="36"/>
  <c r="D141" i="36"/>
  <c r="D140" i="36"/>
  <c r="D139" i="36"/>
  <c r="D138" i="36"/>
  <c r="D137" i="36"/>
  <c r="D136" i="36"/>
  <c r="D135" i="36"/>
  <c r="D134" i="36"/>
  <c r="D133" i="36"/>
  <c r="D132" i="36"/>
  <c r="D131" i="36"/>
  <c r="D130" i="36"/>
  <c r="D129" i="36"/>
  <c r="D128" i="36"/>
  <c r="D127" i="36"/>
  <c r="D126" i="36"/>
  <c r="D125" i="36"/>
  <c r="D124" i="36"/>
  <c r="D123" i="36"/>
  <c r="D122" i="36"/>
  <c r="D121" i="36"/>
  <c r="D120" i="36"/>
  <c r="D119" i="36"/>
  <c r="D118" i="36"/>
  <c r="D117" i="36"/>
  <c r="D116" i="36"/>
  <c r="D115" i="36"/>
  <c r="D114" i="36"/>
  <c r="D113" i="36"/>
  <c r="D112" i="36"/>
  <c r="D111" i="36"/>
  <c r="D110" i="36"/>
  <c r="D109" i="36"/>
  <c r="D108" i="36"/>
  <c r="D107" i="36"/>
  <c r="D106" i="36"/>
  <c r="D105" i="36"/>
  <c r="D104" i="36"/>
  <c r="D103" i="36"/>
  <c r="D102" i="36"/>
  <c r="D101" i="36"/>
  <c r="D100" i="36"/>
  <c r="D99" i="36"/>
  <c r="D98" i="36"/>
  <c r="D97" i="36"/>
  <c r="D96" i="36"/>
  <c r="D95" i="36"/>
  <c r="D94" i="36"/>
  <c r="D93" i="36"/>
  <c r="D92" i="36"/>
  <c r="D91" i="36"/>
  <c r="D90" i="36"/>
  <c r="D89" i="36"/>
  <c r="D88" i="36"/>
  <c r="D87" i="36"/>
  <c r="D86" i="36"/>
  <c r="D85" i="36"/>
  <c r="D84" i="36"/>
  <c r="D83" i="36"/>
  <c r="D82" i="36"/>
  <c r="D81" i="36"/>
  <c r="D80" i="36"/>
  <c r="D79" i="36"/>
  <c r="D78" i="36"/>
  <c r="D77" i="36"/>
  <c r="D76" i="36"/>
  <c r="D75" i="36"/>
  <c r="D74" i="36"/>
  <c r="D73" i="36"/>
  <c r="D72" i="36"/>
  <c r="D71" i="36"/>
  <c r="D70" i="36"/>
  <c r="D69" i="36"/>
  <c r="D68" i="36"/>
  <c r="D67" i="36"/>
  <c r="D66" i="36"/>
  <c r="D65" i="36"/>
  <c r="D64" i="36"/>
  <c r="D63" i="36"/>
  <c r="D62" i="36"/>
  <c r="D61" i="36"/>
  <c r="D60" i="36"/>
  <c r="D59" i="36"/>
  <c r="D58" i="36"/>
  <c r="D57" i="36"/>
  <c r="D56" i="36"/>
  <c r="D55" i="36"/>
  <c r="D54" i="36"/>
  <c r="D53" i="36"/>
  <c r="D52" i="36"/>
  <c r="D51" i="36"/>
  <c r="D50" i="36"/>
  <c r="D49" i="36"/>
  <c r="D48" i="36"/>
  <c r="D47" i="36"/>
  <c r="D46" i="36"/>
  <c r="D45" i="36"/>
  <c r="D44" i="36"/>
  <c r="D43" i="36"/>
  <c r="D42" i="36"/>
  <c r="D41" i="36"/>
  <c r="D40" i="36"/>
  <c r="D39" i="36"/>
  <c r="D38" i="36"/>
  <c r="D37" i="36"/>
  <c r="D36" i="36"/>
  <c r="D35" i="36"/>
  <c r="D34" i="36"/>
  <c r="D33" i="36"/>
  <c r="D32" i="36"/>
  <c r="D31" i="36"/>
  <c r="D30" i="36"/>
  <c r="D29" i="36"/>
  <c r="D28" i="36"/>
  <c r="D27" i="36"/>
  <c r="D26" i="36"/>
  <c r="D25" i="36"/>
  <c r="D24" i="36"/>
  <c r="D23" i="36"/>
  <c r="D22" i="36"/>
  <c r="D21" i="36"/>
  <c r="D20" i="36"/>
  <c r="D19" i="36"/>
  <c r="D18" i="36"/>
  <c r="D17" i="36"/>
  <c r="D16" i="36"/>
  <c r="D15" i="36"/>
  <c r="D14" i="36"/>
  <c r="D13" i="36"/>
  <c r="D12" i="36"/>
  <c r="D11" i="36"/>
  <c r="D10" i="36"/>
  <c r="D9" i="36"/>
  <c r="D8" i="36"/>
  <c r="D7" i="36"/>
  <c r="D6" i="36"/>
  <c r="D5" i="36"/>
  <c r="K868" i="36"/>
  <c r="D4" i="36"/>
  <c r="H10" i="34" l="1"/>
  <c r="O9" i="34" l="1"/>
  <c r="O8" i="34"/>
  <c r="O7" i="34"/>
  <c r="O6" i="34"/>
  <c r="Q10" i="34" l="1"/>
  <c r="T10" i="34"/>
  <c r="S10" i="34"/>
  <c r="S11" i="34" s="1"/>
  <c r="U10" i="34"/>
  <c r="U11" i="34" s="1"/>
  <c r="R10" i="34"/>
  <c r="V10" i="34"/>
  <c r="V11" i="34" s="1"/>
  <c r="T11" i="34" l="1"/>
  <c r="N4" i="12"/>
  <c r="E7" i="12"/>
  <c r="E5" i="12"/>
  <c r="G2" i="12"/>
  <c r="X17" i="33"/>
  <c r="S6" i="33"/>
  <c r="G6" i="33"/>
  <c r="O5" i="33"/>
  <c r="L5" i="33"/>
  <c r="H5" i="33"/>
  <c r="I5" i="33" s="1"/>
  <c r="Q5" i="33" s="1"/>
  <c r="O4" i="33"/>
  <c r="L4" i="33"/>
  <c r="H4" i="33"/>
  <c r="H6" i="33" s="1"/>
  <c r="AB3" i="33"/>
  <c r="Z3" i="33"/>
  <c r="Z4" i="33" s="1"/>
  <c r="X3" i="33"/>
  <c r="O3" i="33"/>
  <c r="L3" i="33"/>
  <c r="H3" i="33"/>
  <c r="I3" i="33" s="1"/>
  <c r="Z10" i="33" l="1"/>
  <c r="R5" i="33"/>
  <c r="T5" i="33"/>
  <c r="U5" i="33" s="1"/>
  <c r="Q3" i="33"/>
  <c r="I6" i="33"/>
  <c r="I4" i="33"/>
  <c r="Q4" i="33" s="1"/>
  <c r="E21" i="12"/>
  <c r="E29" i="12"/>
  <c r="T3" i="33" l="1"/>
  <c r="Q6" i="33"/>
  <c r="AB9" i="33" s="1"/>
  <c r="R3" i="33"/>
  <c r="R4" i="33"/>
  <c r="T4" i="33" s="1"/>
  <c r="U4" i="33" s="1"/>
  <c r="U3" i="33" l="1"/>
  <c r="U6" i="33" s="1"/>
  <c r="AB4" i="33" s="1"/>
  <c r="AB5" i="33" s="1"/>
  <c r="AB6" i="33" s="1"/>
  <c r="T6" i="33"/>
  <c r="R6" i="33"/>
  <c r="F29" i="12"/>
  <c r="F28" i="12"/>
  <c r="I5" i="12"/>
  <c r="I6" i="12" s="1"/>
  <c r="F20" i="12"/>
  <c r="J17" i="11"/>
  <c r="L17" i="11" s="1"/>
  <c r="J16" i="11"/>
  <c r="L16" i="11" s="1"/>
  <c r="J15" i="11"/>
  <c r="L15" i="11" s="1"/>
  <c r="J14" i="11"/>
  <c r="L14" i="11" s="1"/>
  <c r="J13" i="11"/>
  <c r="L13" i="11" s="1"/>
  <c r="J12" i="11"/>
  <c r="K12" i="11" s="1"/>
  <c r="G17" i="11"/>
  <c r="G16" i="11"/>
  <c r="G15" i="11"/>
  <c r="G14" i="11"/>
  <c r="G13" i="11"/>
  <c r="G12" i="11"/>
  <c r="F26" i="12"/>
  <c r="F24" i="12"/>
  <c r="AB7" i="33" l="1"/>
  <c r="AB8" i="33"/>
  <c r="L12" i="11"/>
  <c r="K15" i="11"/>
  <c r="K17" i="11"/>
  <c r="K14" i="11"/>
  <c r="K13" i="11"/>
  <c r="K16" i="11"/>
  <c r="J13" i="19"/>
  <c r="F25" i="12" l="1"/>
  <c r="F21" i="12" l="1"/>
  <c r="E9" i="12" s="1"/>
  <c r="I2" i="12" l="1"/>
  <c r="F22" i="12"/>
  <c r="G11" i="11"/>
  <c r="J2" i="12" l="1"/>
  <c r="I8" i="12" s="1"/>
  <c r="H14" i="12"/>
  <c r="J14" i="12" s="1"/>
  <c r="D14" i="12"/>
  <c r="F14" i="12" s="1"/>
  <c r="I18" i="11"/>
  <c r="J11" i="11"/>
  <c r="P17" i="12" l="1"/>
  <c r="K18" i="11"/>
  <c r="L11" i="11"/>
  <c r="L18" i="11" s="1"/>
  <c r="M14" i="12"/>
  <c r="J18" i="11"/>
  <c r="J19" i="11" s="1"/>
  <c r="M17" i="12" l="1"/>
  <c r="M18" i="12" s="1"/>
  <c r="P18" i="12"/>
  <c r="M19" i="12" l="1"/>
  <c r="M20" i="12"/>
  <c r="M22" i="12" l="1"/>
  <c r="P19" i="12" s="1"/>
  <c r="P22" i="12"/>
  <c r="P24" i="12" s="1"/>
  <c r="P26" i="12" l="1"/>
  <c r="P25" i="12"/>
</calcChain>
</file>

<file path=xl/sharedStrings.xml><?xml version="1.0" encoding="utf-8"?>
<sst xmlns="http://schemas.openxmlformats.org/spreadsheetml/2006/main" count="6262" uniqueCount="2096">
  <si>
    <t>Saleable area per DU
(In Sq Mt)</t>
  </si>
  <si>
    <t>Saleable area per DU
(In Sqft)</t>
  </si>
  <si>
    <t>A</t>
  </si>
  <si>
    <t>B</t>
  </si>
  <si>
    <t>C</t>
  </si>
  <si>
    <t>D</t>
  </si>
  <si>
    <t>Total</t>
  </si>
  <si>
    <t>acre</t>
  </si>
  <si>
    <t>sq.mtr</t>
  </si>
  <si>
    <t>Area</t>
  </si>
  <si>
    <t>Circle Value</t>
  </si>
  <si>
    <t>FMV</t>
  </si>
  <si>
    <t>rate</t>
  </si>
  <si>
    <t>Building</t>
  </si>
  <si>
    <t>Far</t>
  </si>
  <si>
    <t>Non Far</t>
  </si>
  <si>
    <t>Rate</t>
  </si>
  <si>
    <t>Value</t>
  </si>
  <si>
    <t>Total Cons</t>
  </si>
  <si>
    <t>sq.ft</t>
  </si>
  <si>
    <t>per sq.ft</t>
  </si>
  <si>
    <t>a</t>
  </si>
  <si>
    <t>b</t>
  </si>
  <si>
    <t>c</t>
  </si>
  <si>
    <t>d</t>
  </si>
  <si>
    <t>FAR</t>
  </si>
  <si>
    <t>Built up</t>
  </si>
  <si>
    <t>e</t>
  </si>
  <si>
    <t>NON FAR</t>
  </si>
  <si>
    <t>round off</t>
  </si>
  <si>
    <t>RV</t>
  </si>
  <si>
    <t>DV</t>
  </si>
  <si>
    <t>Tower</t>
  </si>
  <si>
    <t>Column Labels</t>
  </si>
  <si>
    <t>Grand Total</t>
  </si>
  <si>
    <t>Row Labels</t>
  </si>
  <si>
    <t>Permissible FAR</t>
  </si>
  <si>
    <t>Land value</t>
  </si>
  <si>
    <t>original rate</t>
  </si>
  <si>
    <t>after disc.</t>
  </si>
  <si>
    <t>Aesthetic</t>
  </si>
  <si>
    <t>sq.yds</t>
  </si>
  <si>
    <t>Floors</t>
  </si>
  <si>
    <t>S.no.</t>
  </si>
  <si>
    <t>Proposed Green Area</t>
  </si>
  <si>
    <t>Required Green Area</t>
  </si>
  <si>
    <t>PR. Ground Coverage</t>
  </si>
  <si>
    <t>land rate</t>
  </si>
  <si>
    <t>cons rate</t>
  </si>
  <si>
    <t>INR per sq.yds</t>
  </si>
  <si>
    <t>FSI</t>
  </si>
  <si>
    <t>TOTAL</t>
  </si>
  <si>
    <t>Total No. of DU in each Tower</t>
  </si>
  <si>
    <t>Total Saleable area  
(in sq. ft.)</t>
  </si>
  <si>
    <t>Calculation</t>
  </si>
  <si>
    <t>Staus</t>
  </si>
  <si>
    <t>Status</t>
  </si>
  <si>
    <t>Proposed GC</t>
  </si>
  <si>
    <t>B2</t>
  </si>
  <si>
    <t>C2</t>
  </si>
  <si>
    <t>2B+G+32</t>
  </si>
  <si>
    <t>2B+G+30</t>
  </si>
  <si>
    <t>Non FAR</t>
  </si>
  <si>
    <t>-</t>
  </si>
  <si>
    <t>M/S GANNON DUNKERLEY CO. LTD.</t>
  </si>
  <si>
    <t>Sr. No.</t>
  </si>
  <si>
    <t>Block Name</t>
  </si>
  <si>
    <t>Total Floors</t>
  </si>
  <si>
    <t>Height 
(in ft.)</t>
  </si>
  <si>
    <t>Type of Structure</t>
  </si>
  <si>
    <t>Built-up Area 
(in sq mtr)</t>
  </si>
  <si>
    <t>Built-up area 
(in sq ft.)</t>
  </si>
  <si>
    <t>Total Built-up Area</t>
  </si>
  <si>
    <t xml:space="preserve">Year of Construction </t>
  </si>
  <si>
    <t xml:space="preserve">Year of Valuation </t>
  </si>
  <si>
    <t>Total Life Consumed 
(In year)</t>
  </si>
  <si>
    <t>Total Economical Life
(In year)</t>
  </si>
  <si>
    <t>Salvage value</t>
  </si>
  <si>
    <t>Depreciation Rate</t>
  </si>
  <si>
    <t>Plinth Area  Rate 
(INR per sq feet)</t>
  </si>
  <si>
    <t>Gross Replacement value
(INR)</t>
  </si>
  <si>
    <t xml:space="preserve">Depreciation
(INR) </t>
  </si>
  <si>
    <t>Deterioration</t>
  </si>
  <si>
    <t>Depreciated Replacement Cost
(INR)</t>
  </si>
  <si>
    <t>Fair Market Value         (INR)</t>
  </si>
  <si>
    <t>Land Area in Sq.yds.</t>
  </si>
  <si>
    <t>Land Area in Sq.mtr.</t>
  </si>
  <si>
    <t>Govt. Rate per sq.mtr.</t>
  </si>
  <si>
    <t xml:space="preserve">Govt. Value </t>
  </si>
  <si>
    <t>Market Rate per sq.yds.</t>
  </si>
  <si>
    <t>Market Value</t>
  </si>
  <si>
    <t>Tower 1</t>
  </si>
  <si>
    <t>RCC Structure</t>
  </si>
  <si>
    <t>Tower 2</t>
  </si>
  <si>
    <t xml:space="preserve">Total Value - </t>
  </si>
  <si>
    <t>L&amp;B</t>
  </si>
  <si>
    <t>Tower 3</t>
  </si>
  <si>
    <t>Remarks:</t>
  </si>
  <si>
    <t>1. All the details pertaining to the building area statement such as area, floor, etc has been taken from the documents provided to us.</t>
  </si>
  <si>
    <t xml:space="preserve">2.The maintenance of the building was average as per site survey observation from external. </t>
  </si>
  <si>
    <t>Insurance</t>
  </si>
  <si>
    <t>3. Age of construction taken from the information as per documents provided to us.</t>
  </si>
  <si>
    <t>Diff. in value</t>
  </si>
  <si>
    <t>4. The Valuation is done by considering the depreciated replacement cost and while calculating D.R.C. 10% salvage value is considered.</t>
  </si>
  <si>
    <t>INR per acre</t>
  </si>
  <si>
    <t>per sq.yds</t>
  </si>
  <si>
    <t>For each type</t>
  </si>
  <si>
    <t>S.no</t>
  </si>
  <si>
    <t>Type  of Plot</t>
  </si>
  <si>
    <t>Plot No.</t>
  </si>
  <si>
    <t>Total No. of Plots</t>
  </si>
  <si>
    <t xml:space="preserve">Plot Size </t>
  </si>
  <si>
    <t xml:space="preserve">Proposed Ground coverage </t>
  </si>
  <si>
    <t>Permissible FAR Area
(2.64)</t>
  </si>
  <si>
    <t>Proposed FAR Area</t>
  </si>
  <si>
    <t>Built up Area</t>
  </si>
  <si>
    <t>Non FAR Area</t>
  </si>
  <si>
    <t xml:space="preserve"> Sq.mtr</t>
  </si>
  <si>
    <t>M3M SOULITUDE - SECTOR-89 - INVENTORY - FLOORS</t>
  </si>
  <si>
    <t>Plot Type</t>
  </si>
  <si>
    <t>Plot Area
(in Sqm)</t>
  </si>
  <si>
    <t>Unit No</t>
  </si>
  <si>
    <t>Zone/Block</t>
  </si>
  <si>
    <t>Sales Unit Numer</t>
  </si>
  <si>
    <t>Floor No</t>
  </si>
  <si>
    <t>Unit Type</t>
  </si>
  <si>
    <t>Carpet Area
(in Sq.ft.)</t>
  </si>
  <si>
    <t>Saleable Area
(in Sq.ft.)</t>
  </si>
  <si>
    <t>A-1</t>
  </si>
  <si>
    <t>A-1-01</t>
  </si>
  <si>
    <t>Symphony</t>
  </si>
  <si>
    <t>S-110/1</t>
  </si>
  <si>
    <t>01</t>
  </si>
  <si>
    <t xml:space="preserve">3BHK </t>
  </si>
  <si>
    <t>A-1-02</t>
  </si>
  <si>
    <t>S-110/2</t>
  </si>
  <si>
    <t>02</t>
  </si>
  <si>
    <t>A-1-03</t>
  </si>
  <si>
    <t>S-110/3</t>
  </si>
  <si>
    <t>03</t>
  </si>
  <si>
    <t>A-1-04</t>
  </si>
  <si>
    <t>S-110/4</t>
  </si>
  <si>
    <t>04</t>
  </si>
  <si>
    <t>A-2</t>
  </si>
  <si>
    <t>A-2-01</t>
  </si>
  <si>
    <t>S-109/1</t>
  </si>
  <si>
    <t>A-2-02</t>
  </si>
  <si>
    <t>S-109/2</t>
  </si>
  <si>
    <t>A-2-03</t>
  </si>
  <si>
    <t>S-109/3</t>
  </si>
  <si>
    <t>A-2-04</t>
  </si>
  <si>
    <t>S-109/4</t>
  </si>
  <si>
    <t>A-3</t>
  </si>
  <si>
    <t>A-3-01</t>
  </si>
  <si>
    <t>S-108/1</t>
  </si>
  <si>
    <t>A-3-02</t>
  </si>
  <si>
    <t>S-108/2</t>
  </si>
  <si>
    <t>A-3-03</t>
  </si>
  <si>
    <t>S-108/3</t>
  </si>
  <si>
    <t>A-3-04</t>
  </si>
  <si>
    <t>S-108/4</t>
  </si>
  <si>
    <t>A-4</t>
  </si>
  <si>
    <t>A-4-01</t>
  </si>
  <si>
    <t>S-107/1</t>
  </si>
  <si>
    <t>A-4-02</t>
  </si>
  <si>
    <t>S-107/2</t>
  </si>
  <si>
    <t>A-4-03</t>
  </si>
  <si>
    <t>S-107/3</t>
  </si>
  <si>
    <t>A-4-04</t>
  </si>
  <si>
    <t>S-107/4</t>
  </si>
  <si>
    <t>A-5</t>
  </si>
  <si>
    <t>A-5-01</t>
  </si>
  <si>
    <t>S-106/1</t>
  </si>
  <si>
    <t>A-5-02</t>
  </si>
  <si>
    <t>S-106/2</t>
  </si>
  <si>
    <t>A-5-03</t>
  </si>
  <si>
    <t>S-106/3</t>
  </si>
  <si>
    <t>A-5-04</t>
  </si>
  <si>
    <t>S-106/4</t>
  </si>
  <si>
    <t>A-6</t>
  </si>
  <si>
    <t>A-6-01</t>
  </si>
  <si>
    <t>S-105/1</t>
  </si>
  <si>
    <t>A-6-02</t>
  </si>
  <si>
    <t>S-105/2</t>
  </si>
  <si>
    <t>A-6-03</t>
  </si>
  <si>
    <t>S-105/3</t>
  </si>
  <si>
    <t>A-6-04</t>
  </si>
  <si>
    <t>S-105/4</t>
  </si>
  <si>
    <t>A-7</t>
  </si>
  <si>
    <t>A-7-01</t>
  </si>
  <si>
    <t>Melody</t>
  </si>
  <si>
    <t>M-17/1</t>
  </si>
  <si>
    <t>A-7-02</t>
  </si>
  <si>
    <t>M-17/2</t>
  </si>
  <si>
    <t>A-7-03</t>
  </si>
  <si>
    <t>M-17/3</t>
  </si>
  <si>
    <t>A-7-04</t>
  </si>
  <si>
    <t>M-17/4</t>
  </si>
  <si>
    <t>A-8</t>
  </si>
  <si>
    <t>A-8-01</t>
  </si>
  <si>
    <t>M-18/1</t>
  </si>
  <si>
    <t>A-8-02</t>
  </si>
  <si>
    <t>M-18/2</t>
  </si>
  <si>
    <t>A-8-03</t>
  </si>
  <si>
    <t>M-18/3</t>
  </si>
  <si>
    <t>A-8-04</t>
  </si>
  <si>
    <t>M-18/4</t>
  </si>
  <si>
    <t>A-9</t>
  </si>
  <si>
    <t>A-9-01</t>
  </si>
  <si>
    <t>M-19/1</t>
  </si>
  <si>
    <t>A-9-02</t>
  </si>
  <si>
    <t>M-19/2</t>
  </si>
  <si>
    <t>A-9-03</t>
  </si>
  <si>
    <t>M-19/3</t>
  </si>
  <si>
    <t>A-9-04</t>
  </si>
  <si>
    <t>M-19/4</t>
  </si>
  <si>
    <t>A-10</t>
  </si>
  <si>
    <t>A-10-01</t>
  </si>
  <si>
    <t>M-20/1</t>
  </si>
  <si>
    <t>A-10-02</t>
  </si>
  <si>
    <t>M-20/2</t>
  </si>
  <si>
    <t>A-10-03</t>
  </si>
  <si>
    <t>M-20/3</t>
  </si>
  <si>
    <t>A-10-04</t>
  </si>
  <si>
    <t>M-20/4</t>
  </si>
  <si>
    <t>A-11</t>
  </si>
  <si>
    <t>A-11-01</t>
  </si>
  <si>
    <t>M-21/1</t>
  </si>
  <si>
    <t>A-11-02</t>
  </si>
  <si>
    <t>M-21/2</t>
  </si>
  <si>
    <t>A-11-03</t>
  </si>
  <si>
    <t>M-21/3</t>
  </si>
  <si>
    <t>A-11-04</t>
  </si>
  <si>
    <t>M-21/4</t>
  </si>
  <si>
    <t>A-12</t>
  </si>
  <si>
    <t>A-12-01</t>
  </si>
  <si>
    <t>M-22/1</t>
  </si>
  <si>
    <t>A-12-02</t>
  </si>
  <si>
    <t>M-22/2</t>
  </si>
  <si>
    <t>A-12-03</t>
  </si>
  <si>
    <t>M-22/3</t>
  </si>
  <si>
    <t>A-12-04</t>
  </si>
  <si>
    <t>M-22/4</t>
  </si>
  <si>
    <t>A-13</t>
  </si>
  <si>
    <t>A-13-01</t>
  </si>
  <si>
    <t>M-23/1</t>
  </si>
  <si>
    <t>A-13-02</t>
  </si>
  <si>
    <t>M-23/2</t>
  </si>
  <si>
    <t>A-13-03</t>
  </si>
  <si>
    <t>M-23/3</t>
  </si>
  <si>
    <t>A-13-04</t>
  </si>
  <si>
    <t>M-23/4</t>
  </si>
  <si>
    <t>A-14</t>
  </si>
  <si>
    <t>A-14-01</t>
  </si>
  <si>
    <t>M-24/1</t>
  </si>
  <si>
    <t>A-14-02</t>
  </si>
  <si>
    <t>M-24/2</t>
  </si>
  <si>
    <t>A-14-03</t>
  </si>
  <si>
    <t>M-24/3</t>
  </si>
  <si>
    <t>A-14-04</t>
  </si>
  <si>
    <t>M-24/4</t>
  </si>
  <si>
    <t>A-15</t>
  </si>
  <si>
    <t>A-15-01</t>
  </si>
  <si>
    <t>M-09/1</t>
  </si>
  <si>
    <t>A-15-02</t>
  </si>
  <si>
    <t>M-09/2</t>
  </si>
  <si>
    <t>A-15-03</t>
  </si>
  <si>
    <t>M-09/3</t>
  </si>
  <si>
    <t>A-15-04</t>
  </si>
  <si>
    <t>M-09/4</t>
  </si>
  <si>
    <t>A-16</t>
  </si>
  <si>
    <t>A-16-01</t>
  </si>
  <si>
    <t>M-10/1</t>
  </si>
  <si>
    <t>A-16-02</t>
  </si>
  <si>
    <t>M-10/2</t>
  </si>
  <si>
    <t>A-16-03</t>
  </si>
  <si>
    <t>M-10/3</t>
  </si>
  <si>
    <t>A-16-04</t>
  </si>
  <si>
    <t>M-10/4</t>
  </si>
  <si>
    <t>A-17</t>
  </si>
  <si>
    <t>A-17-01</t>
  </si>
  <si>
    <t>M-11/1</t>
  </si>
  <si>
    <t>A-17-02</t>
  </si>
  <si>
    <t>M-11/2</t>
  </si>
  <si>
    <t>A-17-03</t>
  </si>
  <si>
    <t>M-11/3</t>
  </si>
  <si>
    <t>A-17-04</t>
  </si>
  <si>
    <t>M-11/4</t>
  </si>
  <si>
    <t>A-18</t>
  </si>
  <si>
    <t>A-18-01</t>
  </si>
  <si>
    <t>M-12/1</t>
  </si>
  <si>
    <t>A-18-02</t>
  </si>
  <si>
    <t>M-12/2</t>
  </si>
  <si>
    <t>A-18-03</t>
  </si>
  <si>
    <t>M-12/3</t>
  </si>
  <si>
    <t>A-18-04</t>
  </si>
  <si>
    <t>M-12/4</t>
  </si>
  <si>
    <t>A-19</t>
  </si>
  <si>
    <t>A-19-01</t>
  </si>
  <si>
    <t>M-13/1</t>
  </si>
  <si>
    <t>A-19-02</t>
  </si>
  <si>
    <t>M-13/2</t>
  </si>
  <si>
    <t>A-19-03</t>
  </si>
  <si>
    <t>M-13/3</t>
  </si>
  <si>
    <t>A-19-04</t>
  </si>
  <si>
    <t>M-13/4</t>
  </si>
  <si>
    <t>A-20</t>
  </si>
  <si>
    <t>A-20-01</t>
  </si>
  <si>
    <t>M-14/1</t>
  </si>
  <si>
    <t>A-20-02</t>
  </si>
  <si>
    <t>M-14/2</t>
  </si>
  <si>
    <t>A-20-03</t>
  </si>
  <si>
    <t>M-14/3</t>
  </si>
  <si>
    <t>A-20-04</t>
  </si>
  <si>
    <t>M-14/4</t>
  </si>
  <si>
    <t>A-21</t>
  </si>
  <si>
    <t>A-21-01</t>
  </si>
  <si>
    <t>M-15/1</t>
  </si>
  <si>
    <t>A-21-02</t>
  </si>
  <si>
    <t>M-15/2</t>
  </si>
  <si>
    <t>A-21-03</t>
  </si>
  <si>
    <t>M-15/3</t>
  </si>
  <si>
    <t>A-21-04</t>
  </si>
  <si>
    <t>M-15/4</t>
  </si>
  <si>
    <t>A-22</t>
  </si>
  <si>
    <t>A-22-01</t>
  </si>
  <si>
    <t>M-16/1</t>
  </si>
  <si>
    <t>A-22-02</t>
  </si>
  <si>
    <t>M-16/2</t>
  </si>
  <si>
    <t>A-22-03</t>
  </si>
  <si>
    <t>M-16/3</t>
  </si>
  <si>
    <t>A-22-04</t>
  </si>
  <si>
    <t>M-16/4</t>
  </si>
  <si>
    <t>A-23</t>
  </si>
  <si>
    <t>A-23-01</t>
  </si>
  <si>
    <t>S-104/1</t>
  </si>
  <si>
    <t>A-23-02</t>
  </si>
  <si>
    <t>S-104/2</t>
  </si>
  <si>
    <t>A-23-03</t>
  </si>
  <si>
    <t>S-104/3</t>
  </si>
  <si>
    <t>A-23-04</t>
  </si>
  <si>
    <t>S-104/4</t>
  </si>
  <si>
    <t>A-24</t>
  </si>
  <si>
    <t>A-24-01</t>
  </si>
  <si>
    <t>S-103/1</t>
  </si>
  <si>
    <t>A-24-02</t>
  </si>
  <si>
    <t>S-103/2</t>
  </si>
  <si>
    <t>A-24-03</t>
  </si>
  <si>
    <t>S-103/3</t>
  </si>
  <si>
    <t>A-24-04</t>
  </si>
  <si>
    <t>S-103/4</t>
  </si>
  <si>
    <t>A-25</t>
  </si>
  <si>
    <t>A-25-01</t>
  </si>
  <si>
    <t>S-102/1</t>
  </si>
  <si>
    <t>A-25-02</t>
  </si>
  <si>
    <t>S-102/2</t>
  </si>
  <si>
    <t>A-25-03</t>
  </si>
  <si>
    <t>S-102/3</t>
  </si>
  <si>
    <t>A-25-04</t>
  </si>
  <si>
    <t>S-102/4</t>
  </si>
  <si>
    <t>A-26</t>
  </si>
  <si>
    <t>A-26-01</t>
  </si>
  <si>
    <t>S-101/1</t>
  </si>
  <si>
    <t>A-26-02</t>
  </si>
  <si>
    <t>S-101/2</t>
  </si>
  <si>
    <t>A-26-03</t>
  </si>
  <si>
    <t>S-101/3</t>
  </si>
  <si>
    <t>A-26-04</t>
  </si>
  <si>
    <t>S-101/4</t>
  </si>
  <si>
    <t>A-27</t>
  </si>
  <si>
    <t>A-27-01</t>
  </si>
  <si>
    <t>S-100/1</t>
  </si>
  <si>
    <t>A-27-02</t>
  </si>
  <si>
    <t>S-100/2</t>
  </si>
  <si>
    <t>A-27-03</t>
  </si>
  <si>
    <t>S-100/3</t>
  </si>
  <si>
    <t>A-27-04</t>
  </si>
  <si>
    <t>S-100/4</t>
  </si>
  <si>
    <t>A-28</t>
  </si>
  <si>
    <t>A-28-01</t>
  </si>
  <si>
    <t>S-99/1</t>
  </si>
  <si>
    <t>A-28-02</t>
  </si>
  <si>
    <t>S-99/2</t>
  </si>
  <si>
    <t>A-28-03</t>
  </si>
  <si>
    <t>S-99/3</t>
  </si>
  <si>
    <t>A-28-04</t>
  </si>
  <si>
    <t>S-99/4</t>
  </si>
  <si>
    <t>A-29</t>
  </si>
  <si>
    <t>A-29-01</t>
  </si>
  <si>
    <t>S-98/1</t>
  </si>
  <si>
    <t>A-29-02</t>
  </si>
  <si>
    <t>S-98/2</t>
  </si>
  <si>
    <t>A-29-03</t>
  </si>
  <si>
    <t>S-98/3</t>
  </si>
  <si>
    <t>A-29-04</t>
  </si>
  <si>
    <t>S-98/4</t>
  </si>
  <si>
    <t>A-30</t>
  </si>
  <si>
    <t>A-30-01</t>
  </si>
  <si>
    <t>S-69/1</t>
  </si>
  <si>
    <t>A-30-02</t>
  </si>
  <si>
    <t>S-69/2</t>
  </si>
  <si>
    <t>A-30-03</t>
  </si>
  <si>
    <t>S-69/3</t>
  </si>
  <si>
    <t>A-30-04</t>
  </si>
  <si>
    <t>S-69/4</t>
  </si>
  <si>
    <t>A-31</t>
  </si>
  <si>
    <t>A-31-01</t>
  </si>
  <si>
    <t>S-68/1</t>
  </si>
  <si>
    <t>A-31-02</t>
  </si>
  <si>
    <t>S-68/2</t>
  </si>
  <si>
    <t>A-31-03</t>
  </si>
  <si>
    <t>S-68/3</t>
  </si>
  <si>
    <t>A-31-04</t>
  </si>
  <si>
    <t>S-68/4</t>
  </si>
  <si>
    <t>A-32</t>
  </si>
  <si>
    <t>A-32-01</t>
  </si>
  <si>
    <t>S-67/1</t>
  </si>
  <si>
    <t>A-32-02</t>
  </si>
  <si>
    <t>S-67/2</t>
  </si>
  <si>
    <t>A-32-03</t>
  </si>
  <si>
    <t>S-67/3</t>
  </si>
  <si>
    <t>A-32-04</t>
  </si>
  <si>
    <t>S-67/4</t>
  </si>
  <si>
    <t>A-33</t>
  </si>
  <si>
    <t>A-33-01</t>
  </si>
  <si>
    <t>S-66/1</t>
  </si>
  <si>
    <t>A-33-02</t>
  </si>
  <si>
    <t>S-66/2</t>
  </si>
  <si>
    <t>A-33-03</t>
  </si>
  <si>
    <t>S-66/3</t>
  </si>
  <si>
    <t>A-33-04</t>
  </si>
  <si>
    <t>S-66/4</t>
  </si>
  <si>
    <t>A-34</t>
  </si>
  <si>
    <t>A-34-01</t>
  </si>
  <si>
    <t>S-65/1</t>
  </si>
  <si>
    <t>A-34-02</t>
  </si>
  <si>
    <t>S-65/2</t>
  </si>
  <si>
    <t>A-34-03</t>
  </si>
  <si>
    <t>S-65/3</t>
  </si>
  <si>
    <t>A-34-04</t>
  </si>
  <si>
    <t>S-65/4</t>
  </si>
  <si>
    <t>A-35</t>
  </si>
  <si>
    <t>A-35-01</t>
  </si>
  <si>
    <t>S-64/1</t>
  </si>
  <si>
    <t>A-35-02</t>
  </si>
  <si>
    <t>S-64/2</t>
  </si>
  <si>
    <t>A-35-03</t>
  </si>
  <si>
    <t>S-64/3</t>
  </si>
  <si>
    <t>A-35-04</t>
  </si>
  <si>
    <t>S-64/4</t>
  </si>
  <si>
    <t>A-36</t>
  </si>
  <si>
    <t>A-36-01</t>
  </si>
  <si>
    <t>S-63/1</t>
  </si>
  <si>
    <t>A-36-02</t>
  </si>
  <si>
    <t>S-63/2</t>
  </si>
  <si>
    <t>A-36-03</t>
  </si>
  <si>
    <t>S-63/3</t>
  </si>
  <si>
    <t>A-36-04</t>
  </si>
  <si>
    <t>S-63/4</t>
  </si>
  <si>
    <t>A-37</t>
  </si>
  <si>
    <t>A-37-01</t>
  </si>
  <si>
    <t>S-62/1</t>
  </si>
  <si>
    <t>A-37-02</t>
  </si>
  <si>
    <t>S-62/2</t>
  </si>
  <si>
    <t>A-37-03</t>
  </si>
  <si>
    <t>S-62/3</t>
  </si>
  <si>
    <t>A-37-04</t>
  </si>
  <si>
    <t>S-62/4</t>
  </si>
  <si>
    <t>A-38</t>
  </si>
  <si>
    <t>A-38-01</t>
  </si>
  <si>
    <t>S-61/1</t>
  </si>
  <si>
    <t>A-38-02</t>
  </si>
  <si>
    <t>S-61/2</t>
  </si>
  <si>
    <t>A-38-03</t>
  </si>
  <si>
    <t>S-61/3</t>
  </si>
  <si>
    <t>A-38-04</t>
  </si>
  <si>
    <t>S-61/4</t>
  </si>
  <si>
    <t>A-39</t>
  </si>
  <si>
    <t>A-39-01</t>
  </si>
  <si>
    <t>S-60/1</t>
  </si>
  <si>
    <t>A-39-02</t>
  </si>
  <si>
    <t>S-60/2</t>
  </si>
  <si>
    <t>A-39-03</t>
  </si>
  <si>
    <t>S-60/3</t>
  </si>
  <si>
    <t>A-39-04</t>
  </si>
  <si>
    <t>S-60/4</t>
  </si>
  <si>
    <t>A-40</t>
  </si>
  <si>
    <t>A-40-01</t>
  </si>
  <si>
    <t>S-59/1</t>
  </si>
  <si>
    <t>A-40-02</t>
  </si>
  <si>
    <t>S-59/2</t>
  </si>
  <si>
    <t>A-40-03</t>
  </si>
  <si>
    <t>S-59/3</t>
  </si>
  <si>
    <t>A-40-04</t>
  </si>
  <si>
    <t>S-59/4</t>
  </si>
  <si>
    <t>A-41</t>
  </si>
  <si>
    <t>A-41-01</t>
  </si>
  <si>
    <t>S-58/1</t>
  </si>
  <si>
    <t>A-41-02</t>
  </si>
  <si>
    <t>S-58/2</t>
  </si>
  <si>
    <t>A-41-03</t>
  </si>
  <si>
    <t>S-58/3</t>
  </si>
  <si>
    <t>A-41-04</t>
  </si>
  <si>
    <t>S-58/4</t>
  </si>
  <si>
    <t>A-42</t>
  </si>
  <si>
    <t>A-42-01</t>
  </si>
  <si>
    <t>S-57/1</t>
  </si>
  <si>
    <t>A-42-02</t>
  </si>
  <si>
    <t>S-57/2</t>
  </si>
  <si>
    <t>A-42-03</t>
  </si>
  <si>
    <t>S-57/3</t>
  </si>
  <si>
    <t>A-42-04</t>
  </si>
  <si>
    <t>S-57/4</t>
  </si>
  <si>
    <t>A-43</t>
  </si>
  <si>
    <t>A-43-01</t>
  </si>
  <si>
    <t>S-56/1</t>
  </si>
  <si>
    <t>A-43-02</t>
  </si>
  <si>
    <t>S-56/2</t>
  </si>
  <si>
    <t>A-43-03</t>
  </si>
  <si>
    <t>S-56/3</t>
  </si>
  <si>
    <t>A-43-04</t>
  </si>
  <si>
    <t>S-56/4</t>
  </si>
  <si>
    <t>A-44</t>
  </si>
  <si>
    <t>A-44-01</t>
  </si>
  <si>
    <t>S-55/1</t>
  </si>
  <si>
    <t>A-44-02</t>
  </si>
  <si>
    <t>S-55/2</t>
  </si>
  <si>
    <t>A-44-03</t>
  </si>
  <si>
    <t>S-55/3</t>
  </si>
  <si>
    <t>A-44-04</t>
  </si>
  <si>
    <t>S-55/4</t>
  </si>
  <si>
    <t>A-45</t>
  </si>
  <si>
    <t>A-45-01</t>
  </si>
  <si>
    <t>S-54/1</t>
  </si>
  <si>
    <t>A-45-02</t>
  </si>
  <si>
    <t>S-54/2</t>
  </si>
  <si>
    <t>A-45-03</t>
  </si>
  <si>
    <t>S-54/3</t>
  </si>
  <si>
    <t>A-45-04</t>
  </si>
  <si>
    <t>S-54/4</t>
  </si>
  <si>
    <t>A-46</t>
  </si>
  <si>
    <t>A-46-01</t>
  </si>
  <si>
    <t>S-79/1</t>
  </si>
  <si>
    <t>A-46-02</t>
  </si>
  <si>
    <t>S-79/2</t>
  </si>
  <si>
    <t>A-46-03</t>
  </si>
  <si>
    <t>S-79/3</t>
  </si>
  <si>
    <t>A-46-04</t>
  </si>
  <si>
    <t>S-79/4</t>
  </si>
  <si>
    <t>A-47</t>
  </si>
  <si>
    <t>A-47-01</t>
  </si>
  <si>
    <t>S-78/1</t>
  </si>
  <si>
    <t>A-47-02</t>
  </si>
  <si>
    <t>S-78/2</t>
  </si>
  <si>
    <t>A-47-03</t>
  </si>
  <si>
    <t>S-78/3</t>
  </si>
  <si>
    <t>A-47-04</t>
  </si>
  <si>
    <t>S-78/4</t>
  </si>
  <si>
    <t>A-48</t>
  </si>
  <si>
    <t>A-48-01</t>
  </si>
  <si>
    <t>S-77/1</t>
  </si>
  <si>
    <t>A-48-02</t>
  </si>
  <si>
    <t>S-77/2</t>
  </si>
  <si>
    <t>A-48-03</t>
  </si>
  <si>
    <t>S-77/3</t>
  </si>
  <si>
    <t>A-48-04</t>
  </si>
  <si>
    <t>S-77/4</t>
  </si>
  <si>
    <t>A-49</t>
  </si>
  <si>
    <t>A-49-01</t>
  </si>
  <si>
    <t>S-76/1</t>
  </si>
  <si>
    <t>A-49-02</t>
  </si>
  <si>
    <t>S-76/2</t>
  </si>
  <si>
    <t>A-49-03</t>
  </si>
  <si>
    <t>S-76/3</t>
  </si>
  <si>
    <t>A-49-04</t>
  </si>
  <si>
    <t>S-76/4</t>
  </si>
  <si>
    <t>A-50</t>
  </si>
  <si>
    <t>A-50-01</t>
  </si>
  <si>
    <t>S-75/1</t>
  </si>
  <si>
    <t>A-50-02</t>
  </si>
  <si>
    <t>S-75/2</t>
  </si>
  <si>
    <t>A-50-03</t>
  </si>
  <si>
    <t>S-75/3</t>
  </si>
  <si>
    <t>A-50-04</t>
  </si>
  <si>
    <t>S-75/4</t>
  </si>
  <si>
    <t>A-51</t>
  </si>
  <si>
    <t>A-51-01</t>
  </si>
  <si>
    <t>S-74/1</t>
  </si>
  <si>
    <t>A-51-02</t>
  </si>
  <si>
    <t>S-74/2</t>
  </si>
  <si>
    <t>A-51-03</t>
  </si>
  <si>
    <t>S-74/3</t>
  </si>
  <si>
    <t>A-51-04</t>
  </si>
  <si>
    <t>S-74/4</t>
  </si>
  <si>
    <t>A-52</t>
  </si>
  <si>
    <t>A-52-01</t>
  </si>
  <si>
    <t>S-73/1</t>
  </si>
  <si>
    <t>A-52-02</t>
  </si>
  <si>
    <t>S-73/2</t>
  </si>
  <si>
    <t>A-52-03</t>
  </si>
  <si>
    <t>S-73/3</t>
  </si>
  <si>
    <t>A-52-04</t>
  </si>
  <si>
    <t>S-73/4</t>
  </si>
  <si>
    <t>A-53</t>
  </si>
  <si>
    <t>A-53-01</t>
  </si>
  <si>
    <t>S-72/1</t>
  </si>
  <si>
    <t>A-53-02</t>
  </si>
  <si>
    <t>S-72/2</t>
  </si>
  <si>
    <t>A-53-03</t>
  </si>
  <si>
    <t>S-72/3</t>
  </si>
  <si>
    <t>A-53-04</t>
  </si>
  <si>
    <t>S-72/4</t>
  </si>
  <si>
    <t>A-54</t>
  </si>
  <si>
    <t>A-54-01</t>
  </si>
  <si>
    <t>S-71/1</t>
  </si>
  <si>
    <t>A-54-02</t>
  </si>
  <si>
    <t>S-71/2</t>
  </si>
  <si>
    <t>A-54-03</t>
  </si>
  <si>
    <t>S-71/3</t>
  </si>
  <si>
    <t>A-54-04</t>
  </si>
  <si>
    <t>S-71/4</t>
  </si>
  <si>
    <t>A-55</t>
  </si>
  <si>
    <t>A-55-01</t>
  </si>
  <si>
    <t>S-70/1</t>
  </si>
  <si>
    <t>A-55-02</t>
  </si>
  <si>
    <t>S-70/2</t>
  </si>
  <si>
    <t>A-55-03</t>
  </si>
  <si>
    <t>S-70/3</t>
  </si>
  <si>
    <t>A-55-04</t>
  </si>
  <si>
    <t>S-70/4</t>
  </si>
  <si>
    <t>A-56</t>
  </si>
  <si>
    <t>A-56-01</t>
  </si>
  <si>
    <t>S-97/1</t>
  </si>
  <si>
    <t>A-56-02</t>
  </si>
  <si>
    <t>S-97/2</t>
  </si>
  <si>
    <t>A-56-03</t>
  </si>
  <si>
    <t>S-97/3</t>
  </si>
  <si>
    <t>A-56-04</t>
  </si>
  <si>
    <t>S-97/4</t>
  </si>
  <si>
    <t>A-57</t>
  </si>
  <si>
    <t>A-57-01</t>
  </si>
  <si>
    <t>S-96/1</t>
  </si>
  <si>
    <t>A-57-02</t>
  </si>
  <si>
    <t>S-96/2</t>
  </si>
  <si>
    <t>A-57-03</t>
  </si>
  <si>
    <t>S-96/3</t>
  </si>
  <si>
    <t>A-57-04</t>
  </si>
  <si>
    <t>S-96/4</t>
  </si>
  <si>
    <t>A-58</t>
  </si>
  <si>
    <t>A-58-01</t>
  </si>
  <si>
    <t>S-95/1</t>
  </si>
  <si>
    <t>A-58-02</t>
  </si>
  <si>
    <t>S-95/2</t>
  </si>
  <si>
    <t>A-58-03</t>
  </si>
  <si>
    <t>S-95/3</t>
  </si>
  <si>
    <t>A-58-04</t>
  </si>
  <si>
    <t>S-95/4</t>
  </si>
  <si>
    <t>A-59</t>
  </si>
  <si>
    <t>A-59-01</t>
  </si>
  <si>
    <t>S-94/1</t>
  </si>
  <si>
    <t>A-59-02</t>
  </si>
  <si>
    <t>S-94/2</t>
  </si>
  <si>
    <t>A-59-03</t>
  </si>
  <si>
    <t>S-94/3</t>
  </si>
  <si>
    <t>A-59-04</t>
  </si>
  <si>
    <t>S-94/4</t>
  </si>
  <si>
    <t>A-60</t>
  </si>
  <si>
    <t>A-60-01</t>
  </si>
  <si>
    <t>S-93/1</t>
  </si>
  <si>
    <t>A-60-02</t>
  </si>
  <si>
    <t>S-93/2</t>
  </si>
  <si>
    <t>A-60-03</t>
  </si>
  <si>
    <t>S-93/3</t>
  </si>
  <si>
    <t>A-60-04</t>
  </si>
  <si>
    <t>S-93/4</t>
  </si>
  <si>
    <t>A-61</t>
  </si>
  <si>
    <t>A-61-01</t>
  </si>
  <si>
    <t>S-92/1</t>
  </si>
  <si>
    <t>A-61-02</t>
  </si>
  <si>
    <t>S-92/2</t>
  </si>
  <si>
    <t>A-61-03</t>
  </si>
  <si>
    <t>S-92/3</t>
  </si>
  <si>
    <t>A-61-04</t>
  </si>
  <si>
    <t>S-92/4</t>
  </si>
  <si>
    <t>A-62</t>
  </si>
  <si>
    <t>A-62-01</t>
  </si>
  <si>
    <t>S-91/1</t>
  </si>
  <si>
    <t>A-62-02</t>
  </si>
  <si>
    <t>S-91/2</t>
  </si>
  <si>
    <t>A-62-03</t>
  </si>
  <si>
    <t>S-91/3</t>
  </si>
  <si>
    <t>A-62-04</t>
  </si>
  <si>
    <t>S-91/4</t>
  </si>
  <si>
    <t>A-63</t>
  </si>
  <si>
    <t>A-63-01</t>
  </si>
  <si>
    <t>S-90/1</t>
  </si>
  <si>
    <t>A-63-02</t>
  </si>
  <si>
    <t>S-90/2</t>
  </si>
  <si>
    <t>A-63-03</t>
  </si>
  <si>
    <t>S-90/3</t>
  </si>
  <si>
    <t>A-63-04</t>
  </si>
  <si>
    <t>S-90/4</t>
  </si>
  <si>
    <t>A-64</t>
  </si>
  <si>
    <t>A-64-01</t>
  </si>
  <si>
    <t>S-89/1</t>
  </si>
  <si>
    <t>A-64-02</t>
  </si>
  <si>
    <t>S-89/2</t>
  </si>
  <si>
    <t>A-64-03</t>
  </si>
  <si>
    <t>S-89/3</t>
  </si>
  <si>
    <t>A-64-04</t>
  </si>
  <si>
    <t>S-89/4</t>
  </si>
  <si>
    <t>A-65</t>
  </si>
  <si>
    <t>A-65-01</t>
  </si>
  <si>
    <t>S-88/1</t>
  </si>
  <si>
    <t>A-65-02</t>
  </si>
  <si>
    <t>S-88/2</t>
  </si>
  <si>
    <t>A-65-03</t>
  </si>
  <si>
    <t>S-88/3</t>
  </si>
  <si>
    <t>A-65-04</t>
  </si>
  <si>
    <t>S-88/4</t>
  </si>
  <si>
    <t>A-66</t>
  </si>
  <si>
    <t>A-66-01</t>
  </si>
  <si>
    <t>S-87/1</t>
  </si>
  <si>
    <t>A-66-02</t>
  </si>
  <si>
    <t>S-87/2</t>
  </si>
  <si>
    <t>A-66-03</t>
  </si>
  <si>
    <t>S-87/3</t>
  </si>
  <si>
    <t>A-66-04</t>
  </si>
  <si>
    <t>S-87/4</t>
  </si>
  <si>
    <t>A-67</t>
  </si>
  <si>
    <t>A-67-01</t>
  </si>
  <si>
    <t>S-86/1</t>
  </si>
  <si>
    <t>A-67-02</t>
  </si>
  <si>
    <t>S-86/2</t>
  </si>
  <si>
    <t>A-67-03</t>
  </si>
  <si>
    <t>S-86/3</t>
  </si>
  <si>
    <t>A-67-04</t>
  </si>
  <si>
    <t>S-86/4</t>
  </si>
  <si>
    <t>A-68</t>
  </si>
  <si>
    <t>A-68-01</t>
  </si>
  <si>
    <t>S-85/1</t>
  </si>
  <si>
    <t>A-68-02</t>
  </si>
  <si>
    <t>S-85/2</t>
  </si>
  <si>
    <t>A-68-03</t>
  </si>
  <si>
    <t>S-85/3</t>
  </si>
  <si>
    <t>A-68-04</t>
  </si>
  <si>
    <t>S-85/4</t>
  </si>
  <si>
    <t>A-69</t>
  </si>
  <si>
    <t>A-69-01</t>
  </si>
  <si>
    <t>S-84/1</t>
  </si>
  <si>
    <t>A-69-02</t>
  </si>
  <si>
    <t>S-84/2</t>
  </si>
  <si>
    <t>A-69-03</t>
  </si>
  <si>
    <t>S-84/3</t>
  </si>
  <si>
    <t>A-69-04</t>
  </si>
  <si>
    <t>S-84/4</t>
  </si>
  <si>
    <t>A-70</t>
  </si>
  <si>
    <t>A-70-01</t>
  </si>
  <si>
    <t>S-83/1</t>
  </si>
  <si>
    <t>A-70-02</t>
  </si>
  <si>
    <t>S-83/2</t>
  </si>
  <si>
    <t>A-70-03</t>
  </si>
  <si>
    <t>S-83/3</t>
  </si>
  <si>
    <t>A-70-04</t>
  </si>
  <si>
    <t>S-83/4</t>
  </si>
  <si>
    <t>A-71</t>
  </si>
  <si>
    <t>A-71-01</t>
  </si>
  <si>
    <t>S-82/1</t>
  </si>
  <si>
    <t>A-71-02</t>
  </si>
  <si>
    <t>S-82/2</t>
  </si>
  <si>
    <t>A-71-03</t>
  </si>
  <si>
    <t>S-82/3</t>
  </si>
  <si>
    <t>A-71-04</t>
  </si>
  <si>
    <t>S-82/4</t>
  </si>
  <si>
    <t>A-72</t>
  </si>
  <si>
    <t>A-72-01</t>
  </si>
  <si>
    <t>S-81/1</t>
  </si>
  <si>
    <t>A-72-02</t>
  </si>
  <si>
    <t>S-81/2</t>
  </si>
  <si>
    <t>A-72-03</t>
  </si>
  <si>
    <t>S-81/3</t>
  </si>
  <si>
    <t>A-72-04</t>
  </si>
  <si>
    <t>S-81/4</t>
  </si>
  <si>
    <t>A-73</t>
  </si>
  <si>
    <t>A-73-01</t>
  </si>
  <si>
    <t>S-80/1</t>
  </si>
  <si>
    <t>A-73-02</t>
  </si>
  <si>
    <t>S-80/2</t>
  </si>
  <si>
    <t>A-73-03</t>
  </si>
  <si>
    <t>S-80/3</t>
  </si>
  <si>
    <t>A-73-04</t>
  </si>
  <si>
    <t>S-80/4</t>
  </si>
  <si>
    <t>A-74</t>
  </si>
  <si>
    <t>A-74-01</t>
  </si>
  <si>
    <t>S-53/1</t>
  </si>
  <si>
    <t>A-74-02</t>
  </si>
  <si>
    <t>S-53/2</t>
  </si>
  <si>
    <t>A-74-03</t>
  </si>
  <si>
    <t>S-53/3</t>
  </si>
  <si>
    <t>A-74-04</t>
  </si>
  <si>
    <t>S-53/4</t>
  </si>
  <si>
    <t>A-75</t>
  </si>
  <si>
    <t>A-75-01</t>
  </si>
  <si>
    <t>S-52/1</t>
  </si>
  <si>
    <t>A-75-02</t>
  </si>
  <si>
    <t>S-52/2</t>
  </si>
  <si>
    <t>A-75-03</t>
  </si>
  <si>
    <t>S-52/3</t>
  </si>
  <si>
    <t>A-75-04</t>
  </si>
  <si>
    <t>S-52/4</t>
  </si>
  <si>
    <t>A-76</t>
  </si>
  <si>
    <t>A-76-01</t>
  </si>
  <si>
    <t>S-51/1</t>
  </si>
  <si>
    <t>A-76-02</t>
  </si>
  <si>
    <t>S-51/2</t>
  </si>
  <si>
    <t>A-76-03</t>
  </si>
  <si>
    <t>S-51/3</t>
  </si>
  <si>
    <t>A-76-04</t>
  </si>
  <si>
    <t>S-51/4</t>
  </si>
  <si>
    <t>A-77</t>
  </si>
  <si>
    <t>A-77-01</t>
  </si>
  <si>
    <t>S-50/1</t>
  </si>
  <si>
    <t>A-77-02</t>
  </si>
  <si>
    <t>S-50/2</t>
  </si>
  <si>
    <t>A-77-03</t>
  </si>
  <si>
    <t>S-50/3</t>
  </si>
  <si>
    <t>A-77-04</t>
  </si>
  <si>
    <t>S-50/4</t>
  </si>
  <si>
    <t>A-78</t>
  </si>
  <si>
    <t>A-78-01</t>
  </si>
  <si>
    <t>S-49/1</t>
  </si>
  <si>
    <t>A-78-02</t>
  </si>
  <si>
    <t>S-49/2</t>
  </si>
  <si>
    <t>A-78-03</t>
  </si>
  <si>
    <t>S-49/3</t>
  </si>
  <si>
    <t>A-78-04</t>
  </si>
  <si>
    <t>S-49/4</t>
  </si>
  <si>
    <t>A-79</t>
  </si>
  <si>
    <t>A-79-01</t>
  </si>
  <si>
    <t>S-48/1</t>
  </si>
  <si>
    <t>A-79-02</t>
  </si>
  <si>
    <t>S-48/2</t>
  </si>
  <si>
    <t>A-79-03</t>
  </si>
  <si>
    <t>S-48/3</t>
  </si>
  <si>
    <t>A-79-04</t>
  </si>
  <si>
    <t>S-48/4</t>
  </si>
  <si>
    <t>A-80</t>
  </si>
  <si>
    <t>A-80-01</t>
  </si>
  <si>
    <t>S-41/1</t>
  </si>
  <si>
    <t>A-80-02</t>
  </si>
  <si>
    <t>S-41/2</t>
  </si>
  <si>
    <t>A-80-03</t>
  </si>
  <si>
    <t>S-41/3</t>
  </si>
  <si>
    <t>A-80-04</t>
  </si>
  <si>
    <t>S-41/4</t>
  </si>
  <si>
    <t>A-81</t>
  </si>
  <si>
    <t>A-81-01</t>
  </si>
  <si>
    <t>S-40/1</t>
  </si>
  <si>
    <t>A-81-02</t>
  </si>
  <si>
    <t>S-40/2</t>
  </si>
  <si>
    <t>A-81-03</t>
  </si>
  <si>
    <t>S-40/3</t>
  </si>
  <si>
    <t>A-81-04</t>
  </si>
  <si>
    <t>S-40/4</t>
  </si>
  <si>
    <t>A-82</t>
  </si>
  <si>
    <t>A-82-01</t>
  </si>
  <si>
    <t>S-39/1</t>
  </si>
  <si>
    <t>A-82-02</t>
  </si>
  <si>
    <t>S-39/2</t>
  </si>
  <si>
    <t>A-82-03</t>
  </si>
  <si>
    <t>S-39/3</t>
  </si>
  <si>
    <t>A-82-04</t>
  </si>
  <si>
    <t>S-39/4</t>
  </si>
  <si>
    <t>A-83</t>
  </si>
  <si>
    <t>A-83-01</t>
  </si>
  <si>
    <t>S-38/1</t>
  </si>
  <si>
    <t>A-83-02</t>
  </si>
  <si>
    <t>S-38/2</t>
  </si>
  <si>
    <t>A-83-03</t>
  </si>
  <si>
    <t>S-38/3</t>
  </si>
  <si>
    <t>A-83-04</t>
  </si>
  <si>
    <t>S-38/4</t>
  </si>
  <si>
    <t>A-84</t>
  </si>
  <si>
    <t>A-84-01</t>
  </si>
  <si>
    <t>S-37/1</t>
  </si>
  <si>
    <t>A-84-02</t>
  </si>
  <si>
    <t>S-37/2</t>
  </si>
  <si>
    <t>A-84-03</t>
  </si>
  <si>
    <t>S-37/3</t>
  </si>
  <si>
    <t>A-84-04</t>
  </si>
  <si>
    <t>S-37/4</t>
  </si>
  <si>
    <t>A-85</t>
  </si>
  <si>
    <t>A-85-01</t>
  </si>
  <si>
    <t>S-36/1</t>
  </si>
  <si>
    <t>A-85-02</t>
  </si>
  <si>
    <t>S-36/2</t>
  </si>
  <si>
    <t>A-85-03</t>
  </si>
  <si>
    <t>S-36/3</t>
  </si>
  <si>
    <t>A-85-04</t>
  </si>
  <si>
    <t>S-36/4</t>
  </si>
  <si>
    <t>A-86</t>
  </si>
  <si>
    <t>A-86-01</t>
  </si>
  <si>
    <t>S-35/1</t>
  </si>
  <si>
    <t>A-86-02</t>
  </si>
  <si>
    <t>S-35/2</t>
  </si>
  <si>
    <t>A-86-03</t>
  </si>
  <si>
    <t>S-35/3</t>
  </si>
  <si>
    <t>A-86-04</t>
  </si>
  <si>
    <t>S-35/4</t>
  </si>
  <si>
    <t>A-87</t>
  </si>
  <si>
    <t>A-87-01</t>
  </si>
  <si>
    <t>S-34/1</t>
  </si>
  <si>
    <t>A-87-02</t>
  </si>
  <si>
    <t>S-34/2</t>
  </si>
  <si>
    <t>A-87-03</t>
  </si>
  <si>
    <t>S-34/3</t>
  </si>
  <si>
    <t>A-87-04</t>
  </si>
  <si>
    <t>S-34/4</t>
  </si>
  <si>
    <t>A-88</t>
  </si>
  <si>
    <t>A-88-01</t>
  </si>
  <si>
    <t>S-33/1</t>
  </si>
  <si>
    <t>A-88-02</t>
  </si>
  <si>
    <t>S-33/2</t>
  </si>
  <si>
    <t>A-88-03</t>
  </si>
  <si>
    <t>S-33/3</t>
  </si>
  <si>
    <t>A-88-04</t>
  </si>
  <si>
    <t>S-33/4</t>
  </si>
  <si>
    <t>A-89</t>
  </si>
  <si>
    <t>A-89-01</t>
  </si>
  <si>
    <t>S-44/1</t>
  </si>
  <si>
    <t>A-89-02</t>
  </si>
  <si>
    <t>S-44/2</t>
  </si>
  <si>
    <t>A-89-03</t>
  </si>
  <si>
    <t>S-44/3</t>
  </si>
  <si>
    <t>A-89-04</t>
  </si>
  <si>
    <t>S-44/4</t>
  </si>
  <si>
    <t>A-90</t>
  </si>
  <si>
    <t>A-90-01</t>
  </si>
  <si>
    <t>S-43/1</t>
  </si>
  <si>
    <t>A-90-02</t>
  </si>
  <si>
    <t>S-43/2</t>
  </si>
  <si>
    <t>A-90-03</t>
  </si>
  <si>
    <t>S-43/3</t>
  </si>
  <si>
    <t>A-90-04</t>
  </si>
  <si>
    <t>S-43/4</t>
  </si>
  <si>
    <t>A-91</t>
  </si>
  <si>
    <t>A-91-01</t>
  </si>
  <si>
    <t>S-42/1</t>
  </si>
  <si>
    <t>A-91-02</t>
  </si>
  <si>
    <t>S-42/2</t>
  </si>
  <si>
    <t>A-91-03</t>
  </si>
  <si>
    <t>S-42/3</t>
  </si>
  <si>
    <t>A-91-04</t>
  </si>
  <si>
    <t>S-42/4</t>
  </si>
  <si>
    <t>A-92</t>
  </si>
  <si>
    <t>A-92-01</t>
  </si>
  <si>
    <t>S-47/1</t>
  </si>
  <si>
    <t>A-92-02</t>
  </si>
  <si>
    <t>S-47/2</t>
  </si>
  <si>
    <t>A-92-03</t>
  </si>
  <si>
    <t>S-47/3</t>
  </si>
  <si>
    <t>A-92-04</t>
  </si>
  <si>
    <t>S-47/4</t>
  </si>
  <si>
    <t>A-93</t>
  </si>
  <si>
    <t>A-93-01</t>
  </si>
  <si>
    <t>S-46/1</t>
  </si>
  <si>
    <t>A-93-02</t>
  </si>
  <si>
    <t>S-46/2</t>
  </si>
  <si>
    <t>A-93-03</t>
  </si>
  <si>
    <t>S-46/3</t>
  </si>
  <si>
    <t>A-93-04</t>
  </si>
  <si>
    <t>S-46/4</t>
  </si>
  <si>
    <t>A-94</t>
  </si>
  <si>
    <t>A-94-01</t>
  </si>
  <si>
    <t>S-45/1</t>
  </si>
  <si>
    <t>A-94-02</t>
  </si>
  <si>
    <t>S-45/2</t>
  </si>
  <si>
    <t>A-94-03</t>
  </si>
  <si>
    <t>S-45/3</t>
  </si>
  <si>
    <t>A-94-04</t>
  </si>
  <si>
    <t>S-45/4</t>
  </si>
  <si>
    <t>A-95</t>
  </si>
  <si>
    <t>A-95-01</t>
  </si>
  <si>
    <t>S-32/1</t>
  </si>
  <si>
    <t>A-95-02</t>
  </si>
  <si>
    <t>S-32/2</t>
  </si>
  <si>
    <t>A-95-03</t>
  </si>
  <si>
    <t>S-32/3</t>
  </si>
  <si>
    <t>A-95-04</t>
  </si>
  <si>
    <t>S-32/4</t>
  </si>
  <si>
    <t>A-96</t>
  </si>
  <si>
    <t>A-96-01</t>
  </si>
  <si>
    <t>S-31/1</t>
  </si>
  <si>
    <t>A-96-02</t>
  </si>
  <si>
    <t>S-31/2</t>
  </si>
  <si>
    <t>A-96-03</t>
  </si>
  <si>
    <t>S-31/3</t>
  </si>
  <si>
    <t>A-96-04</t>
  </si>
  <si>
    <t>S-31/4</t>
  </si>
  <si>
    <t>A-97</t>
  </si>
  <si>
    <t>A-97-01</t>
  </si>
  <si>
    <t>S-30/1</t>
  </si>
  <si>
    <t>A-97-02</t>
  </si>
  <si>
    <t>S-30/2</t>
  </si>
  <si>
    <t>A-97-03</t>
  </si>
  <si>
    <t>S-30/3</t>
  </si>
  <si>
    <t>A-97-04</t>
  </si>
  <si>
    <t>S-30/4</t>
  </si>
  <si>
    <t>A-98</t>
  </si>
  <si>
    <t>A-98-01</t>
  </si>
  <si>
    <t>S-29/1</t>
  </si>
  <si>
    <t>A-98-02</t>
  </si>
  <si>
    <t>S-29/2</t>
  </si>
  <si>
    <t>A-98-03</t>
  </si>
  <si>
    <t>S-29/3</t>
  </si>
  <si>
    <t>A-98-04</t>
  </si>
  <si>
    <t>S-29/4</t>
  </si>
  <si>
    <t>A-99</t>
  </si>
  <si>
    <t>A-99-01</t>
  </si>
  <si>
    <t>S-28/1</t>
  </si>
  <si>
    <t>A-99-02</t>
  </si>
  <si>
    <t>S-28/2</t>
  </si>
  <si>
    <t>A-99-03</t>
  </si>
  <si>
    <t>S-28/3</t>
  </si>
  <si>
    <t>A-99-04</t>
  </si>
  <si>
    <t>S-28/4</t>
  </si>
  <si>
    <t>A-100</t>
  </si>
  <si>
    <t>A-100-01</t>
  </si>
  <si>
    <t>S-27/1</t>
  </si>
  <si>
    <t>A-100-02</t>
  </si>
  <si>
    <t>S-27/2</t>
  </si>
  <si>
    <t>A-100-03</t>
  </si>
  <si>
    <t>S-27/3</t>
  </si>
  <si>
    <t>A-100-04</t>
  </si>
  <si>
    <t>S-27/4</t>
  </si>
  <si>
    <t>A-101</t>
  </si>
  <si>
    <t>A-101-01</t>
  </si>
  <si>
    <t>S-26/1</t>
  </si>
  <si>
    <t>A-101-02</t>
  </si>
  <si>
    <t>S-26/2</t>
  </si>
  <si>
    <t>A-101-03</t>
  </si>
  <si>
    <t>S-26/3</t>
  </si>
  <si>
    <t>A-101-04</t>
  </si>
  <si>
    <t>S-26/4</t>
  </si>
  <si>
    <t>A-102</t>
  </si>
  <si>
    <t>A-102-01</t>
  </si>
  <si>
    <t>S-25/1</t>
  </si>
  <si>
    <t>A-102-02</t>
  </si>
  <si>
    <t>S-25/2</t>
  </si>
  <si>
    <t>A-102-03</t>
  </si>
  <si>
    <t>S-25/3</t>
  </si>
  <si>
    <t>A-102-04</t>
  </si>
  <si>
    <t>S-25/4</t>
  </si>
  <si>
    <t>A-103</t>
  </si>
  <si>
    <t>A-103-01</t>
  </si>
  <si>
    <t>S-24/1</t>
  </si>
  <si>
    <t>A-103-02</t>
  </si>
  <si>
    <t>S-24/2</t>
  </si>
  <si>
    <t>A-103-03</t>
  </si>
  <si>
    <t>S-24/3</t>
  </si>
  <si>
    <t>A-103-04</t>
  </si>
  <si>
    <t>S-24/4</t>
  </si>
  <si>
    <t>A-104</t>
  </si>
  <si>
    <t>A-104-01</t>
  </si>
  <si>
    <t>S-23/1</t>
  </si>
  <si>
    <t>A-104-02</t>
  </si>
  <si>
    <t>S-23/2</t>
  </si>
  <si>
    <t>A-104-03</t>
  </si>
  <si>
    <t>S-23/3</t>
  </si>
  <si>
    <t>A-104-04</t>
  </si>
  <si>
    <t>S-23/4</t>
  </si>
  <si>
    <t>A-105</t>
  </si>
  <si>
    <t>A-105-01</t>
  </si>
  <si>
    <t>S-22/1</t>
  </si>
  <si>
    <t>A-105-02</t>
  </si>
  <si>
    <t>S-22/2</t>
  </si>
  <si>
    <t>A-105-03</t>
  </si>
  <si>
    <t>S-22/3</t>
  </si>
  <si>
    <t>A-105-04</t>
  </si>
  <si>
    <t>S-22/4</t>
  </si>
  <si>
    <t>A-106</t>
  </si>
  <si>
    <t>A-106-01</t>
  </si>
  <si>
    <t>S-21/1</t>
  </si>
  <si>
    <t>A-106-02</t>
  </si>
  <si>
    <t>S-21/2</t>
  </si>
  <si>
    <t>A-106-03</t>
  </si>
  <si>
    <t>S-21/3</t>
  </si>
  <si>
    <t>A-106-04</t>
  </si>
  <si>
    <t>S-21/4</t>
  </si>
  <si>
    <t>A-107</t>
  </si>
  <si>
    <t>A-107-01</t>
  </si>
  <si>
    <t>S-20/1</t>
  </si>
  <si>
    <t>A-107-02</t>
  </si>
  <si>
    <t>S-20/2</t>
  </si>
  <si>
    <t>A-107-03</t>
  </si>
  <si>
    <t>S-20/3</t>
  </si>
  <si>
    <t>A-107-04</t>
  </si>
  <si>
    <t>S-20/4</t>
  </si>
  <si>
    <t>A-108</t>
  </si>
  <si>
    <t>A-108-01</t>
  </si>
  <si>
    <t>S-19/1</t>
  </si>
  <si>
    <t>A-108-02</t>
  </si>
  <si>
    <t>S-19/2</t>
  </si>
  <si>
    <t>A-108-03</t>
  </si>
  <si>
    <t>S-19/3</t>
  </si>
  <si>
    <t>A-108-04</t>
  </si>
  <si>
    <t>S-19/4</t>
  </si>
  <si>
    <t>A-109</t>
  </si>
  <si>
    <t>A-109-01</t>
  </si>
  <si>
    <t>S-18/1</t>
  </si>
  <si>
    <t>A-109-02</t>
  </si>
  <si>
    <t>S-18/2</t>
  </si>
  <si>
    <t>A-109-03</t>
  </si>
  <si>
    <t>S-18/3</t>
  </si>
  <si>
    <t>A-109-04</t>
  </si>
  <si>
    <t>S-18/4</t>
  </si>
  <si>
    <t>A-110</t>
  </si>
  <si>
    <t>A-110-01</t>
  </si>
  <si>
    <t>S-17/1</t>
  </si>
  <si>
    <t>A-110-02</t>
  </si>
  <si>
    <t>S-17/2</t>
  </si>
  <si>
    <t>A-110-03</t>
  </si>
  <si>
    <t>S-17/3</t>
  </si>
  <si>
    <t>A-110-04</t>
  </si>
  <si>
    <t>S-17/4</t>
  </si>
  <si>
    <t>A-111</t>
  </si>
  <si>
    <t>A-111-01</t>
  </si>
  <si>
    <t>S-16/1</t>
  </si>
  <si>
    <t>A-111-02</t>
  </si>
  <si>
    <t>S-16/2</t>
  </si>
  <si>
    <t>A-111-03</t>
  </si>
  <si>
    <t>S-16/3</t>
  </si>
  <si>
    <t>A-111-04</t>
  </si>
  <si>
    <t>S-16/4</t>
  </si>
  <si>
    <t>A-112</t>
  </si>
  <si>
    <t>A-112-01</t>
  </si>
  <si>
    <t>S-15/1</t>
  </si>
  <si>
    <t>A-112-02</t>
  </si>
  <si>
    <t>S-15/2</t>
  </si>
  <si>
    <t>A-112-03</t>
  </si>
  <si>
    <t>S-15/3</t>
  </si>
  <si>
    <t>A-112-04</t>
  </si>
  <si>
    <t>S-15/4</t>
  </si>
  <si>
    <t>A-113</t>
  </si>
  <si>
    <t>A-113-01</t>
  </si>
  <si>
    <t>S-14/1</t>
  </si>
  <si>
    <t>A-113-02</t>
  </si>
  <si>
    <t>S-14/2</t>
  </si>
  <si>
    <t>A-113-03</t>
  </si>
  <si>
    <t>S-14/3</t>
  </si>
  <si>
    <t>A-113-04</t>
  </si>
  <si>
    <t>S-14/4</t>
  </si>
  <si>
    <t>A-114</t>
  </si>
  <si>
    <t>A-114-01</t>
  </si>
  <si>
    <t>S-13/1</t>
  </si>
  <si>
    <t>A-114-02</t>
  </si>
  <si>
    <t>S-13/2</t>
  </si>
  <si>
    <t>A-114-03</t>
  </si>
  <si>
    <t>S-13/3</t>
  </si>
  <si>
    <t>A-114-04</t>
  </si>
  <si>
    <t>S-13/4</t>
  </si>
  <si>
    <t>A-115</t>
  </si>
  <si>
    <t>A-115-01</t>
  </si>
  <si>
    <t>S-12/1</t>
  </si>
  <si>
    <t>A-115-02</t>
  </si>
  <si>
    <t>S-12/2</t>
  </si>
  <si>
    <t>A-115-03</t>
  </si>
  <si>
    <t>S-12/3</t>
  </si>
  <si>
    <t>A-115-04</t>
  </si>
  <si>
    <t>S-12/4</t>
  </si>
  <si>
    <t>A-116</t>
  </si>
  <si>
    <t>A-116-01</t>
  </si>
  <si>
    <t>S-11/1</t>
  </si>
  <si>
    <t>A-116-02</t>
  </si>
  <si>
    <t>S-11/2</t>
  </si>
  <si>
    <t>A-116-03</t>
  </si>
  <si>
    <t>S-11/3</t>
  </si>
  <si>
    <t>A-116-04</t>
  </si>
  <si>
    <t>S-11/4</t>
  </si>
  <si>
    <t>A-117</t>
  </si>
  <si>
    <t>A-117-01</t>
  </si>
  <si>
    <t>S-10/1</t>
  </si>
  <si>
    <t>A-117-02</t>
  </si>
  <si>
    <t>S-10/2</t>
  </si>
  <si>
    <t>A-117-03</t>
  </si>
  <si>
    <t>S-10/3</t>
  </si>
  <si>
    <t>A-117-04</t>
  </si>
  <si>
    <t>S-10/4</t>
  </si>
  <si>
    <t>A-118</t>
  </si>
  <si>
    <t>A-118-01</t>
  </si>
  <si>
    <t>S-09/1</t>
  </si>
  <si>
    <t>A-118-02</t>
  </si>
  <si>
    <t>S-09/2</t>
  </si>
  <si>
    <t>A-118-03</t>
  </si>
  <si>
    <t>S-09/3</t>
  </si>
  <si>
    <t>A-118-04</t>
  </si>
  <si>
    <t>S-09/4</t>
  </si>
  <si>
    <t>A-119</t>
  </si>
  <si>
    <t>A-119-01</t>
  </si>
  <si>
    <t>S-08/1</t>
  </si>
  <si>
    <t>A-119-02</t>
  </si>
  <si>
    <t>S-08/2</t>
  </si>
  <si>
    <t>A-119-03</t>
  </si>
  <si>
    <t>S-08/3</t>
  </si>
  <si>
    <t>A-119-04</t>
  </si>
  <si>
    <t>S-08/4</t>
  </si>
  <si>
    <t>A-120</t>
  </si>
  <si>
    <t>A-120-01</t>
  </si>
  <si>
    <t>S-07/1</t>
  </si>
  <si>
    <t>A-120-02</t>
  </si>
  <si>
    <t>S-07/2</t>
  </si>
  <si>
    <t>A-120-03</t>
  </si>
  <si>
    <t>S-07/3</t>
  </si>
  <si>
    <t>A-120-04</t>
  </si>
  <si>
    <t>S-07/4</t>
  </si>
  <si>
    <t>A-121</t>
  </si>
  <si>
    <t>A-121-01</t>
  </si>
  <si>
    <t>S-06/1</t>
  </si>
  <si>
    <t>A-121-02</t>
  </si>
  <si>
    <t>S-06/2</t>
  </si>
  <si>
    <t>A-121-03</t>
  </si>
  <si>
    <t>S-06/3</t>
  </si>
  <si>
    <t>A-121-04</t>
  </si>
  <si>
    <t>S-06/4</t>
  </si>
  <si>
    <t>A-122</t>
  </si>
  <si>
    <t>A-122-01</t>
  </si>
  <si>
    <t>S-05/1</t>
  </si>
  <si>
    <t>A-122-02</t>
  </si>
  <si>
    <t>S-05/2</t>
  </si>
  <si>
    <t>A-122-03</t>
  </si>
  <si>
    <t>S-05/3</t>
  </si>
  <si>
    <t>A-122-04</t>
  </si>
  <si>
    <t>S-05/4</t>
  </si>
  <si>
    <t>A-123</t>
  </si>
  <si>
    <t>A-123-01</t>
  </si>
  <si>
    <t>S-04/1</t>
  </si>
  <si>
    <t>A-123-02</t>
  </si>
  <si>
    <t>S-04/2</t>
  </si>
  <si>
    <t>A-123-03</t>
  </si>
  <si>
    <t>S-04/3</t>
  </si>
  <si>
    <t>A-123-04</t>
  </si>
  <si>
    <t>S-04/4</t>
  </si>
  <si>
    <t>A-124</t>
  </si>
  <si>
    <t>A-124-01</t>
  </si>
  <si>
    <t>S-03/1</t>
  </si>
  <si>
    <t>A-124-02</t>
  </si>
  <si>
    <t>S-03/2</t>
  </si>
  <si>
    <t>A-124-03</t>
  </si>
  <si>
    <t>S-03/3</t>
  </si>
  <si>
    <t>A-124-04</t>
  </si>
  <si>
    <t>S-03/4</t>
  </si>
  <si>
    <t>A-125</t>
  </si>
  <si>
    <t>A-125-01</t>
  </si>
  <si>
    <t>S-02/1</t>
  </si>
  <si>
    <t>A-125-02</t>
  </si>
  <si>
    <t>S-02/2</t>
  </si>
  <si>
    <t>A-125-03</t>
  </si>
  <si>
    <t>S-02/3</t>
  </si>
  <si>
    <t>A-125-04</t>
  </si>
  <si>
    <t>S-02/4</t>
  </si>
  <si>
    <t>A-126</t>
  </si>
  <si>
    <t>A-126-01</t>
  </si>
  <si>
    <t>S-01/1</t>
  </si>
  <si>
    <t>A-126-02</t>
  </si>
  <si>
    <t>S-01/2</t>
  </si>
  <si>
    <t>A-126-03</t>
  </si>
  <si>
    <t>S-01/3</t>
  </si>
  <si>
    <t>A-126-04</t>
  </si>
  <si>
    <t>S-01/4</t>
  </si>
  <si>
    <t>A-127</t>
  </si>
  <si>
    <t>A-127-01</t>
  </si>
  <si>
    <t>Harmony</t>
  </si>
  <si>
    <t>H-123/1</t>
  </si>
  <si>
    <t>A-127-02</t>
  </si>
  <si>
    <t>H-123/2</t>
  </si>
  <si>
    <t>A-127-03</t>
  </si>
  <si>
    <t>H-123/3</t>
  </si>
  <si>
    <t>A-127-04</t>
  </si>
  <si>
    <t>H-123/4</t>
  </si>
  <si>
    <t>A-128</t>
  </si>
  <si>
    <t>A-128-01</t>
  </si>
  <si>
    <t>H-122/1</t>
  </si>
  <si>
    <t>A-128-02</t>
  </si>
  <si>
    <t>H-122/2</t>
  </si>
  <si>
    <t>A-128-03</t>
  </si>
  <si>
    <t>H-122/3</t>
  </si>
  <si>
    <t>A-128-04</t>
  </si>
  <si>
    <t>H-122/4</t>
  </si>
  <si>
    <t>A-129</t>
  </si>
  <si>
    <t>A-129-01</t>
  </si>
  <si>
    <t>H-121/1</t>
  </si>
  <si>
    <t>A-129-02</t>
  </si>
  <si>
    <t>H-121/2</t>
  </si>
  <si>
    <t>A-129-03</t>
  </si>
  <si>
    <t>H-121/3</t>
  </si>
  <si>
    <t>A-129-04</t>
  </si>
  <si>
    <t>H-121/4</t>
  </si>
  <si>
    <t>A-130</t>
  </si>
  <si>
    <t>A-130-01</t>
  </si>
  <si>
    <t>H-120/1</t>
  </si>
  <si>
    <t>A-130-02</t>
  </si>
  <si>
    <t>H-120/2</t>
  </si>
  <si>
    <t>A-130-03</t>
  </si>
  <si>
    <t>H-120/3</t>
  </si>
  <si>
    <t>A-130-04</t>
  </si>
  <si>
    <t>H-120/4</t>
  </si>
  <si>
    <t>A-131</t>
  </si>
  <si>
    <t>A-131-01</t>
  </si>
  <si>
    <t>H-119/1</t>
  </si>
  <si>
    <t>A-131-02</t>
  </si>
  <si>
    <t>H-119/2</t>
  </si>
  <si>
    <t>A-131-03</t>
  </si>
  <si>
    <t>H-119/3</t>
  </si>
  <si>
    <t>A-131-04</t>
  </si>
  <si>
    <t>H-119/4</t>
  </si>
  <si>
    <t>A-132</t>
  </si>
  <si>
    <t>A-132-01</t>
  </si>
  <si>
    <t>H-118/1</t>
  </si>
  <si>
    <t>A-132-02</t>
  </si>
  <si>
    <t>H-118/2</t>
  </si>
  <si>
    <t>A-132-03</t>
  </si>
  <si>
    <t>H-118/3</t>
  </si>
  <si>
    <t>A-132-04</t>
  </si>
  <si>
    <t>H-118/4</t>
  </si>
  <si>
    <t>A-133</t>
  </si>
  <si>
    <t>A-133-01</t>
  </si>
  <si>
    <t>H-117/1</t>
  </si>
  <si>
    <t>A-133-02</t>
  </si>
  <si>
    <t>H-117/2</t>
  </si>
  <si>
    <t>A-133-03</t>
  </si>
  <si>
    <t>H-117/3</t>
  </si>
  <si>
    <t>A-133-04</t>
  </si>
  <si>
    <t>H-117/4</t>
  </si>
  <si>
    <t>A-134</t>
  </si>
  <si>
    <t>A-134-01</t>
  </si>
  <si>
    <t>H-116/1</t>
  </si>
  <si>
    <t>A-134-02</t>
  </si>
  <si>
    <t>H-116/2</t>
  </si>
  <si>
    <t>A-134-03</t>
  </si>
  <si>
    <t>H-116/3</t>
  </si>
  <si>
    <t>A-134-04</t>
  </si>
  <si>
    <t>H-116/4</t>
  </si>
  <si>
    <t>A-135</t>
  </si>
  <si>
    <t>A-135-01</t>
  </si>
  <si>
    <t>H-115/1</t>
  </si>
  <si>
    <t>A-135-02</t>
  </si>
  <si>
    <t>H-115/2</t>
  </si>
  <si>
    <t>A-135-03</t>
  </si>
  <si>
    <t>H-115/3</t>
  </si>
  <si>
    <t>A-135-04</t>
  </si>
  <si>
    <t>H-115/4</t>
  </si>
  <si>
    <t>A-136</t>
  </si>
  <si>
    <t>A-136-01</t>
  </si>
  <si>
    <t>H-114/1</t>
  </si>
  <si>
    <t>A-136-02</t>
  </si>
  <si>
    <t>H-114/2</t>
  </si>
  <si>
    <t>A-136-03</t>
  </si>
  <si>
    <t>H-114/3</t>
  </si>
  <si>
    <t>A-136-04</t>
  </si>
  <si>
    <t>H-114/4</t>
  </si>
  <si>
    <t>A-137</t>
  </si>
  <si>
    <t>A-137-01</t>
  </si>
  <si>
    <t>H-113/1</t>
  </si>
  <si>
    <t>A-137-02</t>
  </si>
  <si>
    <t>H-113/2</t>
  </si>
  <si>
    <t>A-137-03</t>
  </si>
  <si>
    <t>H-113/3</t>
  </si>
  <si>
    <t>A-137-04</t>
  </si>
  <si>
    <t>H-113/4</t>
  </si>
  <si>
    <t>A-138</t>
  </si>
  <si>
    <t>A-138-01</t>
  </si>
  <si>
    <t>H-112/1</t>
  </si>
  <si>
    <t>A-138-02</t>
  </si>
  <si>
    <t>H-112/2</t>
  </si>
  <si>
    <t>A-138-03</t>
  </si>
  <si>
    <t>H-112/3</t>
  </si>
  <si>
    <t>A-138-04</t>
  </si>
  <si>
    <t>H-112/4</t>
  </si>
  <si>
    <t>A-139</t>
  </si>
  <si>
    <t>A-139-01</t>
  </si>
  <si>
    <t>H-111/1</t>
  </si>
  <si>
    <t>A-139-02</t>
  </si>
  <si>
    <t>H-111/2</t>
  </si>
  <si>
    <t>A-139-03</t>
  </si>
  <si>
    <t>H-111/3</t>
  </si>
  <si>
    <t>A-139-04</t>
  </si>
  <si>
    <t>H-111/4</t>
  </si>
  <si>
    <t>A-140</t>
  </si>
  <si>
    <t>A-140-01</t>
  </si>
  <si>
    <t>H-110/1</t>
  </si>
  <si>
    <t>A-140-02</t>
  </si>
  <si>
    <t>H-110/2</t>
  </si>
  <si>
    <t>A-140-03</t>
  </si>
  <si>
    <t>H-110/3</t>
  </si>
  <si>
    <t>A-140-04</t>
  </si>
  <si>
    <t>H-110/4</t>
  </si>
  <si>
    <t>A-141</t>
  </si>
  <si>
    <t>A-141-01</t>
  </si>
  <si>
    <t>H-62/1</t>
  </si>
  <si>
    <t>A-141-02</t>
  </si>
  <si>
    <t>H-62/2</t>
  </si>
  <si>
    <t>A-141-03</t>
  </si>
  <si>
    <t>H-62/3</t>
  </si>
  <si>
    <t>A-141-04</t>
  </si>
  <si>
    <t>H-62/4</t>
  </si>
  <si>
    <t>A-142</t>
  </si>
  <si>
    <t>A-142-01</t>
  </si>
  <si>
    <t>H-61/1</t>
  </si>
  <si>
    <t>A-142-02</t>
  </si>
  <si>
    <t>H-61/2</t>
  </si>
  <si>
    <t>A-142-03</t>
  </si>
  <si>
    <t>H-61/3</t>
  </si>
  <si>
    <t>A-142-04</t>
  </si>
  <si>
    <t>H-61/4</t>
  </si>
  <si>
    <t>A-143</t>
  </si>
  <si>
    <t>A-143-01</t>
  </si>
  <si>
    <t>H-60/1</t>
  </si>
  <si>
    <t>A-143-02</t>
  </si>
  <si>
    <t>H-60/2</t>
  </si>
  <si>
    <t>A-143-03</t>
  </si>
  <si>
    <t>H-60/3</t>
  </si>
  <si>
    <t>A-143-04</t>
  </si>
  <si>
    <t>H-60/4</t>
  </si>
  <si>
    <t>A-144</t>
  </si>
  <si>
    <t>A-144-01</t>
  </si>
  <si>
    <t>H-59/1</t>
  </si>
  <si>
    <t>A-144-02</t>
  </si>
  <si>
    <t>H-59/2</t>
  </si>
  <si>
    <t>A-144-03</t>
  </si>
  <si>
    <t>H-59/3</t>
  </si>
  <si>
    <t>A-144-04</t>
  </si>
  <si>
    <t>H-59/4</t>
  </si>
  <si>
    <t>A-145</t>
  </si>
  <si>
    <t>A-145-01</t>
  </si>
  <si>
    <t>H-58/1</t>
  </si>
  <si>
    <t>A-145-02</t>
  </si>
  <si>
    <t>H-58/2</t>
  </si>
  <si>
    <t>A-145-03</t>
  </si>
  <si>
    <t>H-58/3</t>
  </si>
  <si>
    <t>A-145-04</t>
  </si>
  <si>
    <t>H-58/4</t>
  </si>
  <si>
    <t>A-146</t>
  </si>
  <si>
    <t>A-146-01</t>
  </si>
  <si>
    <t>H-57/1</t>
  </si>
  <si>
    <t>A-146-02</t>
  </si>
  <si>
    <t>H-57/2</t>
  </si>
  <si>
    <t>A-146-03</t>
  </si>
  <si>
    <t>H-57/3</t>
  </si>
  <si>
    <t>A-146-04</t>
  </si>
  <si>
    <t>H-57/4</t>
  </si>
  <si>
    <t>A-147</t>
  </si>
  <si>
    <t>A-147-01</t>
  </si>
  <si>
    <t>H-56/1</t>
  </si>
  <si>
    <t>A-147-02</t>
  </si>
  <si>
    <t>H-56/2</t>
  </si>
  <si>
    <t>A-147-03</t>
  </si>
  <si>
    <t>H-56/3</t>
  </si>
  <si>
    <t>A-147-04</t>
  </si>
  <si>
    <t>H-56/4</t>
  </si>
  <si>
    <t>A-148</t>
  </si>
  <si>
    <t>A-148-01</t>
  </si>
  <si>
    <t>H-55/1</t>
  </si>
  <si>
    <t>A-148-02</t>
  </si>
  <si>
    <t>H-55/2</t>
  </si>
  <si>
    <t>A-148-03</t>
  </si>
  <si>
    <t>H-55/3</t>
  </si>
  <si>
    <t>A-148-04</t>
  </si>
  <si>
    <t>H-55/4</t>
  </si>
  <si>
    <t>A-149</t>
  </si>
  <si>
    <t>A-149-01</t>
  </si>
  <si>
    <t>H-54/1</t>
  </si>
  <si>
    <t>A-149-02</t>
  </si>
  <si>
    <t>H-54/2</t>
  </si>
  <si>
    <t>A-149-03</t>
  </si>
  <si>
    <t>H-54/3</t>
  </si>
  <si>
    <t>A-149-04</t>
  </si>
  <si>
    <t>H-54/4</t>
  </si>
  <si>
    <t>A-150</t>
  </si>
  <si>
    <t>A-150-01</t>
  </si>
  <si>
    <t>H-53/1</t>
  </si>
  <si>
    <t>A-150-02</t>
  </si>
  <si>
    <t>H-53/2</t>
  </si>
  <si>
    <t>A-150-03</t>
  </si>
  <si>
    <t>H-53/3</t>
  </si>
  <si>
    <t>A-150-04</t>
  </si>
  <si>
    <t>H-53/4</t>
  </si>
  <si>
    <t>A-151</t>
  </si>
  <si>
    <t>A-151-01</t>
  </si>
  <si>
    <t>H-52/1</t>
  </si>
  <si>
    <t>A-151-02</t>
  </si>
  <si>
    <t>H-52/2</t>
  </si>
  <si>
    <t>A-151-03</t>
  </si>
  <si>
    <t>H-52/3</t>
  </si>
  <si>
    <t>A-151-04</t>
  </si>
  <si>
    <t>H-52/4</t>
  </si>
  <si>
    <t>A-152</t>
  </si>
  <si>
    <t>A-152-01</t>
  </si>
  <si>
    <t>H-51/1</t>
  </si>
  <si>
    <t>A-152-02</t>
  </si>
  <si>
    <t>H-51/2</t>
  </si>
  <si>
    <t>A-152-03</t>
  </si>
  <si>
    <t>H-51/3</t>
  </si>
  <si>
    <t>A-152-04</t>
  </si>
  <si>
    <t>H-51/4</t>
  </si>
  <si>
    <t>A-153</t>
  </si>
  <si>
    <t>A-153-01</t>
  </si>
  <si>
    <t>H-74/1</t>
  </si>
  <si>
    <t>A-153-02</t>
  </si>
  <si>
    <t>H-74/2</t>
  </si>
  <si>
    <t>A-153-03</t>
  </si>
  <si>
    <t>H-74/3</t>
  </si>
  <si>
    <t>A-153-04</t>
  </si>
  <si>
    <t>H-74/4</t>
  </si>
  <si>
    <t>A-154</t>
  </si>
  <si>
    <t>A-154-01</t>
  </si>
  <si>
    <t>H-73/1</t>
  </si>
  <si>
    <t>A-154-02</t>
  </si>
  <si>
    <t>H-73/2</t>
  </si>
  <si>
    <t>A-154-03</t>
  </si>
  <si>
    <t>H-73/3</t>
  </si>
  <si>
    <t>A-154-04</t>
  </si>
  <si>
    <t>H-73/4</t>
  </si>
  <si>
    <t>A-155</t>
  </si>
  <si>
    <t>A-155-01</t>
  </si>
  <si>
    <t>H-72/1</t>
  </si>
  <si>
    <t>A-155-02</t>
  </si>
  <si>
    <t>H-72/2</t>
  </si>
  <si>
    <t>A-155-03</t>
  </si>
  <si>
    <t>H-72/3</t>
  </si>
  <si>
    <t>A-155-04</t>
  </si>
  <si>
    <t>H-72/4</t>
  </si>
  <si>
    <t>A-156</t>
  </si>
  <si>
    <t>A-156-01</t>
  </si>
  <si>
    <t>H-71/1</t>
  </si>
  <si>
    <t>A-156-02</t>
  </si>
  <si>
    <t>H-71/2</t>
  </si>
  <si>
    <t>A-156-03</t>
  </si>
  <si>
    <t>H-71/3</t>
  </si>
  <si>
    <t>A-156-04</t>
  </si>
  <si>
    <t>H-71/4</t>
  </si>
  <si>
    <t>A-157</t>
  </si>
  <si>
    <t>A-157-01</t>
  </si>
  <si>
    <t>H-70/1</t>
  </si>
  <si>
    <t>A-157-02</t>
  </si>
  <si>
    <t>H-70/2</t>
  </si>
  <si>
    <t>A-157-03</t>
  </si>
  <si>
    <t>H-70/3</t>
  </si>
  <si>
    <t>A-157-04</t>
  </si>
  <si>
    <t>H-70/4</t>
  </si>
  <si>
    <t>A-158</t>
  </si>
  <si>
    <t>A-158-01</t>
  </si>
  <si>
    <t>H-69/1</t>
  </si>
  <si>
    <t>A-158-02</t>
  </si>
  <si>
    <t>H-69/2</t>
  </si>
  <si>
    <t>A-158-03</t>
  </si>
  <si>
    <t>H-69/3</t>
  </si>
  <si>
    <t>A-158-04</t>
  </si>
  <si>
    <t>H-69/4</t>
  </si>
  <si>
    <t>A-159</t>
  </si>
  <si>
    <t>A-159-01</t>
  </si>
  <si>
    <t>H-68/1</t>
  </si>
  <si>
    <t>A-159-02</t>
  </si>
  <si>
    <t>H-68/2</t>
  </si>
  <si>
    <t>A-159-03</t>
  </si>
  <si>
    <t>H-68/3</t>
  </si>
  <si>
    <t>A-159-04</t>
  </si>
  <si>
    <t>H-68/4</t>
  </si>
  <si>
    <t>A-160</t>
  </si>
  <si>
    <t>A-160-01</t>
  </si>
  <si>
    <t>H-67/1</t>
  </si>
  <si>
    <t>A-160-02</t>
  </si>
  <si>
    <t>H-67/2</t>
  </si>
  <si>
    <t>A-160-03</t>
  </si>
  <si>
    <t>H-67/3</t>
  </si>
  <si>
    <t>A-160-04</t>
  </si>
  <si>
    <t>H-67/4</t>
  </si>
  <si>
    <t>A-161</t>
  </si>
  <si>
    <t>A-161-01</t>
  </si>
  <si>
    <t>H-66/1</t>
  </si>
  <si>
    <t>A-161-02</t>
  </si>
  <si>
    <t>H-66/2</t>
  </si>
  <si>
    <t>A-161-03</t>
  </si>
  <si>
    <t>H-66/3</t>
  </si>
  <si>
    <t>A-161-04</t>
  </si>
  <si>
    <t>H-66/4</t>
  </si>
  <si>
    <t>A-162</t>
  </si>
  <si>
    <t>A-162-01</t>
  </si>
  <si>
    <t>H-65/1</t>
  </si>
  <si>
    <t>A-162-02</t>
  </si>
  <si>
    <t>H-65/2</t>
  </si>
  <si>
    <t>A-162-03</t>
  </si>
  <si>
    <t>H-65/3</t>
  </si>
  <si>
    <t>A-162-04</t>
  </si>
  <si>
    <t>H-65/4</t>
  </si>
  <si>
    <t>A-163</t>
  </si>
  <si>
    <t>A-163-01</t>
  </si>
  <si>
    <t>H-64/1</t>
  </si>
  <si>
    <t>A-163-02</t>
  </si>
  <si>
    <t>H-64/2</t>
  </si>
  <si>
    <t>A-163-03</t>
  </si>
  <si>
    <t>H-64/3</t>
  </si>
  <si>
    <t>A-163-04</t>
  </si>
  <si>
    <t>H-64/4</t>
  </si>
  <si>
    <t>A-164</t>
  </si>
  <si>
    <t>A-164-01</t>
  </si>
  <si>
    <t>H-63/1</t>
  </si>
  <si>
    <t>A-164-02</t>
  </si>
  <si>
    <t>H-63/2</t>
  </si>
  <si>
    <t>A-164-03</t>
  </si>
  <si>
    <t>H-63/3</t>
  </si>
  <si>
    <t>A-164-04</t>
  </si>
  <si>
    <t>H-63/4</t>
  </si>
  <si>
    <t>A3</t>
  </si>
  <si>
    <t>A3-1</t>
  </si>
  <si>
    <t>A3-1-01</t>
  </si>
  <si>
    <t>H-90/1</t>
  </si>
  <si>
    <t>A3-1-02</t>
  </si>
  <si>
    <t>H-90/2</t>
  </si>
  <si>
    <t>A3-1-03</t>
  </si>
  <si>
    <t>H-90/3</t>
  </si>
  <si>
    <t>A3-1-04</t>
  </si>
  <si>
    <t>H-90/4</t>
  </si>
  <si>
    <t>A3-2</t>
  </si>
  <si>
    <t>A3-2-01</t>
  </si>
  <si>
    <t>H-91/1</t>
  </si>
  <si>
    <t>A3-2-02</t>
  </si>
  <si>
    <t>H-91/2</t>
  </si>
  <si>
    <t>A3-2-03</t>
  </si>
  <si>
    <t>H-91/3</t>
  </si>
  <si>
    <t>A3-2-04</t>
  </si>
  <si>
    <t>H-91/4</t>
  </si>
  <si>
    <t>A3-3</t>
  </si>
  <si>
    <t>A3-3-01</t>
  </si>
  <si>
    <t>H-92/1</t>
  </si>
  <si>
    <t>A3-3-02</t>
  </si>
  <si>
    <t>H-92/2</t>
  </si>
  <si>
    <t>A3-3-03</t>
  </si>
  <si>
    <t>H-92/3</t>
  </si>
  <si>
    <t>A3-3-04</t>
  </si>
  <si>
    <t>H-92/4</t>
  </si>
  <si>
    <t>A3-4</t>
  </si>
  <si>
    <t>A3-4-01</t>
  </si>
  <si>
    <t>H-93/1</t>
  </si>
  <si>
    <t>A3-4-02</t>
  </si>
  <si>
    <t>H-93/2</t>
  </si>
  <si>
    <t>A3-4-03</t>
  </si>
  <si>
    <t>H-93/3</t>
  </si>
  <si>
    <t>A3-4-04</t>
  </si>
  <si>
    <t>H-93/4</t>
  </si>
  <si>
    <t>A3-5</t>
  </si>
  <si>
    <t>A3-5-01</t>
  </si>
  <si>
    <t>H-94/1</t>
  </si>
  <si>
    <t>A3-5-02</t>
  </si>
  <si>
    <t>H-94/2</t>
  </si>
  <si>
    <t>A3-5-03</t>
  </si>
  <si>
    <t>H-94/3</t>
  </si>
  <si>
    <t>A3-5-04</t>
  </si>
  <si>
    <t>H-94/4</t>
  </si>
  <si>
    <t>A3-6</t>
  </si>
  <si>
    <t>A3-6-01</t>
  </si>
  <si>
    <t>H-95/1</t>
  </si>
  <si>
    <t>A3-6-02</t>
  </si>
  <si>
    <t>H-95/2</t>
  </si>
  <si>
    <t>A3-6-03</t>
  </si>
  <si>
    <t>H-95/3</t>
  </si>
  <si>
    <t>A3-6-04</t>
  </si>
  <si>
    <t>H-95/4</t>
  </si>
  <si>
    <t>A3-7</t>
  </si>
  <si>
    <t>A3-7-01</t>
  </si>
  <si>
    <t>H-96/1</t>
  </si>
  <si>
    <t>A3-7-02</t>
  </si>
  <si>
    <t>H-96/2</t>
  </si>
  <si>
    <t>A3-7-03</t>
  </si>
  <si>
    <t>H-96/3</t>
  </si>
  <si>
    <t>A3-7-04</t>
  </si>
  <si>
    <t>H-96/4</t>
  </si>
  <si>
    <t>A3-8</t>
  </si>
  <si>
    <t>A3-8-01</t>
  </si>
  <si>
    <t>H-97/1</t>
  </si>
  <si>
    <t>A3-8-02</t>
  </si>
  <si>
    <t>H-97/2</t>
  </si>
  <si>
    <t>A3-8-03</t>
  </si>
  <si>
    <t>H-97/3</t>
  </si>
  <si>
    <t>A3-8-04</t>
  </si>
  <si>
    <t>H-97/4</t>
  </si>
  <si>
    <t>A3-9</t>
  </si>
  <si>
    <t>A3-9-01</t>
  </si>
  <si>
    <t>H-98/1</t>
  </si>
  <si>
    <t>A3-9-02</t>
  </si>
  <si>
    <t>H-98/2</t>
  </si>
  <si>
    <t>A3-9-03</t>
  </si>
  <si>
    <t>H-98/3</t>
  </si>
  <si>
    <t>A3-9-04</t>
  </si>
  <si>
    <t>H-98/4</t>
  </si>
  <si>
    <t>A3-10</t>
  </si>
  <si>
    <t>A3-10-01</t>
  </si>
  <si>
    <t>H-99/1</t>
  </si>
  <si>
    <t>A3-10-02</t>
  </si>
  <si>
    <t>H-99/2</t>
  </si>
  <si>
    <t>A3-10-03</t>
  </si>
  <si>
    <t>H-99/3</t>
  </si>
  <si>
    <t>A3-10-04</t>
  </si>
  <si>
    <t>H-99/4</t>
  </si>
  <si>
    <t>A3-11</t>
  </si>
  <si>
    <t>A3-11-01</t>
  </si>
  <si>
    <t>H-100/1</t>
  </si>
  <si>
    <t>A3-11-02</t>
  </si>
  <si>
    <t>H-100/2</t>
  </si>
  <si>
    <t>A3-11-03</t>
  </si>
  <si>
    <t>H-100/3</t>
  </si>
  <si>
    <t>A3-11-04</t>
  </si>
  <si>
    <t>H-100/4</t>
  </si>
  <si>
    <t>A3-12</t>
  </si>
  <si>
    <t>A3-12-01</t>
  </si>
  <si>
    <t>H-101/1</t>
  </si>
  <si>
    <t>A3-12-02</t>
  </si>
  <si>
    <t>H-101/2</t>
  </si>
  <si>
    <t>A3-12-03</t>
  </si>
  <si>
    <t>H-101/3</t>
  </si>
  <si>
    <t>A3-12-04</t>
  </si>
  <si>
    <t>H-101/4</t>
  </si>
  <si>
    <t>A3-13</t>
  </si>
  <si>
    <t>A3-13-01</t>
  </si>
  <si>
    <t>H-78/1</t>
  </si>
  <si>
    <t>A3-13-02</t>
  </si>
  <si>
    <t>H-78/2</t>
  </si>
  <si>
    <t>A3-13-03</t>
  </si>
  <si>
    <t>H-78/3</t>
  </si>
  <si>
    <t>A3-13-04</t>
  </si>
  <si>
    <t>H-78/4</t>
  </si>
  <si>
    <t>A3-14</t>
  </si>
  <si>
    <t>A3-14-01</t>
  </si>
  <si>
    <t>H-79/1</t>
  </si>
  <si>
    <t>A3-14-02</t>
  </si>
  <si>
    <t>H-79/2</t>
  </si>
  <si>
    <t>A3-14-03</t>
  </si>
  <si>
    <t>H-79/3</t>
  </si>
  <si>
    <t>A3-14-04</t>
  </si>
  <si>
    <t>H-79/4</t>
  </si>
  <si>
    <t>A3-15</t>
  </si>
  <si>
    <t>A3-15-01</t>
  </si>
  <si>
    <t>H-80/1</t>
  </si>
  <si>
    <t>A3-15-02</t>
  </si>
  <si>
    <t>H-80/2</t>
  </si>
  <si>
    <t>A3-15-03</t>
  </si>
  <si>
    <t>H-80/3</t>
  </si>
  <si>
    <t>A3-15-04</t>
  </si>
  <si>
    <t>H-80/4</t>
  </si>
  <si>
    <t>A3-16</t>
  </si>
  <si>
    <t>A3-16-01</t>
  </si>
  <si>
    <t>H-81/1</t>
  </si>
  <si>
    <t>A3-16-02</t>
  </si>
  <si>
    <t>H-81/2</t>
  </si>
  <si>
    <t>A3-16-03</t>
  </si>
  <si>
    <t>H-81/3</t>
  </si>
  <si>
    <t>A3-16-04</t>
  </si>
  <si>
    <t>H-81/4</t>
  </si>
  <si>
    <t>A3-17</t>
  </si>
  <si>
    <t>A3-17-01</t>
  </si>
  <si>
    <t>H-82/1</t>
  </si>
  <si>
    <t>A3-17-02</t>
  </si>
  <si>
    <t>H-82/2</t>
  </si>
  <si>
    <t>A3-17-03</t>
  </si>
  <si>
    <t>H-82/3</t>
  </si>
  <si>
    <t>A3-17-04</t>
  </si>
  <si>
    <t>H-82/4</t>
  </si>
  <si>
    <t>A3-18</t>
  </si>
  <si>
    <t>A3-18-01</t>
  </si>
  <si>
    <t>H-83/1</t>
  </si>
  <si>
    <t>A3-18-02</t>
  </si>
  <si>
    <t>H-83/2</t>
  </si>
  <si>
    <t>A3-18-03</t>
  </si>
  <si>
    <t>H-83/3</t>
  </si>
  <si>
    <t>A3-18-04</t>
  </si>
  <si>
    <t>H-83/4</t>
  </si>
  <si>
    <t>A3-19</t>
  </si>
  <si>
    <t>A3-19-01</t>
  </si>
  <si>
    <t>H-84/1</t>
  </si>
  <si>
    <t>A3-19-02</t>
  </si>
  <si>
    <t>H-84/2</t>
  </si>
  <si>
    <t>A3-19-03</t>
  </si>
  <si>
    <t>H-84/3</t>
  </si>
  <si>
    <t>A3-19-04</t>
  </si>
  <si>
    <t>H-84/4</t>
  </si>
  <si>
    <t>A3-20</t>
  </si>
  <si>
    <t>A3-20-01</t>
  </si>
  <si>
    <t>H-85/1</t>
  </si>
  <si>
    <t>A3-20-02</t>
  </si>
  <si>
    <t>H-85/2</t>
  </si>
  <si>
    <t>A3-20-03</t>
  </si>
  <si>
    <t>H-85/3</t>
  </si>
  <si>
    <t>A3-20-04</t>
  </si>
  <si>
    <t>H-85/4</t>
  </si>
  <si>
    <t>A3-21</t>
  </si>
  <si>
    <t>A3-21-01</t>
  </si>
  <si>
    <t>H-86/1</t>
  </si>
  <si>
    <t>A3-21-02</t>
  </si>
  <si>
    <t>H-86/2</t>
  </si>
  <si>
    <t>A3-21-03</t>
  </si>
  <si>
    <t>H-86/3</t>
  </si>
  <si>
    <t>A3-21-04</t>
  </si>
  <si>
    <t>H-86/4</t>
  </si>
  <si>
    <t>A3-22</t>
  </si>
  <si>
    <t>A3-22-01</t>
  </si>
  <si>
    <t>H-87/1</t>
  </si>
  <si>
    <t>A3-22-02</t>
  </si>
  <si>
    <t>H-87/2</t>
  </si>
  <si>
    <t>A3-22-03</t>
  </si>
  <si>
    <t>H-87/3</t>
  </si>
  <si>
    <t>A3-22-04</t>
  </si>
  <si>
    <t>H-87/4</t>
  </si>
  <si>
    <t>A3-23</t>
  </si>
  <si>
    <t>A3-23-01</t>
  </si>
  <si>
    <t>H-88/1</t>
  </si>
  <si>
    <t>A3-23-02</t>
  </si>
  <si>
    <t>H-88/2</t>
  </si>
  <si>
    <t>A3-23-03</t>
  </si>
  <si>
    <t>H-88/3</t>
  </si>
  <si>
    <t>A3-23-04</t>
  </si>
  <si>
    <t>H-88/4</t>
  </si>
  <si>
    <t>A3-24</t>
  </si>
  <si>
    <t>A3-24-01</t>
  </si>
  <si>
    <t>H-89/1</t>
  </si>
  <si>
    <t>A3-24-02</t>
  </si>
  <si>
    <t>H-89/2</t>
  </si>
  <si>
    <t>A3-24-03</t>
  </si>
  <si>
    <t>H-89/3</t>
  </si>
  <si>
    <t>A3-24-04</t>
  </si>
  <si>
    <t>H-89/4</t>
  </si>
  <si>
    <t>B-1</t>
  </si>
  <si>
    <t>B-1-01</t>
  </si>
  <si>
    <t>Euphony</t>
  </si>
  <si>
    <t>E-41/1</t>
  </si>
  <si>
    <t>2BHK</t>
  </si>
  <si>
    <t>B-1-02</t>
  </si>
  <si>
    <t>E-41/2</t>
  </si>
  <si>
    <t>B-1-03</t>
  </si>
  <si>
    <t>E-41/3</t>
  </si>
  <si>
    <t>B-1-04</t>
  </si>
  <si>
    <t>E-41/4</t>
  </si>
  <si>
    <t>B-2</t>
  </si>
  <si>
    <t>B-2-01</t>
  </si>
  <si>
    <t>E-40/1</t>
  </si>
  <si>
    <t>B-2-02</t>
  </si>
  <si>
    <t>E-40/2</t>
  </si>
  <si>
    <t>B-2-03</t>
  </si>
  <si>
    <t>E-40/3</t>
  </si>
  <si>
    <t>B-2-04</t>
  </si>
  <si>
    <t>E-40/4</t>
  </si>
  <si>
    <t>B-3</t>
  </si>
  <si>
    <t>B-3-01</t>
  </si>
  <si>
    <t>E-39/1</t>
  </si>
  <si>
    <t>B-3-02</t>
  </si>
  <si>
    <t>E-39/2</t>
  </si>
  <si>
    <t>B-3-03</t>
  </si>
  <si>
    <t>E-39/3</t>
  </si>
  <si>
    <t>B-3-04</t>
  </si>
  <si>
    <t>E-39/4</t>
  </si>
  <si>
    <t>B-4</t>
  </si>
  <si>
    <t>B-4-01</t>
  </si>
  <si>
    <t>E-38/1</t>
  </si>
  <si>
    <t>B-4-02</t>
  </si>
  <si>
    <t>E-38/2</t>
  </si>
  <si>
    <t>B-4-03</t>
  </si>
  <si>
    <t>E-38/3</t>
  </si>
  <si>
    <t>B-4-04</t>
  </si>
  <si>
    <t>E-38/4</t>
  </si>
  <si>
    <t>B-5</t>
  </si>
  <si>
    <t>B-5-01</t>
  </si>
  <si>
    <t>E-37/1</t>
  </si>
  <si>
    <t>B-5-02</t>
  </si>
  <si>
    <t>E-37/2</t>
  </si>
  <si>
    <t>B-5-03</t>
  </si>
  <si>
    <t>E-37/3</t>
  </si>
  <si>
    <t>B-5-04</t>
  </si>
  <si>
    <t>E-37/4</t>
  </si>
  <si>
    <t>B-6</t>
  </si>
  <si>
    <t>B-6-01</t>
  </si>
  <si>
    <t>E-36/1</t>
  </si>
  <si>
    <t>B-6-02</t>
  </si>
  <si>
    <t>E-36/2</t>
  </si>
  <si>
    <t>B-6-03</t>
  </si>
  <si>
    <t>E-36/3</t>
  </si>
  <si>
    <t>B-6-04</t>
  </si>
  <si>
    <t>E-36/4</t>
  </si>
  <si>
    <t>B-7</t>
  </si>
  <si>
    <t>B-7-01</t>
  </si>
  <si>
    <t>E-35/1</t>
  </si>
  <si>
    <t>B-7-02</t>
  </si>
  <si>
    <t>E-35/2</t>
  </si>
  <si>
    <t>B-7-03</t>
  </si>
  <si>
    <t>E-35/3</t>
  </si>
  <si>
    <t>B-7-04</t>
  </si>
  <si>
    <t>E-35/4</t>
  </si>
  <si>
    <t>B-8</t>
  </si>
  <si>
    <t>B-8-01</t>
  </si>
  <si>
    <t>E-34/1</t>
  </si>
  <si>
    <t>B-8-02</t>
  </si>
  <si>
    <t>E-34/2</t>
  </si>
  <si>
    <t>B-8-03</t>
  </si>
  <si>
    <t>E-34/3</t>
  </si>
  <si>
    <t>B-8-04</t>
  </si>
  <si>
    <t>E-34/4</t>
  </si>
  <si>
    <t>B-9</t>
  </si>
  <si>
    <t>B-9-01</t>
  </si>
  <si>
    <t>E-33/1</t>
  </si>
  <si>
    <t>B-9-02</t>
  </si>
  <si>
    <t>E-33/2</t>
  </si>
  <si>
    <t>B-9-03</t>
  </si>
  <si>
    <t>E-33/3</t>
  </si>
  <si>
    <t>B-9-04</t>
  </si>
  <si>
    <t>E-33/4</t>
  </si>
  <si>
    <t>B-10</t>
  </si>
  <si>
    <t>B-10-01</t>
  </si>
  <si>
    <t>E-32/1</t>
  </si>
  <si>
    <t>B-10-02</t>
  </si>
  <si>
    <t>E-32/2</t>
  </si>
  <si>
    <t>B-10-03</t>
  </si>
  <si>
    <t>E-32/3</t>
  </si>
  <si>
    <t>B-10-04</t>
  </si>
  <si>
    <t>E-32/4</t>
  </si>
  <si>
    <t>B-20</t>
  </si>
  <si>
    <t>B-20-01</t>
  </si>
  <si>
    <t>H-01/1</t>
  </si>
  <si>
    <t>B-20-02</t>
  </si>
  <si>
    <t>H-01/2</t>
  </si>
  <si>
    <t>B-20-03</t>
  </si>
  <si>
    <t>H-01/3</t>
  </si>
  <si>
    <t>B-20-04</t>
  </si>
  <si>
    <t>H-01/4</t>
  </si>
  <si>
    <t>B-21</t>
  </si>
  <si>
    <t>B-21-01</t>
  </si>
  <si>
    <t>H-02/1</t>
  </si>
  <si>
    <t>B-21-02</t>
  </si>
  <si>
    <t>H-02/2</t>
  </si>
  <si>
    <t>B-21-03</t>
  </si>
  <si>
    <t>H-02/3</t>
  </si>
  <si>
    <t>B-21-04</t>
  </si>
  <si>
    <t>H-02/4</t>
  </si>
  <si>
    <t>B-22</t>
  </si>
  <si>
    <t>B-22-01</t>
  </si>
  <si>
    <t>H-03/1</t>
  </si>
  <si>
    <t>B-22-02</t>
  </si>
  <si>
    <t>H-03/2</t>
  </si>
  <si>
    <t>B-22-03</t>
  </si>
  <si>
    <t>H-03/3</t>
  </si>
  <si>
    <t>B-22-04</t>
  </si>
  <si>
    <t>H-03/4</t>
  </si>
  <si>
    <t>B-23</t>
  </si>
  <si>
    <t>B-23-01</t>
  </si>
  <si>
    <t>H-04/1</t>
  </si>
  <si>
    <t>B-23-02</t>
  </si>
  <si>
    <t>H-04/2</t>
  </si>
  <si>
    <t>B-23-03</t>
  </si>
  <si>
    <t>H-04/3</t>
  </si>
  <si>
    <t>B-23-04</t>
  </si>
  <si>
    <t>H-04/4</t>
  </si>
  <si>
    <t>B-24</t>
  </si>
  <si>
    <t>B-24-01</t>
  </si>
  <si>
    <t>H-05/1</t>
  </si>
  <si>
    <t>B-24-02</t>
  </si>
  <si>
    <t>H-05/2</t>
  </si>
  <si>
    <t>B-24-03</t>
  </si>
  <si>
    <t>H-05/3</t>
  </si>
  <si>
    <t>B-24-04</t>
  </si>
  <si>
    <t>H-05/4</t>
  </si>
  <si>
    <t>B-25</t>
  </si>
  <si>
    <t>B-25-01</t>
  </si>
  <si>
    <t>H-06/1</t>
  </si>
  <si>
    <t>B-25-02</t>
  </si>
  <si>
    <t>H-06/2</t>
  </si>
  <si>
    <t>B-25-03</t>
  </si>
  <si>
    <t>H-06/3</t>
  </si>
  <si>
    <t>B-25-04</t>
  </si>
  <si>
    <t>H-06/4</t>
  </si>
  <si>
    <t>B-26</t>
  </si>
  <si>
    <t>B-26-01</t>
  </si>
  <si>
    <t>H-07/1</t>
  </si>
  <si>
    <t>B-26-02</t>
  </si>
  <si>
    <t>H-07/2</t>
  </si>
  <si>
    <t>B-26-03</t>
  </si>
  <si>
    <t>H-07/3</t>
  </si>
  <si>
    <t>B-26-04</t>
  </si>
  <si>
    <t>H-07/4</t>
  </si>
  <si>
    <t>B-27</t>
  </si>
  <si>
    <t>B-27-01</t>
  </si>
  <si>
    <t>H-08/1</t>
  </si>
  <si>
    <t>B-27-02</t>
  </si>
  <si>
    <t>H-08/2</t>
  </si>
  <si>
    <t>B-27-03</t>
  </si>
  <si>
    <t>H-08/3</t>
  </si>
  <si>
    <t>B-27-04</t>
  </si>
  <si>
    <t>H-08/4</t>
  </si>
  <si>
    <t>B-28</t>
  </si>
  <si>
    <t>B-28-01</t>
  </si>
  <si>
    <t>H-09/1</t>
  </si>
  <si>
    <t>B-28-02</t>
  </si>
  <si>
    <t>H-09/2</t>
  </si>
  <si>
    <t>B-28-03</t>
  </si>
  <si>
    <t>H-09/3</t>
  </si>
  <si>
    <t>B-28-04</t>
  </si>
  <si>
    <t>H-09/4</t>
  </si>
  <si>
    <t>B-29</t>
  </si>
  <si>
    <t>B-29-01</t>
  </si>
  <si>
    <t>H-10/1</t>
  </si>
  <si>
    <t>B-29-02</t>
  </si>
  <si>
    <t>H-10/2</t>
  </si>
  <si>
    <t>B-29-03</t>
  </si>
  <si>
    <t>H-10/3</t>
  </si>
  <si>
    <t>B-29-04</t>
  </si>
  <si>
    <t>H-10/4</t>
  </si>
  <si>
    <t>D-1</t>
  </si>
  <si>
    <t>D-1-01</t>
  </si>
  <si>
    <t>H-106/1</t>
  </si>
  <si>
    <t>D-1-02</t>
  </si>
  <si>
    <t>H-106/2</t>
  </si>
  <si>
    <t>D-1-03</t>
  </si>
  <si>
    <t>H-106/3</t>
  </si>
  <si>
    <t>D-1-04</t>
  </si>
  <si>
    <t>H-106/4</t>
  </si>
  <si>
    <t>D-2</t>
  </si>
  <si>
    <t>D-2-01</t>
  </si>
  <si>
    <t>H-107/1</t>
  </si>
  <si>
    <t>D-2-02</t>
  </si>
  <si>
    <t>H-107/2</t>
  </si>
  <si>
    <t>D-2-03</t>
  </si>
  <si>
    <t>H-107/3</t>
  </si>
  <si>
    <t>D-2-04</t>
  </si>
  <si>
    <t>H-107/4</t>
  </si>
  <si>
    <t>D-3</t>
  </si>
  <si>
    <t>D-3-01</t>
  </si>
  <si>
    <t>H-108/1</t>
  </si>
  <si>
    <t>D-3-02</t>
  </si>
  <si>
    <t>H-108/2</t>
  </si>
  <si>
    <t>D-3-03</t>
  </si>
  <si>
    <t>H-108/3</t>
  </si>
  <si>
    <t>D-3-04</t>
  </si>
  <si>
    <t>H-108/4</t>
  </si>
  <si>
    <t>D-4</t>
  </si>
  <si>
    <t>D-4-01</t>
  </si>
  <si>
    <t>H-109/1</t>
  </si>
  <si>
    <t>D-4-02</t>
  </si>
  <si>
    <t>H-109/2</t>
  </si>
  <si>
    <t>D-4-03</t>
  </si>
  <si>
    <t>H-109/3</t>
  </si>
  <si>
    <t>D-4-04</t>
  </si>
  <si>
    <t>H-109/4</t>
  </si>
  <si>
    <t>D-5</t>
  </si>
  <si>
    <t>D-5-01</t>
  </si>
  <si>
    <t>H-102/1</t>
  </si>
  <si>
    <t>D-5-02</t>
  </si>
  <si>
    <t>H-102/2</t>
  </si>
  <si>
    <t>D-5-03</t>
  </si>
  <si>
    <t>H-102/3</t>
  </si>
  <si>
    <t>D-5-04</t>
  </si>
  <si>
    <t>H-102/4</t>
  </si>
  <si>
    <t>D-6</t>
  </si>
  <si>
    <t>D-6-01</t>
  </si>
  <si>
    <t>H-103/1</t>
  </si>
  <si>
    <t>D-6-02</t>
  </si>
  <si>
    <t>H-103/2</t>
  </si>
  <si>
    <t>D-6-03</t>
  </si>
  <si>
    <t>H-103/3</t>
  </si>
  <si>
    <t>D-6-04</t>
  </si>
  <si>
    <t>H-103/4</t>
  </si>
  <si>
    <t>D-7</t>
  </si>
  <si>
    <t>D-7-01</t>
  </si>
  <si>
    <t>H-104/1</t>
  </si>
  <si>
    <t>D-7-02</t>
  </si>
  <si>
    <t>H-104/2</t>
  </si>
  <si>
    <t>D-7-03</t>
  </si>
  <si>
    <t>H-104/3</t>
  </si>
  <si>
    <t>D-7-04</t>
  </si>
  <si>
    <t>H-104/4</t>
  </si>
  <si>
    <t>D-8</t>
  </si>
  <si>
    <t>D-8-01</t>
  </si>
  <si>
    <t>H-105/1</t>
  </si>
  <si>
    <t>D-8-02</t>
  </si>
  <si>
    <t>H-105/2</t>
  </si>
  <si>
    <t>D-8-03</t>
  </si>
  <si>
    <t>H-105/3</t>
  </si>
  <si>
    <t>D-8-04</t>
  </si>
  <si>
    <t>H-105/4</t>
  </si>
  <si>
    <t>Count of Plot No.</t>
  </si>
  <si>
    <t>Permissible Ground coverage 
(65%)</t>
  </si>
  <si>
    <t>Total No. of Flats</t>
  </si>
  <si>
    <t>Plot type</t>
  </si>
  <si>
    <t>Block</t>
  </si>
  <si>
    <t>No. of plots</t>
  </si>
  <si>
    <t>No, of units</t>
  </si>
  <si>
    <t>Saleable area</t>
  </si>
  <si>
    <t>Units in each plot</t>
  </si>
  <si>
    <r>
      <t xml:space="preserve"> @Rs.9,000/- per sq. ft. on super built up area</t>
    </r>
    <r>
      <rPr>
        <b/>
        <sz val="11"/>
        <color indexed="8"/>
        <rFont val="Calibri"/>
        <family val="2"/>
      </rPr>
      <t xml:space="preserve"> 
(in Cr.)</t>
    </r>
  </si>
  <si>
    <r>
      <t xml:space="preserve"> @Rs.8,000/- per sq. ft. on super built up area
</t>
    </r>
    <r>
      <rPr>
        <b/>
        <sz val="11"/>
        <color indexed="8"/>
        <rFont val="Calibri"/>
        <family val="2"/>
      </rPr>
      <t xml:space="preserve"> (In Cr.)</t>
    </r>
  </si>
  <si>
    <t>PLOT DETAILS - M3M SOULITUDE, SECTOR-89, GURUGRAM</t>
  </si>
  <si>
    <t>per sqft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</si>
</sst>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64" formatCode="_ * #,##0_ ;_ * \-#,##0_ ;_ * &quot;-&quot;??_ ;_ @_ "/>
    <numFmt numFmtId="165" formatCode="_(* #,##0.00_);_(* \(#,##0.00\);_(* &quot;-&quot;??_);_(@_)"/>
    <numFmt numFmtId="166" formatCode="_ * #,##0.000_ ;_ * \-#,##0.000_ ;_ * &quot;-&quot;??_ ;_ @_ "/>
    <numFmt numFmtId="167" formatCode="_ * #,##0_ ;_ * \-#,##0_ ;_ * &quot;-&quot;????_ ;_ @_ "/>
    <numFmt numFmtId="168" formatCode="_ * #,##0_ ;_ * \-#,##0_ ;_ * &quot;-&quot;?_ ;_ @_ "/>
    <numFmt numFmtId="169" formatCode="0.000"/>
    <numFmt numFmtId="170" formatCode="_ [$₹-439]* #,##0_ ;_ [$₹-439]* \-#,##0_ ;_ [$₹-439]* &quot;-&quot;??_ ;_ @_ "/>
    <numFmt numFmtId="171" formatCode="0.0000"/>
  </numFmts>
  <fonts count="41"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b/>
      <sz val="11"/>
      <color theme="1"/>
      <name val="Calibri"/>
      <family val="2"/>
      <scheme val="minor"/>
    </font>
    <font>
      <sz val="10"/>
      <name val="Arial"/>
      <family val="2"/>
    </font>
    <font>
      <b/>
      <sz val="11"/>
      <color indexed="8"/>
      <name val="Calibri"/>
      <family val="2"/>
    </font>
    <font>
      <b/>
      <sz val="10"/>
      <name val="Arial"/>
      <family val="2"/>
    </font>
    <font>
      <sz val="8"/>
      <name val="Times New Roman"/>
      <family val="1"/>
    </font>
    <font>
      <b/>
      <sz val="11"/>
      <color theme="0"/>
      <name val="Calibri"/>
      <family val="2"/>
      <scheme val="minor"/>
    </font>
    <font>
      <sz val="11"/>
      <color rgb="FF000000"/>
      <name val="Calibri"/>
      <family val="2"/>
      <scheme val="minor"/>
    </font>
    <font>
      <sz val="12"/>
      <name val="Times New Roman"/>
      <family val="1"/>
    </font>
    <font>
      <b/>
      <sz val="10"/>
      <color theme="1"/>
      <name val="Times New Roman"/>
      <family val="1"/>
    </font>
    <font>
      <b/>
      <sz val="11"/>
      <color rgb="FF000000"/>
      <name val="Calibri"/>
      <family val="2"/>
      <scheme val="minor"/>
    </font>
    <font>
      <sz val="11"/>
      <color indexed="8"/>
      <name val="Calibri"/>
      <family val="2"/>
    </font>
    <font>
      <b/>
      <sz val="10"/>
      <color rgb="FF000000"/>
      <name val="Times New Roman"/>
      <family val="1"/>
    </font>
    <font>
      <sz val="11"/>
      <color rgb="FFFF0000"/>
      <name val="Calibri"/>
      <family val="2"/>
      <scheme val="minor"/>
    </font>
    <font>
      <sz val="10"/>
      <color rgb="FFFF0000"/>
      <name val="Times New Roman"/>
      <family val="1"/>
    </font>
    <font>
      <sz val="9"/>
      <color theme="1"/>
      <name val="Arial"/>
      <family val="2"/>
    </font>
    <font>
      <sz val="10"/>
      <color rgb="FF000000"/>
      <name val="Times New Roman"/>
      <charset val="204"/>
    </font>
    <font>
      <b/>
      <sz val="12"/>
      <color theme="0"/>
      <name val="Calibri"/>
      <family val="2"/>
      <scheme val="minor"/>
    </font>
    <font>
      <sz val="9"/>
      <color rgb="FF000000"/>
      <name val="Calibri"/>
      <family val="2"/>
    </font>
    <font>
      <sz val="9"/>
      <color theme="1"/>
      <name val="Calibri"/>
      <family val="2"/>
      <scheme val="minor"/>
    </font>
    <font>
      <b/>
      <sz val="9"/>
      <color rgb="FF000000"/>
      <name val="Calibri"/>
      <family val="2"/>
    </font>
    <font>
      <b/>
      <i/>
      <sz val="11"/>
      <color theme="1"/>
      <name val="Calibri"/>
      <family val="2"/>
      <scheme val="minor"/>
    </font>
    <font>
      <i/>
      <sz val="11"/>
      <color theme="1"/>
      <name val="Calibri"/>
      <family val="2"/>
      <scheme val="minor"/>
    </font>
    <font>
      <sz val="11"/>
      <color rgb="FFFF0000"/>
      <name val="Times New Roman"/>
      <family val="1"/>
    </font>
    <font>
      <b/>
      <sz val="10"/>
      <color rgb="FF000000"/>
      <name val="Arial"/>
      <family val="2"/>
    </font>
    <font>
      <sz val="10"/>
      <color rgb="FF000000"/>
      <name val="Arial"/>
      <family val="2"/>
    </font>
    <font>
      <b/>
      <sz val="11"/>
      <color rgb="FFFFFFFF"/>
      <name val="Calibri"/>
      <family val="2"/>
    </font>
    <font>
      <b/>
      <sz val="11"/>
      <color rgb="FF000000"/>
      <name val="Calibri"/>
      <family val="2"/>
    </font>
    <font>
      <sz val="11"/>
      <color rgb="FF000000"/>
      <name val="Calibri"/>
      <family val="2"/>
    </font>
    <font>
      <sz val="11"/>
      <name val="Calibri"/>
      <family val="2"/>
    </font>
    <font>
      <b/>
      <sz val="22"/>
      <color theme="1"/>
      <name val="Calibri"/>
      <family val="2"/>
      <scheme val="minor"/>
    </font>
    <font>
      <b/>
      <sz val="14"/>
      <color theme="1"/>
      <name val="Calibri"/>
      <family val="2"/>
      <scheme val="minor"/>
    </font>
    <font>
      <b/>
      <sz val="12"/>
      <color theme="1"/>
      <name val="Calibri"/>
      <family val="2"/>
      <scheme val="minor"/>
    </font>
  </fonts>
  <fills count="20">
    <fill>
      <patternFill patternType="none"/>
    </fill>
    <fill>
      <patternFill patternType="gray125"/>
    </fill>
    <fill>
      <patternFill patternType="solid">
        <fgColor theme="3" tint="0.79998168889431442"/>
        <bgColor indexed="64"/>
      </patternFill>
    </fill>
    <fill>
      <patternFill patternType="solid">
        <fgColor theme="4"/>
        <bgColor indexed="64"/>
      </patternFill>
    </fill>
    <fill>
      <patternFill patternType="solid">
        <fgColor theme="4" tint="0.79998168889431442"/>
        <bgColor theme="4" tint="0.79998168889431442"/>
      </patternFill>
    </fill>
    <fill>
      <patternFill patternType="solid">
        <fgColor theme="3"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499984740745262"/>
        <bgColor indexed="64"/>
      </patternFill>
    </fill>
    <fill>
      <patternFill patternType="solid">
        <fgColor theme="6"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4" tint="0.59999389629810485"/>
        <bgColor indexed="65"/>
      </patternFill>
    </fill>
    <fill>
      <patternFill patternType="solid">
        <fgColor rgb="FF1E366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203764"/>
        <bgColor indexed="64"/>
      </patternFill>
    </fill>
    <fill>
      <patternFill patternType="solid">
        <fgColor rgb="FFBDD7EE"/>
        <bgColor indexed="64"/>
      </patternFill>
    </fill>
    <fill>
      <patternFill patternType="solid">
        <fgColor theme="9" tint="0.79998168889431442"/>
        <bgColor indexed="64"/>
      </patternFill>
    </fill>
    <fill>
      <patternFill patternType="solid">
        <fgColor theme="0" tint="-0.249977111117893"/>
        <bgColor indexed="64"/>
      </patternFill>
    </fill>
  </fills>
  <borders count="2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right/>
      <top/>
      <bottom style="thin">
        <color theme="4" tint="0.39997558519241921"/>
      </bottom>
      <diagonal/>
    </border>
    <border>
      <left/>
      <right/>
      <top style="thin">
        <color theme="4" tint="0.3999755851924192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15">
    <xf numFmtId="0" fontId="0"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10" fillId="0" borderId="0"/>
    <xf numFmtId="165" fontId="10" fillId="0" borderId="0" applyFill="0" applyBorder="0" applyAlignment="0" applyProtection="0"/>
    <xf numFmtId="0" fontId="16" fillId="0" borderId="0">
      <alignment vertical="center"/>
    </xf>
    <xf numFmtId="0" fontId="4" fillId="0" borderId="0"/>
    <xf numFmtId="0" fontId="19" fillId="0" borderId="0" applyBorder="0" applyProtection="0"/>
    <xf numFmtId="0" fontId="3" fillId="0" borderId="0"/>
    <xf numFmtId="9" fontId="24" fillId="0" borderId="0" applyFont="0" applyFill="0" applyBorder="0" applyAlignment="0" applyProtection="0"/>
    <xf numFmtId="0" fontId="2" fillId="12" borderId="0" applyNumberFormat="0" applyBorder="0" applyAlignment="0" applyProtection="0"/>
    <xf numFmtId="0" fontId="2" fillId="0" borderId="0"/>
    <xf numFmtId="43" fontId="2" fillId="0" borderId="0" applyFont="0" applyFill="0" applyBorder="0" applyAlignment="0" applyProtection="0"/>
    <xf numFmtId="0" fontId="1" fillId="0" borderId="0"/>
  </cellStyleXfs>
  <cellXfs count="177">
    <xf numFmtId="0" fontId="0" fillId="0" borderId="0" xfId="0" applyAlignment="1">
      <alignment horizontal="left" vertical="top"/>
    </xf>
    <xf numFmtId="0" fontId="7" fillId="0" borderId="0" xfId="2"/>
    <xf numFmtId="164" fontId="0" fillId="0" borderId="0" xfId="3" applyNumberFormat="1" applyFont="1"/>
    <xf numFmtId="0" fontId="9" fillId="0" borderId="0" xfId="2" applyFont="1"/>
    <xf numFmtId="2" fontId="7" fillId="0" borderId="0" xfId="2" applyNumberFormat="1"/>
    <xf numFmtId="0" fontId="7" fillId="0" borderId="9" xfId="2" applyBorder="1"/>
    <xf numFmtId="164" fontId="7" fillId="0" borderId="0" xfId="1" applyNumberFormat="1" applyFont="1"/>
    <xf numFmtId="0" fontId="15" fillId="0" borderId="6" xfId="0" applyFont="1" applyBorder="1" applyAlignment="1">
      <alignment horizontal="center" vertical="center"/>
    </xf>
    <xf numFmtId="0" fontId="6" fillId="0" borderId="0" xfId="2" applyFont="1"/>
    <xf numFmtId="0" fontId="0" fillId="0" borderId="0" xfId="0" pivotButton="1" applyAlignment="1">
      <alignment horizontal="left" vertical="top"/>
    </xf>
    <xf numFmtId="0" fontId="5" fillId="0" borderId="0" xfId="2" applyFont="1"/>
    <xf numFmtId="0" fontId="17" fillId="4" borderId="10" xfId="0" applyFont="1" applyFill="1" applyBorder="1"/>
    <xf numFmtId="0" fontId="17" fillId="4" borderId="11" xfId="0" applyFont="1" applyFill="1" applyBorder="1"/>
    <xf numFmtId="0" fontId="17" fillId="4" borderId="10" xfId="0" applyFont="1" applyFill="1" applyBorder="1" applyAlignment="1">
      <alignment horizontal="left" vertical="top"/>
    </xf>
    <xf numFmtId="0" fontId="17" fillId="4" borderId="11" xfId="0" applyFont="1" applyFill="1" applyBorder="1" applyAlignment="1">
      <alignment horizontal="left" vertical="top"/>
    </xf>
    <xf numFmtId="0" fontId="0" fillId="0" borderId="0" xfId="0" applyAlignment="1">
      <alignment horizontal="left" vertical="top" indent="1"/>
    </xf>
    <xf numFmtId="43" fontId="0" fillId="0" borderId="6" xfId="3" applyFont="1" applyBorder="1"/>
    <xf numFmtId="43" fontId="7" fillId="0" borderId="6" xfId="2" applyNumberFormat="1" applyBorder="1"/>
    <xf numFmtId="164" fontId="7" fillId="0" borderId="6" xfId="2" applyNumberFormat="1" applyBorder="1"/>
    <xf numFmtId="164" fontId="7" fillId="0" borderId="6" xfId="1" applyNumberFormat="1" applyFont="1" applyBorder="1"/>
    <xf numFmtId="164" fontId="9" fillId="0" borderId="6" xfId="2" applyNumberFormat="1" applyFont="1" applyBorder="1"/>
    <xf numFmtId="167" fontId="7" fillId="0" borderId="6" xfId="2" applyNumberFormat="1" applyBorder="1"/>
    <xf numFmtId="2" fontId="9" fillId="0" borderId="6" xfId="2" applyNumberFormat="1" applyFont="1" applyBorder="1"/>
    <xf numFmtId="0" fontId="9" fillId="5" borderId="6" xfId="2" applyFont="1" applyFill="1" applyBorder="1"/>
    <xf numFmtId="0" fontId="9" fillId="7" borderId="6" xfId="2" applyFont="1" applyFill="1" applyBorder="1"/>
    <xf numFmtId="0" fontId="5" fillId="7" borderId="6" xfId="2" applyFont="1" applyFill="1" applyBorder="1"/>
    <xf numFmtId="0" fontId="7" fillId="5" borderId="6" xfId="2" applyFill="1" applyBorder="1"/>
    <xf numFmtId="0" fontId="9" fillId="5" borderId="6" xfId="2" quotePrefix="1" applyFont="1" applyFill="1" applyBorder="1"/>
    <xf numFmtId="0" fontId="5" fillId="5" borderId="6" xfId="2" applyFont="1" applyFill="1" applyBorder="1"/>
    <xf numFmtId="0" fontId="14" fillId="8" borderId="6" xfId="2" applyFont="1" applyFill="1" applyBorder="1"/>
    <xf numFmtId="0" fontId="5" fillId="6" borderId="6" xfId="2" applyFont="1" applyFill="1" applyBorder="1"/>
    <xf numFmtId="0" fontId="7" fillId="7" borderId="5" xfId="2" applyFill="1" applyBorder="1"/>
    <xf numFmtId="0" fontId="5" fillId="6" borderId="16" xfId="2" applyFont="1" applyFill="1" applyBorder="1"/>
    <xf numFmtId="0" fontId="5" fillId="6" borderId="17" xfId="2" applyFont="1" applyFill="1" applyBorder="1"/>
    <xf numFmtId="2" fontId="7" fillId="9" borderId="8" xfId="2" applyNumberFormat="1" applyFill="1" applyBorder="1" applyAlignment="1">
      <alignment horizontal="centerContinuous"/>
    </xf>
    <xf numFmtId="2" fontId="7" fillId="9" borderId="4" xfId="2" applyNumberFormat="1" applyFill="1" applyBorder="1" applyAlignment="1">
      <alignment horizontal="centerContinuous"/>
    </xf>
    <xf numFmtId="0" fontId="7" fillId="10" borderId="6" xfId="2" applyFill="1" applyBorder="1"/>
    <xf numFmtId="2" fontId="9" fillId="9" borderId="8" xfId="2" applyNumberFormat="1" applyFont="1" applyFill="1" applyBorder="1" applyAlignment="1">
      <alignment horizontal="centerContinuous"/>
    </xf>
    <xf numFmtId="2" fontId="9" fillId="9" borderId="2" xfId="2" applyNumberFormat="1" applyFont="1" applyFill="1" applyBorder="1" applyAlignment="1">
      <alignment horizontal="centerContinuous"/>
    </xf>
    <xf numFmtId="2" fontId="9" fillId="9" borderId="4" xfId="2" applyNumberFormat="1" applyFont="1" applyFill="1" applyBorder="1" applyAlignment="1">
      <alignment horizontal="centerContinuous"/>
    </xf>
    <xf numFmtId="43" fontId="0" fillId="0" borderId="18" xfId="3" applyFont="1" applyBorder="1"/>
    <xf numFmtId="164" fontId="20" fillId="0" borderId="20" xfId="3" applyNumberFormat="1" applyFont="1" applyBorder="1"/>
    <xf numFmtId="0" fontId="17" fillId="0" borderId="10" xfId="0" applyFont="1" applyBorder="1"/>
    <xf numFmtId="0" fontId="18" fillId="11" borderId="12" xfId="0" applyFont="1" applyFill="1" applyBorder="1" applyAlignment="1">
      <alignment horizontal="centerContinuous" vertical="center"/>
    </xf>
    <xf numFmtId="0" fontId="18" fillId="11" borderId="13" xfId="0" applyFont="1" applyFill="1" applyBorder="1" applyAlignment="1">
      <alignment horizontal="centerContinuous" vertical="center"/>
    </xf>
    <xf numFmtId="0" fontId="18" fillId="11" borderId="6" xfId="0" applyFont="1" applyFill="1" applyBorder="1" applyAlignment="1">
      <alignment horizontal="center" vertical="center"/>
    </xf>
    <xf numFmtId="0" fontId="8" fillId="0" borderId="6" xfId="0" applyFont="1" applyBorder="1" applyAlignment="1">
      <alignment horizontal="left" vertical="top"/>
    </xf>
    <xf numFmtId="166" fontId="22" fillId="0" borderId="6" xfId="3" applyNumberFormat="1" applyFont="1" applyBorder="1"/>
    <xf numFmtId="166" fontId="21" fillId="0" borderId="6" xfId="2" applyNumberFormat="1" applyFont="1" applyBorder="1"/>
    <xf numFmtId="164" fontId="22" fillId="0" borderId="6" xfId="3" applyNumberFormat="1" applyFont="1" applyBorder="1"/>
    <xf numFmtId="168" fontId="21" fillId="0" borderId="6" xfId="2" applyNumberFormat="1" applyFont="1" applyBorder="1"/>
    <xf numFmtId="2" fontId="21" fillId="0" borderId="19" xfId="2" applyNumberFormat="1" applyFont="1" applyBorder="1"/>
    <xf numFmtId="166" fontId="23" fillId="0" borderId="6" xfId="3" applyNumberFormat="1" applyFont="1" applyBorder="1"/>
    <xf numFmtId="43" fontId="21" fillId="0" borderId="6" xfId="2" applyNumberFormat="1" applyFont="1" applyBorder="1"/>
    <xf numFmtId="0" fontId="0" fillId="0" borderId="0" xfId="0" applyNumberFormat="1" applyAlignment="1">
      <alignment horizontal="left" vertical="top"/>
    </xf>
    <xf numFmtId="169" fontId="7" fillId="0" borderId="0" xfId="2" applyNumberFormat="1"/>
    <xf numFmtId="0" fontId="3" fillId="0" borderId="0" xfId="2" applyFont="1"/>
    <xf numFmtId="0" fontId="0" fillId="0" borderId="0" xfId="0"/>
    <xf numFmtId="0" fontId="9" fillId="12" borderId="6" xfId="11" applyFont="1" applyBorder="1" applyAlignment="1">
      <alignment horizontal="center" vertical="center" wrapText="1"/>
    </xf>
    <xf numFmtId="0" fontId="9" fillId="14" borderId="6" xfId="11" applyFont="1" applyFill="1" applyBorder="1" applyAlignment="1">
      <alignment horizontal="center" vertical="center" wrapText="1"/>
    </xf>
    <xf numFmtId="170" fontId="9" fillId="12" borderId="6" xfId="11" applyNumberFormat="1" applyFont="1" applyBorder="1" applyAlignment="1">
      <alignment horizontal="center" vertical="center" wrapText="1"/>
    </xf>
    <xf numFmtId="0" fontId="9" fillId="0" borderId="6" xfId="0" applyFont="1" applyBorder="1" applyAlignment="1">
      <alignment vertical="center" wrapText="1"/>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12" xfId="0" applyFont="1" applyBorder="1" applyAlignment="1">
      <alignment horizontal="center" vertical="center" wrapText="1"/>
    </xf>
    <xf numFmtId="0" fontId="26" fillId="0" borderId="6" xfId="0" applyFont="1" applyBorder="1" applyAlignment="1">
      <alignment horizontal="center" vertical="center" wrapText="1"/>
    </xf>
    <xf numFmtId="0" fontId="27" fillId="0" borderId="6" xfId="0" applyFont="1" applyBorder="1" applyAlignment="1">
      <alignment horizontal="left" vertical="center" wrapText="1"/>
    </xf>
    <xf numFmtId="0" fontId="27" fillId="0" borderId="6" xfId="0" applyFont="1" applyBorder="1" applyAlignment="1">
      <alignment horizontal="center" vertical="center"/>
    </xf>
    <xf numFmtId="1" fontId="26" fillId="0" borderId="6" xfId="0" applyNumberFormat="1" applyFont="1" applyBorder="1" applyAlignment="1">
      <alignment horizontal="center" vertical="center"/>
    </xf>
    <xf numFmtId="0" fontId="27" fillId="0" borderId="6" xfId="0" applyFont="1" applyBorder="1" applyAlignment="1">
      <alignment horizontal="center" vertical="center" wrapText="1"/>
    </xf>
    <xf numFmtId="9" fontId="27" fillId="0" borderId="6" xfId="0" applyNumberFormat="1" applyFont="1" applyBorder="1" applyAlignment="1">
      <alignment horizontal="center" vertical="center" wrapText="1"/>
    </xf>
    <xf numFmtId="171" fontId="27" fillId="0" borderId="6" xfId="0" applyNumberFormat="1" applyFont="1" applyBorder="1" applyAlignment="1">
      <alignment horizontal="center" vertical="center" wrapText="1"/>
    </xf>
    <xf numFmtId="0" fontId="27" fillId="0" borderId="6" xfId="0" applyFont="1" applyBorder="1" applyAlignment="1">
      <alignment horizontal="center"/>
    </xf>
    <xf numFmtId="164" fontId="27" fillId="0" borderId="6" xfId="1" applyNumberFormat="1" applyFont="1" applyBorder="1" applyAlignment="1">
      <alignment horizontal="center" vertical="center" wrapText="1"/>
    </xf>
    <xf numFmtId="9" fontId="27" fillId="0" borderId="6" xfId="10" applyFont="1" applyBorder="1" applyAlignment="1">
      <alignment horizontal="center" vertical="center" wrapText="1"/>
    </xf>
    <xf numFmtId="2" fontId="9" fillId="0" borderId="6" xfId="0" applyNumberFormat="1" applyFont="1" applyBorder="1" applyAlignment="1">
      <alignment vertical="center" wrapText="1"/>
    </xf>
    <xf numFmtId="164" fontId="2" fillId="0" borderId="0" xfId="1" applyNumberFormat="1" applyFont="1" applyAlignment="1">
      <alignment horizontal="center" vertical="center"/>
    </xf>
    <xf numFmtId="0" fontId="27" fillId="0" borderId="6" xfId="0" applyFont="1" applyBorder="1" applyAlignment="1">
      <alignment horizontal="left" wrapText="1"/>
    </xf>
    <xf numFmtId="164" fontId="0" fillId="15" borderId="6" xfId="0" applyNumberFormat="1" applyFill="1" applyBorder="1"/>
    <xf numFmtId="0" fontId="0" fillId="0" borderId="6" xfId="0" applyBorder="1" applyAlignment="1">
      <alignment horizontal="center" vertical="center"/>
    </xf>
    <xf numFmtId="0" fontId="27" fillId="0" borderId="6" xfId="0" applyFont="1" applyBorder="1" applyAlignment="1">
      <alignment vertical="center" wrapText="1"/>
    </xf>
    <xf numFmtId="0" fontId="9" fillId="0" borderId="0" xfId="0" applyFont="1" applyBorder="1" applyAlignment="1">
      <alignment horizontal="right"/>
    </xf>
    <xf numFmtId="164" fontId="0" fillId="15" borderId="0" xfId="0" applyNumberFormat="1" applyFill="1" applyBorder="1"/>
    <xf numFmtId="1" fontId="26" fillId="0" borderId="6" xfId="0" applyNumberFormat="1" applyFont="1" applyBorder="1" applyAlignment="1">
      <alignment horizontal="center" vertical="center" wrapText="1"/>
    </xf>
    <xf numFmtId="0" fontId="26" fillId="0" borderId="6" xfId="0" applyFont="1" applyBorder="1" applyAlignment="1">
      <alignment vertical="center" wrapText="1"/>
    </xf>
    <xf numFmtId="164" fontId="27" fillId="0" borderId="6" xfId="1" applyNumberFormat="1" applyFont="1" applyFill="1" applyBorder="1" applyAlignment="1">
      <alignment horizontal="center" vertical="center" wrapText="1"/>
    </xf>
    <xf numFmtId="164" fontId="26" fillId="0" borderId="6" xfId="1" applyNumberFormat="1" applyFont="1" applyBorder="1" applyAlignment="1">
      <alignment horizontal="center" vertical="center" wrapText="1"/>
    </xf>
    <xf numFmtId="0" fontId="0" fillId="0" borderId="6" xfId="0" applyBorder="1"/>
    <xf numFmtId="9" fontId="0" fillId="0" borderId="6" xfId="10" applyFont="1" applyBorder="1"/>
    <xf numFmtId="164" fontId="0" fillId="0" borderId="0" xfId="0" applyNumberFormat="1" applyAlignment="1">
      <alignment horizontal="center"/>
    </xf>
    <xf numFmtId="9" fontId="0" fillId="0" borderId="0" xfId="10" applyFont="1" applyBorder="1"/>
    <xf numFmtId="0" fontId="0" fillId="0" borderId="0" xfId="0" applyBorder="1"/>
    <xf numFmtId="164" fontId="0" fillId="0" borderId="0" xfId="0" applyNumberFormat="1" applyBorder="1" applyAlignment="1">
      <alignment horizontal="center"/>
    </xf>
    <xf numFmtId="164" fontId="31" fillId="0" borderId="6" xfId="3" applyNumberFormat="1" applyFont="1" applyBorder="1"/>
    <xf numFmtId="0" fontId="2" fillId="7" borderId="6" xfId="2" applyFont="1" applyFill="1" applyBorder="1"/>
    <xf numFmtId="164" fontId="32" fillId="0" borderId="6" xfId="3" applyNumberFormat="1" applyFont="1" applyBorder="1"/>
    <xf numFmtId="164" fontId="33" fillId="0" borderId="6" xfId="3" applyNumberFormat="1" applyFont="1" applyBorder="1"/>
    <xf numFmtId="0" fontId="2" fillId="0" borderId="0" xfId="12"/>
    <xf numFmtId="0" fontId="35" fillId="17" borderId="1" xfId="12" applyFont="1" applyFill="1" applyBorder="1" applyAlignment="1">
      <alignment horizontal="center" vertical="center" wrapText="1"/>
    </xf>
    <xf numFmtId="0" fontId="35" fillId="17" borderId="21" xfId="12" applyFont="1" applyFill="1" applyBorder="1" applyAlignment="1">
      <alignment horizontal="center" vertical="center" wrapText="1"/>
    </xf>
    <xf numFmtId="0" fontId="35" fillId="17" borderId="3" xfId="12" applyFont="1" applyFill="1" applyBorder="1" applyAlignment="1">
      <alignment horizontal="center" vertical="center" wrapText="1"/>
    </xf>
    <xf numFmtId="0" fontId="35" fillId="17" borderId="4" xfId="12" applyFont="1" applyFill="1" applyBorder="1" applyAlignment="1">
      <alignment horizontal="center" vertical="center" wrapText="1"/>
    </xf>
    <xf numFmtId="0" fontId="35" fillId="17" borderId="7" xfId="12" applyFont="1" applyFill="1" applyBorder="1" applyAlignment="1">
      <alignment horizontal="center" vertical="center" wrapText="1"/>
    </xf>
    <xf numFmtId="0" fontId="36" fillId="0" borderId="7" xfId="12" applyFont="1" applyBorder="1" applyAlignment="1">
      <alignment horizontal="center" vertical="center" wrapText="1"/>
    </xf>
    <xf numFmtId="0" fontId="36" fillId="0" borderId="21" xfId="12" applyFont="1" applyBorder="1" applyAlignment="1">
      <alignment horizontal="center" vertical="center" wrapText="1"/>
    </xf>
    <xf numFmtId="0" fontId="36" fillId="0" borderId="21" xfId="12" applyFont="1" applyBorder="1" applyAlignment="1">
      <alignment horizontal="right" vertical="center" wrapText="1"/>
    </xf>
    <xf numFmtId="0" fontId="36" fillId="0" borderId="3" xfId="12" applyFont="1" applyBorder="1" applyAlignment="1">
      <alignment horizontal="center" vertical="center" wrapText="1"/>
    </xf>
    <xf numFmtId="0" fontId="2" fillId="0" borderId="8" xfId="12" applyBorder="1" applyAlignment="1">
      <alignment horizontal="center"/>
    </xf>
    <xf numFmtId="43" fontId="9" fillId="0" borderId="0" xfId="12" applyNumberFormat="1" applyFont="1"/>
    <xf numFmtId="43" fontId="2" fillId="0" borderId="0" xfId="12" applyNumberFormat="1"/>
    <xf numFmtId="0" fontId="34" fillId="16" borderId="2" xfId="12" applyFont="1" applyFill="1" applyBorder="1" applyAlignment="1">
      <alignment horizontal="center" vertical="center" wrapText="1"/>
    </xf>
    <xf numFmtId="0" fontId="34" fillId="16" borderId="8" xfId="12" applyFont="1" applyFill="1" applyBorder="1" applyAlignment="1">
      <alignment horizontal="center" vertical="center" wrapText="1"/>
    </xf>
    <xf numFmtId="0" fontId="34" fillId="16" borderId="4" xfId="12" applyFont="1" applyFill="1" applyBorder="1" applyAlignment="1">
      <alignment horizontal="center" vertical="center" wrapText="1"/>
    </xf>
    <xf numFmtId="0" fontId="35" fillId="17" borderId="1" xfId="12" applyFont="1" applyFill="1" applyBorder="1" applyAlignment="1">
      <alignment horizontal="center" vertical="center" wrapText="1"/>
    </xf>
    <xf numFmtId="0" fontId="35" fillId="17" borderId="7" xfId="12" applyFont="1" applyFill="1" applyBorder="1" applyAlignment="1">
      <alignment horizontal="center" vertical="center" wrapText="1"/>
    </xf>
    <xf numFmtId="0" fontId="2" fillId="0" borderId="2" xfId="12" applyBorder="1" applyAlignment="1">
      <alignment horizontal="center"/>
    </xf>
    <xf numFmtId="0" fontId="2" fillId="0" borderId="8" xfId="12" applyBorder="1" applyAlignment="1">
      <alignment horizontal="center"/>
    </xf>
    <xf numFmtId="0" fontId="14" fillId="3" borderId="1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6" xfId="0" applyFont="1" applyFill="1" applyBorder="1" applyAlignment="1">
      <alignment horizontal="center" vertical="center"/>
    </xf>
    <xf numFmtId="0" fontId="30" fillId="0" borderId="6" xfId="0" applyFont="1" applyBorder="1" applyAlignment="1">
      <alignment horizontal="left" vertical="center" wrapText="1"/>
    </xf>
    <xf numFmtId="164" fontId="0" fillId="0" borderId="6" xfId="0" applyNumberFormat="1" applyBorder="1" applyAlignment="1">
      <alignment horizontal="center"/>
    </xf>
    <xf numFmtId="0" fontId="28" fillId="0" borderId="6" xfId="0" applyFont="1" applyBorder="1" applyAlignment="1">
      <alignment horizontal="right" vertical="center" wrapText="1"/>
    </xf>
    <xf numFmtId="0" fontId="0" fillId="0" borderId="6" xfId="0" applyBorder="1" applyAlignment="1">
      <alignment horizontal="center"/>
    </xf>
    <xf numFmtId="0" fontId="29" fillId="0" borderId="6" xfId="0" applyFont="1" applyBorder="1" applyAlignment="1">
      <alignment horizontal="left" vertical="center"/>
    </xf>
    <xf numFmtId="164" fontId="0" fillId="0" borderId="12" xfId="0" applyNumberFormat="1" applyBorder="1" applyAlignment="1">
      <alignment horizontal="center"/>
    </xf>
    <xf numFmtId="164" fontId="0" fillId="0" borderId="22" xfId="0" applyNumberFormat="1" applyBorder="1" applyAlignment="1">
      <alignment horizontal="center"/>
    </xf>
    <xf numFmtId="0" fontId="25" fillId="13" borderId="6" xfId="0" applyFont="1" applyFill="1" applyBorder="1" applyAlignment="1">
      <alignment horizontal="center" vertical="center" wrapText="1"/>
    </xf>
    <xf numFmtId="0" fontId="9" fillId="0" borderId="12" xfId="0" applyFont="1" applyBorder="1" applyAlignment="1">
      <alignment horizontal="center" vertical="center"/>
    </xf>
    <xf numFmtId="0" fontId="9" fillId="0" borderId="22" xfId="0" applyFont="1" applyBorder="1" applyAlignment="1">
      <alignment horizontal="center" vertical="center"/>
    </xf>
    <xf numFmtId="0" fontId="26" fillId="0" borderId="6" xfId="0" applyFont="1" applyBorder="1" applyAlignment="1">
      <alignment horizontal="center" vertical="center" wrapText="1"/>
    </xf>
    <xf numFmtId="164" fontId="0" fillId="0" borderId="6" xfId="1" applyNumberFormat="1" applyFont="1" applyFill="1" applyBorder="1" applyAlignment="1">
      <alignment horizontal="center"/>
    </xf>
    <xf numFmtId="0" fontId="9" fillId="0" borderId="6" xfId="0" applyFont="1" applyBorder="1" applyAlignment="1">
      <alignment horizontal="right"/>
    </xf>
    <xf numFmtId="0" fontId="37" fillId="0" borderId="21" xfId="12" applyFont="1" applyFill="1" applyBorder="1" applyAlignment="1">
      <alignment horizontal="center" vertical="center" wrapText="1"/>
    </xf>
    <xf numFmtId="0" fontId="38" fillId="18" borderId="6" xfId="14" applyFont="1" applyFill="1" applyBorder="1" applyAlignment="1">
      <alignment horizontal="centerContinuous"/>
    </xf>
    <xf numFmtId="0" fontId="1" fillId="0" borderId="0" xfId="14"/>
    <xf numFmtId="0" fontId="39" fillId="18" borderId="6" xfId="14" applyFont="1" applyFill="1" applyBorder="1" applyAlignment="1">
      <alignment horizontal="center" vertical="center" wrapText="1"/>
    </xf>
    <xf numFmtId="1" fontId="39" fillId="18" borderId="6" xfId="14" applyNumberFormat="1" applyFont="1" applyFill="1" applyBorder="1" applyAlignment="1">
      <alignment horizontal="center" vertical="center" wrapText="1"/>
    </xf>
    <xf numFmtId="0" fontId="1" fillId="0" borderId="0" xfId="14" applyAlignment="1">
      <alignment wrapText="1"/>
    </xf>
    <xf numFmtId="0" fontId="1" fillId="0" borderId="0" xfId="14" applyAlignment="1"/>
    <xf numFmtId="0" fontId="1" fillId="19" borderId="6" xfId="14" applyFill="1" applyBorder="1" applyAlignment="1">
      <alignment horizontal="center" vertical="center"/>
    </xf>
    <xf numFmtId="1" fontId="1" fillId="19" borderId="6" xfId="14" applyNumberFormat="1" applyFill="1" applyBorder="1" applyAlignment="1">
      <alignment horizontal="center" vertical="center"/>
    </xf>
    <xf numFmtId="0" fontId="1" fillId="19" borderId="6" xfId="14" applyFill="1" applyBorder="1" applyAlignment="1">
      <alignment horizontal="center"/>
    </xf>
    <xf numFmtId="0" fontId="1" fillId="0" borderId="6" xfId="14" applyFill="1" applyBorder="1" applyAlignment="1">
      <alignment horizontal="center" vertical="center"/>
    </xf>
    <xf numFmtId="1" fontId="1" fillId="0" borderId="6" xfId="14" applyNumberFormat="1" applyFill="1" applyBorder="1" applyAlignment="1">
      <alignment horizontal="center" vertical="center"/>
    </xf>
    <xf numFmtId="0" fontId="1" fillId="0" borderId="6" xfId="14" applyFill="1" applyBorder="1" applyAlignment="1">
      <alignment horizontal="center"/>
    </xf>
    <xf numFmtId="0" fontId="1" fillId="0" borderId="6" xfId="14" applyBorder="1" applyAlignment="1">
      <alignment horizontal="center" vertical="center"/>
    </xf>
    <xf numFmtId="1" fontId="1" fillId="0" borderId="6" xfId="14" applyNumberFormat="1" applyBorder="1" applyAlignment="1">
      <alignment horizontal="center" vertical="center"/>
    </xf>
    <xf numFmtId="0" fontId="1" fillId="0" borderId="6" xfId="14" applyBorder="1" applyAlignment="1">
      <alignment horizontal="center"/>
    </xf>
    <xf numFmtId="0" fontId="1" fillId="0" borderId="0" xfId="14" applyAlignment="1">
      <alignment horizontal="center" vertical="center"/>
    </xf>
    <xf numFmtId="1" fontId="1" fillId="0" borderId="0" xfId="14" applyNumberFormat="1" applyAlignment="1">
      <alignment horizontal="center" vertical="center"/>
    </xf>
    <xf numFmtId="169" fontId="36" fillId="0" borderId="21" xfId="12" applyNumberFormat="1" applyFont="1" applyBorder="1" applyAlignment="1">
      <alignment horizontal="right" vertical="center" wrapText="1"/>
    </xf>
    <xf numFmtId="2" fontId="2" fillId="0" borderId="0" xfId="12" applyNumberFormat="1"/>
    <xf numFmtId="2" fontId="0" fillId="0" borderId="0" xfId="13" applyNumberFormat="1" applyFont="1"/>
    <xf numFmtId="169" fontId="2" fillId="0" borderId="0" xfId="12" applyNumberFormat="1"/>
    <xf numFmtId="0" fontId="36" fillId="0" borderId="21" xfId="12" applyFont="1" applyBorder="1" applyAlignment="1">
      <alignment vertical="center" wrapText="1"/>
    </xf>
    <xf numFmtId="0" fontId="2" fillId="0" borderId="3" xfId="12" applyBorder="1" applyAlignment="1">
      <alignment vertical="center"/>
    </xf>
    <xf numFmtId="0" fontId="8" fillId="0" borderId="0" xfId="0" applyFont="1" applyAlignment="1">
      <alignment horizontal="left" vertical="top"/>
    </xf>
    <xf numFmtId="0" fontId="8" fillId="0" borderId="6" xfId="0" applyFont="1" applyBorder="1" applyAlignment="1">
      <alignment horizontal="center" vertical="center"/>
    </xf>
    <xf numFmtId="0" fontId="8" fillId="0" borderId="6" xfId="0" applyFont="1" applyBorder="1" applyAlignment="1">
      <alignment horizontal="center" vertical="center"/>
    </xf>
    <xf numFmtId="0" fontId="0" fillId="0" borderId="6" xfId="0" applyBorder="1" applyAlignment="1">
      <alignment horizontal="center" vertical="center"/>
    </xf>
    <xf numFmtId="0" fontId="12" fillId="2" borderId="6" xfId="4" applyFont="1" applyFill="1" applyBorder="1" applyAlignment="1">
      <alignment horizontal="center" vertical="center" wrapText="1"/>
    </xf>
    <xf numFmtId="164" fontId="12" fillId="2" borderId="6" xfId="3" applyNumberFormat="1" applyFont="1" applyFill="1" applyBorder="1" applyAlignment="1">
      <alignment horizontal="center" vertical="center" wrapText="1"/>
    </xf>
    <xf numFmtId="1" fontId="7" fillId="0" borderId="6" xfId="2" applyNumberFormat="1" applyBorder="1" applyAlignment="1">
      <alignment horizontal="center" vertical="center"/>
    </xf>
    <xf numFmtId="164" fontId="10" fillId="0" borderId="6" xfId="3" applyNumberFormat="1" applyFont="1" applyBorder="1" applyAlignment="1">
      <alignment horizontal="center" vertical="center"/>
    </xf>
    <xf numFmtId="165" fontId="10" fillId="0" borderId="6" xfId="5" applyFill="1" applyBorder="1" applyAlignment="1">
      <alignment horizontal="center" vertical="center"/>
    </xf>
    <xf numFmtId="2" fontId="10" fillId="0" borderId="6" xfId="4" applyNumberFormat="1" applyBorder="1" applyAlignment="1">
      <alignment horizontal="center" vertical="center" wrapText="1"/>
    </xf>
    <xf numFmtId="0" fontId="12" fillId="0" borderId="6" xfId="4" applyFont="1" applyBorder="1" applyAlignment="1">
      <alignment horizontal="center" vertical="center" wrapText="1"/>
    </xf>
    <xf numFmtId="164" fontId="12" fillId="0" borderId="6" xfId="3" applyNumberFormat="1" applyFont="1" applyBorder="1" applyAlignment="1">
      <alignment horizontal="center" vertical="center" wrapText="1"/>
    </xf>
    <xf numFmtId="43" fontId="12" fillId="0" borderId="6" xfId="1" applyFont="1" applyBorder="1" applyAlignment="1">
      <alignment horizontal="right" vertical="center" wrapText="1"/>
    </xf>
    <xf numFmtId="0" fontId="12" fillId="0" borderId="6" xfId="4" applyFont="1" applyBorder="1" applyAlignment="1">
      <alignment horizontal="center" vertical="center" wrapText="1"/>
    </xf>
    <xf numFmtId="1" fontId="2" fillId="0" borderId="0" xfId="12" applyNumberFormat="1"/>
    <xf numFmtId="43" fontId="9" fillId="0" borderId="0" xfId="1" applyFont="1"/>
    <xf numFmtId="43" fontId="7" fillId="0" borderId="0" xfId="2" applyNumberFormat="1"/>
    <xf numFmtId="164" fontId="7" fillId="0" borderId="0" xfId="2" applyNumberFormat="1"/>
    <xf numFmtId="43" fontId="40" fillId="18" borderId="6" xfId="1" applyFont="1" applyFill="1" applyBorder="1" applyAlignment="1">
      <alignment horizontal="center"/>
    </xf>
    <xf numFmtId="0" fontId="1" fillId="7" borderId="5" xfId="2" applyFont="1" applyFill="1" applyBorder="1"/>
  </cellXfs>
  <cellStyles count="15">
    <cellStyle name="40% - Accent1" xfId="11" builtinId="31"/>
    <cellStyle name="Comma" xfId="1" builtinId="3"/>
    <cellStyle name="Comma 2" xfId="3"/>
    <cellStyle name="Comma 2 2" xfId="5"/>
    <cellStyle name="Comma 3" xfId="13"/>
    <cellStyle name="Excel Built-in Normal" xfId="8"/>
    <cellStyle name="Normal" xfId="0" builtinId="0"/>
    <cellStyle name="Normal 2" xfId="2"/>
    <cellStyle name="Normal 2 2" xfId="4"/>
    <cellStyle name="Normal 3" xfId="6"/>
    <cellStyle name="Normal 4" xfId="7"/>
    <cellStyle name="Normal 5" xfId="9"/>
    <cellStyle name="Normal 6" xfId="12"/>
    <cellStyle name="Normal 7" xfId="14"/>
    <cellStyle name="Percent" xfId="10"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6</xdr:col>
      <xdr:colOff>228600</xdr:colOff>
      <xdr:row>3</xdr:row>
      <xdr:rowOff>19050</xdr:rowOff>
    </xdr:from>
    <xdr:to>
      <xdr:col>7</xdr:col>
      <xdr:colOff>504825</xdr:colOff>
      <xdr:row>11</xdr:row>
      <xdr:rowOff>28575</xdr:rowOff>
    </xdr:to>
    <mc:AlternateContent xmlns:mc="http://schemas.openxmlformats.org/markup-compatibility/2006">
      <mc:Choice xmlns:a14="http://schemas.microsoft.com/office/drawing/2010/main" Requires="a14">
        <xdr:graphicFrame macro="">
          <xdr:nvGraphicFramePr>
            <xdr:cNvPr id="2" name="Plot Type"/>
            <xdr:cNvGraphicFramePr/>
          </xdr:nvGraphicFramePr>
          <xdr:xfrm>
            <a:off x="0" y="0"/>
            <a:ext cx="0" cy="0"/>
          </xdr:xfrm>
          <a:graphic>
            <a:graphicData uri="http://schemas.microsoft.com/office/drawing/2010/slicer">
              <sle:slicer xmlns:sle="http://schemas.microsoft.com/office/drawing/2010/slicer" name="Plot Type"/>
            </a:graphicData>
          </a:graphic>
        </xdr:graphicFrame>
      </mc:Choice>
      <mc:Fallback>
        <xdr:sp macro="" textlink="">
          <xdr:nvSpPr>
            <xdr:cNvPr id="0" name=""/>
            <xdr:cNvSpPr>
              <a:spLocks noTextEdit="1"/>
            </xdr:cNvSpPr>
          </xdr:nvSpPr>
          <xdr:spPr>
            <a:xfrm>
              <a:off x="3876675" y="504825"/>
              <a:ext cx="962025" cy="1304925"/>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In%20Progress%20Files\Yash%20Bhatnagar\VIS(2024-25)-PL063-055-074%20DLF%20Privana%20west\document\mlgrd_property_detail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00.4\Finance%20and%20Banking\PROJECTS\SECTOR-89%20FLOORS%20DOCUMENTS%20FOR%20APF\M3M%20SOLITUDE%20-%20SECTOR-89%20INVENTORY\18.%20DDJAY%20Sec'89\Model%20Floors\4.%20Plots%20List%20DDJAY%20Sec'89%20(For%20Work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nuj/M3M%20soulitude/document/Inventory%20for%20sa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lgrd_property_details"/>
      <sheetName val="hdnSheet"/>
      <sheetName val="Sheet3"/>
      <sheetName val="hidnSheetNew"/>
    </sheetNames>
    <sheetDataSet>
      <sheetData sheetId="0"/>
      <sheetData sheetId="1"/>
      <sheetData sheetId="2"/>
      <sheetData sheetId="3">
        <row r="2">
          <cell r="C2" t="str">
            <v>APARTMENT</v>
          </cell>
        </row>
        <row r="3">
          <cell r="C3" t="str">
            <v>PARKING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 R0"/>
      <sheetName val="Unit Names M3M R0"/>
      <sheetName val="Master Inventory Plots R0"/>
      <sheetName val="Unit Names M3M"/>
      <sheetName val="Unit Names SW"/>
      <sheetName val="R1"/>
      <sheetName val="FAR Summary"/>
      <sheetName val="Inventory Area"/>
      <sheetName val="Addl FAR Final 722"/>
      <sheetName val="Fee for Additional FAR"/>
      <sheetName val="Stock Summary"/>
      <sheetName val="Master Inventory Units"/>
      <sheetName val="Summary Plots"/>
      <sheetName val="Master Inventory Plots R1"/>
      <sheetName val="Summary Previous"/>
      <sheetName val="Summary Revised"/>
      <sheetName val="Total Amount Type Wise"/>
      <sheetName val="Type A fee"/>
      <sheetName val="Type A1 Fee"/>
      <sheetName val="Type A2 Fee"/>
      <sheetName val="Type A3 Fee"/>
      <sheetName val="Type A4 Fee"/>
      <sheetName val="Type A5 Fee"/>
      <sheetName val="Type A6 Fee"/>
      <sheetName val="Type A7 Fee"/>
      <sheetName val="Type A8 Fee"/>
      <sheetName val="Type A9 Fee"/>
      <sheetName val="Type B Fee"/>
      <sheetName val="Type B1 Fee"/>
      <sheetName val="Type C Fee"/>
      <sheetName val="Type D Fee"/>
      <sheetName val="Type D1 Fee"/>
      <sheetName val="Type E Fee"/>
      <sheetName val="Type E1 Fee"/>
      <sheetName val="Type F Fee"/>
      <sheetName val="Type G Fee"/>
      <sheetName val="Type H Fee"/>
      <sheetName val="Type P1 Fee"/>
      <sheetName val="Type P2 Fee"/>
      <sheetName val="Type P3 Fee"/>
      <sheetName val="Type P4 Fee"/>
      <sheetName val="Type P5 Fee"/>
      <sheetName val="Type P6 Fee"/>
      <sheetName val="Type P7 Fee"/>
      <sheetName val="Type P8 Fee"/>
      <sheetName val="Type P9 fee"/>
      <sheetName val="Type P10 fee"/>
      <sheetName val="Plot Detail Type A"/>
      <sheetName val="A1&amp;A2"/>
      <sheetName val="B type"/>
      <sheetName val="D"/>
      <sheetName val="Plot DE-Frozen Details"/>
      <sheetName val="Frozen Plot Dea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B1" t="str">
            <v>Plot Type</v>
          </cell>
          <cell r="C1" t="str">
            <v xml:space="preserve"> </v>
          </cell>
          <cell r="D1" t="str">
            <v>Unit No</v>
          </cell>
          <cell r="E1" t="str">
            <v>Zone/Block</v>
          </cell>
          <cell r="F1" t="str">
            <v>Plot No as per Sales</v>
          </cell>
          <cell r="G1" t="str">
            <v>Sales Unit Numer</v>
          </cell>
          <cell r="H1" t="str">
            <v>Floor No</v>
          </cell>
          <cell r="I1" t="str">
            <v>PLOT RETAINED</v>
          </cell>
          <cell r="J1" t="str">
            <v>Company</v>
          </cell>
          <cell r="K1" t="str">
            <v>As per Org Demarcation 
Old</v>
          </cell>
          <cell r="L1" t="str">
            <v xml:space="preserve">Demarcation </v>
          </cell>
          <cell r="M1" t="str">
            <v>Length
(M)</v>
          </cell>
          <cell r="N1" t="str">
            <v>Width
(M)</v>
          </cell>
          <cell r="O1" t="str">
            <v>Area
(Sqm)</v>
          </cell>
        </row>
        <row r="2">
          <cell r="B2" t="str">
            <v>A</v>
          </cell>
          <cell r="C2" t="str">
            <v>A-209</v>
          </cell>
          <cell r="D2" t="str">
            <v>A-209-A</v>
          </cell>
          <cell r="E2" t="str">
            <v>Jade</v>
          </cell>
          <cell r="F2" t="str">
            <v>J-45</v>
          </cell>
          <cell r="G2" t="str">
            <v>J-45A</v>
          </cell>
          <cell r="H2" t="str">
            <v>A</v>
          </cell>
          <cell r="I2" t="str">
            <v>Retained</v>
          </cell>
          <cell r="J2" t="str">
            <v>SW</v>
          </cell>
          <cell r="K2" t="str">
            <v>Released</v>
          </cell>
          <cell r="L2" t="str">
            <v>Released</v>
          </cell>
          <cell r="M2">
            <v>15.3</v>
          </cell>
          <cell r="N2">
            <v>8.5</v>
          </cell>
          <cell r="O2">
            <v>130.05000000000001</v>
          </cell>
        </row>
        <row r="3">
          <cell r="C3" t="str">
            <v>A-209</v>
          </cell>
          <cell r="D3" t="str">
            <v>A-209-B</v>
          </cell>
          <cell r="F3" t="str">
            <v>J-45</v>
          </cell>
          <cell r="G3" t="str">
            <v>J-45B</v>
          </cell>
          <cell r="H3" t="str">
            <v>B</v>
          </cell>
          <cell r="J3" t="str">
            <v>SW</v>
          </cell>
        </row>
        <row r="4">
          <cell r="C4" t="str">
            <v>A-209</v>
          </cell>
          <cell r="D4" t="str">
            <v>A-209-C</v>
          </cell>
          <cell r="F4" t="str">
            <v>J-45</v>
          </cell>
          <cell r="G4" t="str">
            <v>J-45C</v>
          </cell>
          <cell r="H4" t="str">
            <v>C</v>
          </cell>
          <cell r="J4" t="str">
            <v>SW</v>
          </cell>
        </row>
        <row r="5">
          <cell r="C5" t="str">
            <v>A-209</v>
          </cell>
          <cell r="D5" t="str">
            <v>A-209-D</v>
          </cell>
          <cell r="F5" t="str">
            <v>J-45</v>
          </cell>
          <cell r="G5" t="str">
            <v>J-45D</v>
          </cell>
          <cell r="H5" t="str">
            <v>D</v>
          </cell>
          <cell r="J5" t="str">
            <v>SW</v>
          </cell>
        </row>
        <row r="6">
          <cell r="B6" t="str">
            <v>A</v>
          </cell>
          <cell r="C6" t="str">
            <v>A-210</v>
          </cell>
          <cell r="D6" t="str">
            <v>A-210-A</v>
          </cell>
          <cell r="E6" t="str">
            <v>Jade</v>
          </cell>
          <cell r="F6" t="str">
            <v>J-46</v>
          </cell>
          <cell r="G6" t="str">
            <v>J-46A</v>
          </cell>
          <cell r="H6" t="str">
            <v>A</v>
          </cell>
          <cell r="I6" t="str">
            <v>Retained</v>
          </cell>
          <cell r="J6" t="str">
            <v>SW</v>
          </cell>
          <cell r="K6" t="str">
            <v>Released</v>
          </cell>
          <cell r="L6" t="str">
            <v>Released</v>
          </cell>
          <cell r="M6">
            <v>15.3</v>
          </cell>
          <cell r="N6">
            <v>8.5</v>
          </cell>
          <cell r="O6">
            <v>130.05000000000001</v>
          </cell>
        </row>
        <row r="7">
          <cell r="C7" t="str">
            <v>A-210</v>
          </cell>
          <cell r="D7" t="str">
            <v>A-210-B</v>
          </cell>
          <cell r="F7" t="str">
            <v>J-46</v>
          </cell>
          <cell r="G7" t="str">
            <v>J-46B</v>
          </cell>
          <cell r="H7" t="str">
            <v>B</v>
          </cell>
          <cell r="J7" t="str">
            <v>SW</v>
          </cell>
        </row>
        <row r="8">
          <cell r="C8" t="str">
            <v>A-210</v>
          </cell>
          <cell r="D8" t="str">
            <v>A-210-C</v>
          </cell>
          <cell r="F8" t="str">
            <v>J-46</v>
          </cell>
          <cell r="G8" t="str">
            <v>J-46C</v>
          </cell>
          <cell r="H8" t="str">
            <v>C</v>
          </cell>
          <cell r="J8" t="str">
            <v>SW</v>
          </cell>
        </row>
        <row r="9">
          <cell r="C9" t="str">
            <v>A-210</v>
          </cell>
          <cell r="D9" t="str">
            <v>A-210-D</v>
          </cell>
          <cell r="F9" t="str">
            <v>J-46</v>
          </cell>
          <cell r="G9" t="str">
            <v>J-46D</v>
          </cell>
          <cell r="H9" t="str">
            <v>D</v>
          </cell>
          <cell r="J9" t="str">
            <v>SW</v>
          </cell>
        </row>
        <row r="10">
          <cell r="B10" t="str">
            <v>A</v>
          </cell>
          <cell r="C10" t="str">
            <v>A-211</v>
          </cell>
          <cell r="D10" t="str">
            <v>A-211-A</v>
          </cell>
          <cell r="E10" t="str">
            <v>Jade</v>
          </cell>
          <cell r="F10" t="str">
            <v>J-47</v>
          </cell>
          <cell r="G10" t="str">
            <v>J-47A</v>
          </cell>
          <cell r="H10" t="str">
            <v>A</v>
          </cell>
          <cell r="I10" t="str">
            <v>Retained</v>
          </cell>
          <cell r="J10" t="str">
            <v>SW</v>
          </cell>
          <cell r="K10" t="str">
            <v>Released</v>
          </cell>
          <cell r="L10" t="str">
            <v>Released</v>
          </cell>
          <cell r="M10">
            <v>15.3</v>
          </cell>
          <cell r="N10">
            <v>8.5</v>
          </cell>
          <cell r="O10">
            <v>130.05000000000001</v>
          </cell>
        </row>
        <row r="11">
          <cell r="C11" t="str">
            <v>A-211</v>
          </cell>
          <cell r="D11" t="str">
            <v>A-211-B</v>
          </cell>
          <cell r="F11" t="str">
            <v>J-47</v>
          </cell>
          <cell r="G11" t="str">
            <v>J-47B</v>
          </cell>
          <cell r="H11" t="str">
            <v>B</v>
          </cell>
          <cell r="J11" t="str">
            <v>SW</v>
          </cell>
        </row>
        <row r="12">
          <cell r="C12" t="str">
            <v>A-211</v>
          </cell>
          <cell r="D12" t="str">
            <v>A-211-C</v>
          </cell>
          <cell r="F12" t="str">
            <v>J-47</v>
          </cell>
          <cell r="G12" t="str">
            <v>J-47C</v>
          </cell>
          <cell r="H12" t="str">
            <v>C</v>
          </cell>
          <cell r="J12" t="str">
            <v>SW</v>
          </cell>
        </row>
        <row r="13">
          <cell r="C13" t="str">
            <v>A-211</v>
          </cell>
          <cell r="D13" t="str">
            <v>A-211-D</v>
          </cell>
          <cell r="F13" t="str">
            <v>J-47</v>
          </cell>
          <cell r="G13" t="str">
            <v>J-47D</v>
          </cell>
          <cell r="H13" t="str">
            <v>D</v>
          </cell>
          <cell r="J13" t="str">
            <v>SW</v>
          </cell>
        </row>
        <row r="14">
          <cell r="B14" t="str">
            <v>A</v>
          </cell>
          <cell r="C14" t="str">
            <v>A-212</v>
          </cell>
          <cell r="D14" t="str">
            <v>A-212-A</v>
          </cell>
          <cell r="E14" t="str">
            <v>Jade</v>
          </cell>
          <cell r="F14" t="str">
            <v>J-48</v>
          </cell>
          <cell r="G14" t="str">
            <v>J-48A</v>
          </cell>
          <cell r="H14" t="str">
            <v>A</v>
          </cell>
          <cell r="I14" t="str">
            <v>Retained</v>
          </cell>
          <cell r="J14" t="str">
            <v>SW</v>
          </cell>
          <cell r="K14" t="str">
            <v>Released</v>
          </cell>
          <cell r="L14" t="str">
            <v>Released</v>
          </cell>
          <cell r="M14">
            <v>15.3</v>
          </cell>
          <cell r="N14">
            <v>8.5</v>
          </cell>
          <cell r="O14">
            <v>130.05000000000001</v>
          </cell>
        </row>
        <row r="15">
          <cell r="C15" t="str">
            <v>A-212</v>
          </cell>
          <cell r="D15" t="str">
            <v>A-212-B</v>
          </cell>
          <cell r="F15" t="str">
            <v>J-48</v>
          </cell>
          <cell r="G15" t="str">
            <v>J-48B</v>
          </cell>
          <cell r="H15" t="str">
            <v>B</v>
          </cell>
          <cell r="J15" t="str">
            <v>SW</v>
          </cell>
        </row>
        <row r="16">
          <cell r="C16" t="str">
            <v>A-212</v>
          </cell>
          <cell r="D16" t="str">
            <v>A-212-C</v>
          </cell>
          <cell r="F16" t="str">
            <v>J-48</v>
          </cell>
          <cell r="G16" t="str">
            <v>J-48C</v>
          </cell>
          <cell r="H16" t="str">
            <v>C</v>
          </cell>
          <cell r="J16" t="str">
            <v>SW</v>
          </cell>
        </row>
        <row r="17">
          <cell r="C17" t="str">
            <v>A-212</v>
          </cell>
          <cell r="D17" t="str">
            <v>A-212-D</v>
          </cell>
          <cell r="F17" t="str">
            <v>J-48</v>
          </cell>
          <cell r="G17" t="str">
            <v>J-48D</v>
          </cell>
          <cell r="H17" t="str">
            <v>D</v>
          </cell>
          <cell r="J17" t="str">
            <v>SW</v>
          </cell>
        </row>
        <row r="18">
          <cell r="B18" t="str">
            <v>A</v>
          </cell>
          <cell r="C18" t="str">
            <v>A-213</v>
          </cell>
          <cell r="D18" t="str">
            <v>A-213-A</v>
          </cell>
          <cell r="E18" t="str">
            <v>Jade</v>
          </cell>
          <cell r="F18" t="str">
            <v>J-49</v>
          </cell>
          <cell r="G18" t="str">
            <v>J-49A</v>
          </cell>
          <cell r="H18" t="str">
            <v>A</v>
          </cell>
          <cell r="I18" t="str">
            <v>Retained</v>
          </cell>
          <cell r="J18" t="str">
            <v>SW</v>
          </cell>
          <cell r="K18" t="str">
            <v>Released</v>
          </cell>
          <cell r="L18" t="str">
            <v>Released</v>
          </cell>
          <cell r="M18">
            <v>15.3</v>
          </cell>
          <cell r="N18">
            <v>8.5</v>
          </cell>
          <cell r="O18">
            <v>130.05000000000001</v>
          </cell>
        </row>
        <row r="19">
          <cell r="C19" t="str">
            <v>A-213</v>
          </cell>
          <cell r="D19" t="str">
            <v>A-213-B</v>
          </cell>
          <cell r="F19" t="str">
            <v>J-49</v>
          </cell>
          <cell r="G19" t="str">
            <v>J-49B</v>
          </cell>
          <cell r="H19" t="str">
            <v>B</v>
          </cell>
          <cell r="J19" t="str">
            <v>SW</v>
          </cell>
        </row>
        <row r="20">
          <cell r="C20" t="str">
            <v>A-213</v>
          </cell>
          <cell r="D20" t="str">
            <v>A-213-C</v>
          </cell>
          <cell r="F20" t="str">
            <v>J-49</v>
          </cell>
          <cell r="G20" t="str">
            <v>J-49C</v>
          </cell>
          <cell r="H20" t="str">
            <v>C</v>
          </cell>
          <cell r="J20" t="str">
            <v>SW</v>
          </cell>
        </row>
        <row r="21">
          <cell r="C21" t="str">
            <v>A-213</v>
          </cell>
          <cell r="D21" t="str">
            <v>A-213-D</v>
          </cell>
          <cell r="F21" t="str">
            <v>J-49</v>
          </cell>
          <cell r="G21" t="str">
            <v>J-49D</v>
          </cell>
          <cell r="H21" t="str">
            <v>D</v>
          </cell>
          <cell r="J21" t="str">
            <v>SW</v>
          </cell>
        </row>
        <row r="22">
          <cell r="B22" t="str">
            <v>A</v>
          </cell>
          <cell r="C22" t="str">
            <v>A-214</v>
          </cell>
          <cell r="D22" t="str">
            <v>A-214-A</v>
          </cell>
          <cell r="E22" t="str">
            <v>Jade</v>
          </cell>
          <cell r="F22" t="str">
            <v>J-50</v>
          </cell>
          <cell r="G22" t="str">
            <v>J-50A</v>
          </cell>
          <cell r="H22" t="str">
            <v>A</v>
          </cell>
          <cell r="I22" t="str">
            <v>Retained</v>
          </cell>
          <cell r="J22" t="str">
            <v>SW</v>
          </cell>
          <cell r="K22" t="str">
            <v>Frozen</v>
          </cell>
          <cell r="L22" t="str">
            <v>Released</v>
          </cell>
          <cell r="M22">
            <v>15.3</v>
          </cell>
          <cell r="N22">
            <v>8.5</v>
          </cell>
          <cell r="O22">
            <v>130.05000000000001</v>
          </cell>
        </row>
        <row r="23">
          <cell r="C23" t="str">
            <v>A-214</v>
          </cell>
          <cell r="D23" t="str">
            <v>A-214-B</v>
          </cell>
          <cell r="F23" t="str">
            <v>J-50</v>
          </cell>
          <cell r="G23" t="str">
            <v>J-50B</v>
          </cell>
          <cell r="H23" t="str">
            <v>B</v>
          </cell>
          <cell r="J23" t="str">
            <v>SW</v>
          </cell>
        </row>
        <row r="24">
          <cell r="C24" t="str">
            <v>A-214</v>
          </cell>
          <cell r="D24" t="str">
            <v>A-214-C</v>
          </cell>
          <cell r="F24" t="str">
            <v>J-50</v>
          </cell>
          <cell r="G24" t="str">
            <v>J-50C</v>
          </cell>
          <cell r="H24" t="str">
            <v>C</v>
          </cell>
          <cell r="J24" t="str">
            <v>SW</v>
          </cell>
        </row>
        <row r="25">
          <cell r="C25" t="str">
            <v>A-214</v>
          </cell>
          <cell r="D25" t="str">
            <v>A-214-D</v>
          </cell>
          <cell r="F25" t="str">
            <v>J-50</v>
          </cell>
          <cell r="G25" t="str">
            <v>J-50D</v>
          </cell>
          <cell r="H25" t="str">
            <v>D</v>
          </cell>
          <cell r="J25" t="str">
            <v>SW</v>
          </cell>
        </row>
        <row r="26">
          <cell r="B26" t="str">
            <v>A</v>
          </cell>
          <cell r="C26" t="str">
            <v>A-215</v>
          </cell>
          <cell r="D26" t="str">
            <v>A-215-A</v>
          </cell>
          <cell r="E26" t="str">
            <v>Jade</v>
          </cell>
          <cell r="F26" t="str">
            <v>J-51</v>
          </cell>
          <cell r="G26" t="str">
            <v>J-51A</v>
          </cell>
          <cell r="H26" t="str">
            <v>A</v>
          </cell>
          <cell r="I26" t="str">
            <v>Retained</v>
          </cell>
          <cell r="J26" t="str">
            <v>SW</v>
          </cell>
          <cell r="K26" t="str">
            <v>Frozen</v>
          </cell>
          <cell r="L26" t="str">
            <v>Released</v>
          </cell>
          <cell r="M26">
            <v>15.3</v>
          </cell>
          <cell r="N26">
            <v>8.5</v>
          </cell>
          <cell r="O26">
            <v>130.05000000000001</v>
          </cell>
        </row>
        <row r="27">
          <cell r="C27" t="str">
            <v>A-215</v>
          </cell>
          <cell r="D27" t="str">
            <v>A-215-B</v>
          </cell>
          <cell r="F27" t="str">
            <v>J-51</v>
          </cell>
          <cell r="G27" t="str">
            <v>J-51B</v>
          </cell>
          <cell r="H27" t="str">
            <v>B</v>
          </cell>
          <cell r="J27" t="str">
            <v>SW</v>
          </cell>
        </row>
        <row r="28">
          <cell r="C28" t="str">
            <v>A-215</v>
          </cell>
          <cell r="D28" t="str">
            <v>A-215-C</v>
          </cell>
          <cell r="F28" t="str">
            <v>J-51</v>
          </cell>
          <cell r="G28" t="str">
            <v>J-51C</v>
          </cell>
          <cell r="H28" t="str">
            <v>C</v>
          </cell>
          <cell r="J28" t="str">
            <v>SW</v>
          </cell>
        </row>
        <row r="29">
          <cell r="C29" t="str">
            <v>A-215</v>
          </cell>
          <cell r="D29" t="str">
            <v>A-215-D</v>
          </cell>
          <cell r="F29" t="str">
            <v>J-51</v>
          </cell>
          <cell r="G29" t="str">
            <v>J-51D</v>
          </cell>
          <cell r="H29" t="str">
            <v>D</v>
          </cell>
          <cell r="J29" t="str">
            <v>SW</v>
          </cell>
        </row>
        <row r="30">
          <cell r="B30" t="str">
            <v>A</v>
          </cell>
          <cell r="C30" t="str">
            <v>A-216</v>
          </cell>
          <cell r="D30" t="str">
            <v>A-216-A</v>
          </cell>
          <cell r="E30" t="str">
            <v>Jade</v>
          </cell>
          <cell r="F30" t="str">
            <v>J-52</v>
          </cell>
          <cell r="G30" t="str">
            <v>J-52A</v>
          </cell>
          <cell r="H30" t="str">
            <v>A</v>
          </cell>
          <cell r="I30" t="str">
            <v>Retained</v>
          </cell>
          <cell r="J30" t="str">
            <v>SW</v>
          </cell>
          <cell r="K30" t="str">
            <v>Frozen</v>
          </cell>
          <cell r="L30" t="str">
            <v>Released</v>
          </cell>
          <cell r="M30">
            <v>15.3</v>
          </cell>
          <cell r="N30">
            <v>8.5</v>
          </cell>
          <cell r="O30">
            <v>130.05000000000001</v>
          </cell>
        </row>
        <row r="31">
          <cell r="C31" t="str">
            <v>A-216</v>
          </cell>
          <cell r="D31" t="str">
            <v>A-216-B</v>
          </cell>
          <cell r="F31" t="str">
            <v>J-52</v>
          </cell>
          <cell r="G31" t="str">
            <v>J-52B</v>
          </cell>
          <cell r="H31" t="str">
            <v>B</v>
          </cell>
          <cell r="J31" t="str">
            <v>SW</v>
          </cell>
        </row>
        <row r="32">
          <cell r="C32" t="str">
            <v>A-216</v>
          </cell>
          <cell r="D32" t="str">
            <v>A-216-C</v>
          </cell>
          <cell r="F32" t="str">
            <v>J-52</v>
          </cell>
          <cell r="G32" t="str">
            <v>J-52C</v>
          </cell>
          <cell r="H32" t="str">
            <v>C</v>
          </cell>
          <cell r="J32" t="str">
            <v>SW</v>
          </cell>
        </row>
        <row r="33">
          <cell r="C33" t="str">
            <v>A-216</v>
          </cell>
          <cell r="D33" t="str">
            <v>A-216-D</v>
          </cell>
          <cell r="F33" t="str">
            <v>J-52</v>
          </cell>
          <cell r="G33" t="str">
            <v>J-52D</v>
          </cell>
          <cell r="H33" t="str">
            <v>D</v>
          </cell>
          <cell r="J33" t="str">
            <v>SW</v>
          </cell>
        </row>
        <row r="34">
          <cell r="B34" t="str">
            <v>A</v>
          </cell>
          <cell r="C34" t="str">
            <v>A-217</v>
          </cell>
          <cell r="D34" t="str">
            <v>A-217-A</v>
          </cell>
          <cell r="E34" t="str">
            <v>Jade</v>
          </cell>
          <cell r="F34" t="str">
            <v>J-53</v>
          </cell>
          <cell r="G34" t="str">
            <v>J-53A</v>
          </cell>
          <cell r="H34" t="str">
            <v>A</v>
          </cell>
          <cell r="I34" t="str">
            <v>Retained</v>
          </cell>
          <cell r="J34" t="str">
            <v>SW</v>
          </cell>
          <cell r="K34" t="str">
            <v>Frozen</v>
          </cell>
          <cell r="L34" t="str">
            <v>Released</v>
          </cell>
          <cell r="M34">
            <v>15.3</v>
          </cell>
          <cell r="N34">
            <v>8.5</v>
          </cell>
          <cell r="O34">
            <v>130.05000000000001</v>
          </cell>
        </row>
        <row r="35">
          <cell r="C35" t="str">
            <v>A-217</v>
          </cell>
          <cell r="D35" t="str">
            <v>A-217-B</v>
          </cell>
          <cell r="F35" t="str">
            <v>J-53</v>
          </cell>
          <cell r="G35" t="str">
            <v>J-53B</v>
          </cell>
          <cell r="H35" t="str">
            <v>B</v>
          </cell>
          <cell r="J35" t="str">
            <v>SW</v>
          </cell>
        </row>
        <row r="36">
          <cell r="C36" t="str">
            <v>A-217</v>
          </cell>
          <cell r="D36" t="str">
            <v>A-217-C</v>
          </cell>
          <cell r="F36" t="str">
            <v>J-53</v>
          </cell>
          <cell r="G36" t="str">
            <v>J-53C</v>
          </cell>
          <cell r="H36" t="str">
            <v>C</v>
          </cell>
          <cell r="J36" t="str">
            <v>SW</v>
          </cell>
        </row>
        <row r="37">
          <cell r="C37" t="str">
            <v>A-217</v>
          </cell>
          <cell r="D37" t="str">
            <v>A-217-D</v>
          </cell>
          <cell r="F37" t="str">
            <v>J-53</v>
          </cell>
          <cell r="G37" t="str">
            <v>J-53D</v>
          </cell>
          <cell r="H37" t="str">
            <v>D</v>
          </cell>
          <cell r="J37" t="str">
            <v>SW</v>
          </cell>
        </row>
        <row r="38">
          <cell r="B38" t="str">
            <v>A</v>
          </cell>
          <cell r="C38" t="str">
            <v>A-218</v>
          </cell>
          <cell r="D38" t="str">
            <v>A-218-A</v>
          </cell>
          <cell r="E38" t="str">
            <v>Jade</v>
          </cell>
          <cell r="F38" t="str">
            <v>J-54</v>
          </cell>
          <cell r="G38" t="str">
            <v>J-54A</v>
          </cell>
          <cell r="H38" t="str">
            <v>A</v>
          </cell>
          <cell r="I38" t="str">
            <v>Retained</v>
          </cell>
          <cell r="J38" t="str">
            <v>SW</v>
          </cell>
          <cell r="K38" t="str">
            <v>Frozen</v>
          </cell>
          <cell r="L38" t="str">
            <v>Released</v>
          </cell>
          <cell r="M38">
            <v>15.3</v>
          </cell>
          <cell r="N38">
            <v>8.5</v>
          </cell>
          <cell r="O38">
            <v>130.05000000000001</v>
          </cell>
        </row>
        <row r="39">
          <cell r="C39" t="str">
            <v>A-218</v>
          </cell>
          <cell r="D39" t="str">
            <v>A-218-B</v>
          </cell>
          <cell r="F39" t="str">
            <v>J-54</v>
          </cell>
          <cell r="G39" t="str">
            <v>J-54B</v>
          </cell>
          <cell r="H39" t="str">
            <v>B</v>
          </cell>
          <cell r="J39" t="str">
            <v>SW</v>
          </cell>
        </row>
        <row r="40">
          <cell r="C40" t="str">
            <v>A-218</v>
          </cell>
          <cell r="D40" t="str">
            <v>A-218-C</v>
          </cell>
          <cell r="F40" t="str">
            <v>J-54</v>
          </cell>
          <cell r="G40" t="str">
            <v>J-54C</v>
          </cell>
          <cell r="H40" t="str">
            <v>C</v>
          </cell>
          <cell r="J40" t="str">
            <v>SW</v>
          </cell>
        </row>
        <row r="41">
          <cell r="C41" t="str">
            <v>A-218</v>
          </cell>
          <cell r="D41" t="str">
            <v>A-218-D</v>
          </cell>
          <cell r="F41" t="str">
            <v>J-54</v>
          </cell>
          <cell r="G41" t="str">
            <v>J-54D</v>
          </cell>
          <cell r="H41" t="str">
            <v>D</v>
          </cell>
          <cell r="J41" t="str">
            <v>SW</v>
          </cell>
        </row>
        <row r="42">
          <cell r="B42" t="str">
            <v>A</v>
          </cell>
          <cell r="C42" t="str">
            <v>A-219</v>
          </cell>
          <cell r="D42" t="str">
            <v>A-219-A</v>
          </cell>
          <cell r="E42" t="str">
            <v>Jade</v>
          </cell>
          <cell r="F42" t="str">
            <v>J-73</v>
          </cell>
          <cell r="G42" t="str">
            <v>J-73A</v>
          </cell>
          <cell r="H42" t="str">
            <v>A</v>
          </cell>
          <cell r="I42" t="str">
            <v>Retained</v>
          </cell>
          <cell r="J42" t="str">
            <v>SW</v>
          </cell>
          <cell r="K42" t="str">
            <v>Frozen</v>
          </cell>
          <cell r="L42" t="str">
            <v>Released</v>
          </cell>
          <cell r="M42">
            <v>15.3</v>
          </cell>
          <cell r="N42">
            <v>8.5</v>
          </cell>
          <cell r="O42">
            <v>130.05000000000001</v>
          </cell>
        </row>
        <row r="43">
          <cell r="C43" t="str">
            <v>A-219</v>
          </cell>
          <cell r="D43" t="str">
            <v>A-219-B</v>
          </cell>
          <cell r="F43" t="str">
            <v>J-73</v>
          </cell>
          <cell r="G43" t="str">
            <v>J-73B</v>
          </cell>
          <cell r="H43" t="str">
            <v>B</v>
          </cell>
          <cell r="J43" t="str">
            <v>SW</v>
          </cell>
        </row>
        <row r="44">
          <cell r="C44" t="str">
            <v>A-219</v>
          </cell>
          <cell r="D44" t="str">
            <v>A-219-C</v>
          </cell>
          <cell r="F44" t="str">
            <v>J-73</v>
          </cell>
          <cell r="G44" t="str">
            <v>J-73C</v>
          </cell>
          <cell r="H44" t="str">
            <v>C</v>
          </cell>
          <cell r="J44" t="str">
            <v>SW</v>
          </cell>
        </row>
        <row r="45">
          <cell r="C45" t="str">
            <v>A-219</v>
          </cell>
          <cell r="D45" t="str">
            <v>A-219-D</v>
          </cell>
          <cell r="F45" t="str">
            <v>J-73</v>
          </cell>
          <cell r="G45" t="str">
            <v>J-73D</v>
          </cell>
          <cell r="H45" t="str">
            <v>D</v>
          </cell>
          <cell r="J45" t="str">
            <v>SW</v>
          </cell>
        </row>
        <row r="46">
          <cell r="B46" t="str">
            <v>A</v>
          </cell>
          <cell r="C46" t="str">
            <v>A-220</v>
          </cell>
          <cell r="D46" t="str">
            <v>A-220-A</v>
          </cell>
          <cell r="E46" t="str">
            <v>Jade</v>
          </cell>
          <cell r="F46" t="str">
            <v>J-72</v>
          </cell>
          <cell r="G46" t="str">
            <v>J-72A</v>
          </cell>
          <cell r="H46" t="str">
            <v>A</v>
          </cell>
          <cell r="I46" t="str">
            <v>Retained</v>
          </cell>
          <cell r="J46" t="str">
            <v>SW</v>
          </cell>
          <cell r="K46" t="str">
            <v>Frozen</v>
          </cell>
          <cell r="L46" t="str">
            <v>Released</v>
          </cell>
          <cell r="M46">
            <v>15.3</v>
          </cell>
          <cell r="N46">
            <v>8.5</v>
          </cell>
          <cell r="O46">
            <v>130.05000000000001</v>
          </cell>
        </row>
        <row r="47">
          <cell r="C47" t="str">
            <v>A-220</v>
          </cell>
          <cell r="D47" t="str">
            <v>A-220-B</v>
          </cell>
          <cell r="F47" t="str">
            <v>J-72</v>
          </cell>
          <cell r="G47" t="str">
            <v>J-72B</v>
          </cell>
          <cell r="H47" t="str">
            <v>B</v>
          </cell>
          <cell r="J47" t="str">
            <v>SW</v>
          </cell>
        </row>
        <row r="48">
          <cell r="C48" t="str">
            <v>A-220</v>
          </cell>
          <cell r="D48" t="str">
            <v>A-220-C</v>
          </cell>
          <cell r="F48" t="str">
            <v>J-72</v>
          </cell>
          <cell r="G48" t="str">
            <v>J-72C</v>
          </cell>
          <cell r="H48" t="str">
            <v>C</v>
          </cell>
          <cell r="J48" t="str">
            <v>SW</v>
          </cell>
        </row>
        <row r="49">
          <cell r="C49" t="str">
            <v>A-220</v>
          </cell>
          <cell r="D49" t="str">
            <v>A-220-D</v>
          </cell>
          <cell r="F49" t="str">
            <v>J-72</v>
          </cell>
          <cell r="G49" t="str">
            <v>J-72D</v>
          </cell>
          <cell r="H49" t="str">
            <v>D</v>
          </cell>
          <cell r="J49" t="str">
            <v>SW</v>
          </cell>
        </row>
        <row r="50">
          <cell r="B50" t="str">
            <v>A</v>
          </cell>
          <cell r="C50" t="str">
            <v>A-221</v>
          </cell>
          <cell r="D50" t="str">
            <v>A-221-A</v>
          </cell>
          <cell r="E50" t="str">
            <v>Jade</v>
          </cell>
          <cell r="F50" t="str">
            <v>J-71</v>
          </cell>
          <cell r="G50" t="str">
            <v>J-71A</v>
          </cell>
          <cell r="H50" t="str">
            <v>A</v>
          </cell>
          <cell r="I50" t="str">
            <v>Retained</v>
          </cell>
          <cell r="J50" t="str">
            <v>SW</v>
          </cell>
          <cell r="K50" t="str">
            <v>Frozen</v>
          </cell>
          <cell r="L50" t="str">
            <v>Released</v>
          </cell>
          <cell r="M50">
            <v>15.3</v>
          </cell>
          <cell r="N50">
            <v>8.5</v>
          </cell>
          <cell r="O50">
            <v>130.05000000000001</v>
          </cell>
        </row>
        <row r="51">
          <cell r="C51" t="str">
            <v>A-221</v>
          </cell>
          <cell r="D51" t="str">
            <v>A-221-B</v>
          </cell>
          <cell r="F51" t="str">
            <v>J-71</v>
          </cell>
          <cell r="G51" t="str">
            <v>J-71B</v>
          </cell>
          <cell r="H51" t="str">
            <v>B</v>
          </cell>
          <cell r="J51" t="str">
            <v>SW</v>
          </cell>
        </row>
        <row r="52">
          <cell r="C52" t="str">
            <v>A-221</v>
          </cell>
          <cell r="D52" t="str">
            <v>A-221-C</v>
          </cell>
          <cell r="F52" t="str">
            <v>J-71</v>
          </cell>
          <cell r="G52" t="str">
            <v>J-71C</v>
          </cell>
          <cell r="H52" t="str">
            <v>C</v>
          </cell>
          <cell r="J52" t="str">
            <v>SW</v>
          </cell>
        </row>
        <row r="53">
          <cell r="C53" t="str">
            <v>A-221</v>
          </cell>
          <cell r="D53" t="str">
            <v>A-221-D</v>
          </cell>
          <cell r="F53" t="str">
            <v>J-71</v>
          </cell>
          <cell r="G53" t="str">
            <v>J-71D</v>
          </cell>
          <cell r="H53" t="str">
            <v>D</v>
          </cell>
          <cell r="J53" t="str">
            <v>SW</v>
          </cell>
        </row>
        <row r="54">
          <cell r="B54" t="str">
            <v>A</v>
          </cell>
          <cell r="C54" t="str">
            <v>A-222</v>
          </cell>
          <cell r="D54" t="str">
            <v>A-222-A</v>
          </cell>
          <cell r="E54" t="str">
            <v>Jade</v>
          </cell>
          <cell r="F54" t="str">
            <v>J-70</v>
          </cell>
          <cell r="G54" t="str">
            <v>J-70A</v>
          </cell>
          <cell r="H54" t="str">
            <v>A</v>
          </cell>
          <cell r="I54" t="str">
            <v>Retained</v>
          </cell>
          <cell r="J54" t="str">
            <v>SW</v>
          </cell>
          <cell r="K54" t="str">
            <v>Frozen</v>
          </cell>
          <cell r="L54" t="str">
            <v>Released</v>
          </cell>
          <cell r="M54">
            <v>15.3</v>
          </cell>
          <cell r="N54">
            <v>8.5</v>
          </cell>
          <cell r="O54">
            <v>130.05000000000001</v>
          </cell>
        </row>
        <row r="55">
          <cell r="C55" t="str">
            <v>A-222</v>
          </cell>
          <cell r="D55" t="str">
            <v>A-222-B</v>
          </cell>
          <cell r="F55" t="str">
            <v>J-70</v>
          </cell>
          <cell r="G55" t="str">
            <v>J-70B</v>
          </cell>
          <cell r="H55" t="str">
            <v>B</v>
          </cell>
          <cell r="J55" t="str">
            <v>SW</v>
          </cell>
        </row>
        <row r="56">
          <cell r="C56" t="str">
            <v>A-222</v>
          </cell>
          <cell r="D56" t="str">
            <v>A-222-C</v>
          </cell>
          <cell r="F56" t="str">
            <v>J-70</v>
          </cell>
          <cell r="G56" t="str">
            <v>J-70C</v>
          </cell>
          <cell r="H56" t="str">
            <v>C</v>
          </cell>
          <cell r="J56" t="str">
            <v>SW</v>
          </cell>
        </row>
        <row r="57">
          <cell r="C57" t="str">
            <v>A-222</v>
          </cell>
          <cell r="D57" t="str">
            <v>A-222-D</v>
          </cell>
          <cell r="F57" t="str">
            <v>J-70</v>
          </cell>
          <cell r="G57" t="str">
            <v>J-70D</v>
          </cell>
          <cell r="H57" t="str">
            <v>D</v>
          </cell>
          <cell r="J57" t="str">
            <v>SW</v>
          </cell>
        </row>
        <row r="58">
          <cell r="B58" t="str">
            <v>A</v>
          </cell>
          <cell r="C58" t="str">
            <v>A-223</v>
          </cell>
          <cell r="D58" t="str">
            <v>A-223-A</v>
          </cell>
          <cell r="E58" t="str">
            <v>Jade</v>
          </cell>
          <cell r="F58" t="str">
            <v>J-69</v>
          </cell>
          <cell r="G58" t="str">
            <v>J-69A</v>
          </cell>
          <cell r="H58" t="str">
            <v>A</v>
          </cell>
          <cell r="I58" t="str">
            <v>Retained</v>
          </cell>
          <cell r="J58" t="str">
            <v>SW</v>
          </cell>
          <cell r="K58" t="str">
            <v>Frozen</v>
          </cell>
          <cell r="L58" t="str">
            <v>Released</v>
          </cell>
          <cell r="M58">
            <v>15.3</v>
          </cell>
          <cell r="N58">
            <v>8.5</v>
          </cell>
          <cell r="O58">
            <v>130.05000000000001</v>
          </cell>
        </row>
        <row r="59">
          <cell r="C59" t="str">
            <v>A-223</v>
          </cell>
          <cell r="D59" t="str">
            <v>A-223-B</v>
          </cell>
          <cell r="F59" t="str">
            <v>J-69</v>
          </cell>
          <cell r="G59" t="str">
            <v>J-69B</v>
          </cell>
          <cell r="H59" t="str">
            <v>B</v>
          </cell>
          <cell r="J59" t="str">
            <v>SW</v>
          </cell>
        </row>
        <row r="60">
          <cell r="C60" t="str">
            <v>A-223</v>
          </cell>
          <cell r="D60" t="str">
            <v>A-223-C</v>
          </cell>
          <cell r="F60" t="str">
            <v>J-69</v>
          </cell>
          <cell r="G60" t="str">
            <v>J-69C</v>
          </cell>
          <cell r="H60" t="str">
            <v>C</v>
          </cell>
          <cell r="J60" t="str">
            <v>SW</v>
          </cell>
        </row>
        <row r="61">
          <cell r="C61" t="str">
            <v>A-223</v>
          </cell>
          <cell r="D61" t="str">
            <v>A-223-D</v>
          </cell>
          <cell r="F61" t="str">
            <v>J-69</v>
          </cell>
          <cell r="G61" t="str">
            <v>J-69D</v>
          </cell>
          <cell r="H61" t="str">
            <v>D</v>
          </cell>
          <cell r="J61" t="str">
            <v>SW</v>
          </cell>
        </row>
        <row r="62">
          <cell r="B62" t="str">
            <v>A</v>
          </cell>
          <cell r="C62" t="str">
            <v>A-224</v>
          </cell>
          <cell r="D62" t="str">
            <v>A-224-A</v>
          </cell>
          <cell r="E62" t="str">
            <v>Jade</v>
          </cell>
          <cell r="F62" t="str">
            <v>J-68</v>
          </cell>
          <cell r="G62" t="str">
            <v>J-68A</v>
          </cell>
          <cell r="H62" t="str">
            <v>A</v>
          </cell>
          <cell r="I62" t="str">
            <v>Retained</v>
          </cell>
          <cell r="J62" t="str">
            <v>SW</v>
          </cell>
          <cell r="K62" t="str">
            <v>Released</v>
          </cell>
          <cell r="L62" t="str">
            <v>Released</v>
          </cell>
          <cell r="M62">
            <v>15.3</v>
          </cell>
          <cell r="N62">
            <v>8.5</v>
          </cell>
          <cell r="O62">
            <v>130.05000000000001</v>
          </cell>
        </row>
        <row r="63">
          <cell r="C63" t="str">
            <v>A-224</v>
          </cell>
          <cell r="D63" t="str">
            <v>A-224-B</v>
          </cell>
          <cell r="F63" t="str">
            <v>J-68</v>
          </cell>
          <cell r="G63" t="str">
            <v>J-68B</v>
          </cell>
          <cell r="H63" t="str">
            <v>B</v>
          </cell>
          <cell r="J63" t="str">
            <v>SW</v>
          </cell>
        </row>
        <row r="64">
          <cell r="C64" t="str">
            <v>A-224</v>
          </cell>
          <cell r="D64" t="str">
            <v>A-224-C</v>
          </cell>
          <cell r="F64" t="str">
            <v>J-68</v>
          </cell>
          <cell r="G64" t="str">
            <v>J-68C</v>
          </cell>
          <cell r="H64" t="str">
            <v>C</v>
          </cell>
          <cell r="J64" t="str">
            <v>SW</v>
          </cell>
        </row>
        <row r="65">
          <cell r="C65" t="str">
            <v>A-224</v>
          </cell>
          <cell r="D65" t="str">
            <v>A-224-D</v>
          </cell>
          <cell r="F65" t="str">
            <v>J-68</v>
          </cell>
          <cell r="G65" t="str">
            <v>J-68D</v>
          </cell>
          <cell r="H65" t="str">
            <v>D</v>
          </cell>
          <cell r="J65" t="str">
            <v>SW</v>
          </cell>
        </row>
        <row r="66">
          <cell r="B66" t="str">
            <v>A</v>
          </cell>
          <cell r="C66" t="str">
            <v>A-225</v>
          </cell>
          <cell r="D66" t="str">
            <v>A-225-A</v>
          </cell>
          <cell r="E66" t="str">
            <v>Jade</v>
          </cell>
          <cell r="F66" t="str">
            <v>J-67</v>
          </cell>
          <cell r="G66" t="str">
            <v>J-67A</v>
          </cell>
          <cell r="H66" t="str">
            <v>A</v>
          </cell>
          <cell r="I66" t="str">
            <v>Retained</v>
          </cell>
          <cell r="J66" t="str">
            <v>SW</v>
          </cell>
          <cell r="K66" t="str">
            <v>Released</v>
          </cell>
          <cell r="L66" t="str">
            <v>Released</v>
          </cell>
          <cell r="M66">
            <v>15.3</v>
          </cell>
          <cell r="N66">
            <v>8.5</v>
          </cell>
          <cell r="O66">
            <v>130.05000000000001</v>
          </cell>
        </row>
        <row r="67">
          <cell r="C67" t="str">
            <v>A-225</v>
          </cell>
          <cell r="D67" t="str">
            <v>A-225-B</v>
          </cell>
          <cell r="F67" t="str">
            <v>J-67</v>
          </cell>
          <cell r="G67" t="str">
            <v>J-67B</v>
          </cell>
          <cell r="H67" t="str">
            <v>B</v>
          </cell>
          <cell r="J67" t="str">
            <v>SW</v>
          </cell>
        </row>
        <row r="68">
          <cell r="C68" t="str">
            <v>A-225</v>
          </cell>
          <cell r="D68" t="str">
            <v>A-225-C</v>
          </cell>
          <cell r="F68" t="str">
            <v>J-67</v>
          </cell>
          <cell r="G68" t="str">
            <v>J-67C</v>
          </cell>
          <cell r="H68" t="str">
            <v>C</v>
          </cell>
          <cell r="J68" t="str">
            <v>SW</v>
          </cell>
        </row>
        <row r="69">
          <cell r="C69" t="str">
            <v>A-225</v>
          </cell>
          <cell r="D69" t="str">
            <v>A-225-D</v>
          </cell>
          <cell r="F69" t="str">
            <v>J-67</v>
          </cell>
          <cell r="G69" t="str">
            <v>J-67D</v>
          </cell>
          <cell r="H69" t="str">
            <v>D</v>
          </cell>
          <cell r="J69" t="str">
            <v>SW</v>
          </cell>
        </row>
        <row r="70">
          <cell r="B70" t="str">
            <v>A</v>
          </cell>
          <cell r="C70" t="str">
            <v>A-226</v>
          </cell>
          <cell r="D70" t="str">
            <v>A-226-A</v>
          </cell>
          <cell r="E70" t="str">
            <v>Jade</v>
          </cell>
          <cell r="F70" t="str">
            <v>J-66</v>
          </cell>
          <cell r="G70" t="str">
            <v>J-66A</v>
          </cell>
          <cell r="H70" t="str">
            <v>A</v>
          </cell>
          <cell r="I70" t="str">
            <v>Retained</v>
          </cell>
          <cell r="J70" t="str">
            <v>SW</v>
          </cell>
          <cell r="K70" t="str">
            <v>Released</v>
          </cell>
          <cell r="L70" t="str">
            <v>Released</v>
          </cell>
          <cell r="M70">
            <v>15.3</v>
          </cell>
          <cell r="N70">
            <v>8.5</v>
          </cell>
          <cell r="O70">
            <v>130.05000000000001</v>
          </cell>
        </row>
        <row r="71">
          <cell r="C71" t="str">
            <v>A-226</v>
          </cell>
          <cell r="D71" t="str">
            <v>A-226-B</v>
          </cell>
          <cell r="F71" t="str">
            <v>J-66</v>
          </cell>
          <cell r="G71" t="str">
            <v>J-66B</v>
          </cell>
          <cell r="H71" t="str">
            <v>B</v>
          </cell>
          <cell r="J71" t="str">
            <v>SW</v>
          </cell>
        </row>
        <row r="72">
          <cell r="C72" t="str">
            <v>A-226</v>
          </cell>
          <cell r="D72" t="str">
            <v>A-226-C</v>
          </cell>
          <cell r="F72" t="str">
            <v>J-66</v>
          </cell>
          <cell r="G72" t="str">
            <v>J-66C</v>
          </cell>
          <cell r="H72" t="str">
            <v>C</v>
          </cell>
          <cell r="J72" t="str">
            <v>SW</v>
          </cell>
        </row>
        <row r="73">
          <cell r="C73" t="str">
            <v>A-226</v>
          </cell>
          <cell r="D73" t="str">
            <v>A-226-D</v>
          </cell>
          <cell r="F73" t="str">
            <v>J-66</v>
          </cell>
          <cell r="G73" t="str">
            <v>J-66D</v>
          </cell>
          <cell r="H73" t="str">
            <v>D</v>
          </cell>
          <cell r="J73" t="str">
            <v>SW</v>
          </cell>
        </row>
        <row r="74">
          <cell r="B74" t="str">
            <v>A</v>
          </cell>
          <cell r="C74" t="str">
            <v>A-227</v>
          </cell>
          <cell r="D74" t="str">
            <v>A-227-A</v>
          </cell>
          <cell r="E74" t="str">
            <v>Jade</v>
          </cell>
          <cell r="F74" t="str">
            <v>J-65</v>
          </cell>
          <cell r="G74" t="str">
            <v>J-65A</v>
          </cell>
          <cell r="H74" t="str">
            <v>A</v>
          </cell>
          <cell r="I74" t="str">
            <v>Retained</v>
          </cell>
          <cell r="J74" t="str">
            <v>SW</v>
          </cell>
          <cell r="K74" t="str">
            <v>Released</v>
          </cell>
          <cell r="L74" t="str">
            <v>Released</v>
          </cell>
          <cell r="M74">
            <v>15.3</v>
          </cell>
          <cell r="N74">
            <v>8.5</v>
          </cell>
          <cell r="O74">
            <v>130.05000000000001</v>
          </cell>
        </row>
        <row r="75">
          <cell r="C75" t="str">
            <v>A-227</v>
          </cell>
          <cell r="D75" t="str">
            <v>A-227-B</v>
          </cell>
          <cell r="F75" t="str">
            <v>J-65</v>
          </cell>
          <cell r="G75" t="str">
            <v>J-65B</v>
          </cell>
          <cell r="H75" t="str">
            <v>B</v>
          </cell>
          <cell r="J75" t="str">
            <v>SW</v>
          </cell>
        </row>
        <row r="76">
          <cell r="C76" t="str">
            <v>A-227</v>
          </cell>
          <cell r="D76" t="str">
            <v>A-227-C</v>
          </cell>
          <cell r="F76" t="str">
            <v>J-65</v>
          </cell>
          <cell r="G76" t="str">
            <v>J-65C</v>
          </cell>
          <cell r="H76" t="str">
            <v>C</v>
          </cell>
          <cell r="J76" t="str">
            <v>SW</v>
          </cell>
        </row>
        <row r="77">
          <cell r="C77" t="str">
            <v>A-227</v>
          </cell>
          <cell r="D77" t="str">
            <v>A-227-D</v>
          </cell>
          <cell r="F77" t="str">
            <v>J-65</v>
          </cell>
          <cell r="G77" t="str">
            <v>J-65D</v>
          </cell>
          <cell r="H77" t="str">
            <v>D</v>
          </cell>
          <cell r="J77" t="str">
            <v>SW</v>
          </cell>
        </row>
        <row r="78">
          <cell r="B78" t="str">
            <v>A</v>
          </cell>
          <cell r="C78" t="str">
            <v>A-228</v>
          </cell>
          <cell r="D78" t="str">
            <v>A-228-A</v>
          </cell>
          <cell r="E78" t="str">
            <v>Jade</v>
          </cell>
          <cell r="F78" t="str">
            <v>J-64</v>
          </cell>
          <cell r="G78" t="str">
            <v>J-64A</v>
          </cell>
          <cell r="H78" t="str">
            <v>A</v>
          </cell>
          <cell r="I78" t="str">
            <v>Retained</v>
          </cell>
          <cell r="J78" t="str">
            <v>SW</v>
          </cell>
          <cell r="K78" t="str">
            <v>Released</v>
          </cell>
          <cell r="L78" t="str">
            <v>Released</v>
          </cell>
          <cell r="M78">
            <v>15.3</v>
          </cell>
          <cell r="N78">
            <v>8.5</v>
          </cell>
          <cell r="O78">
            <v>130.05000000000001</v>
          </cell>
        </row>
        <row r="79">
          <cell r="C79" t="str">
            <v>A-228</v>
          </cell>
          <cell r="D79" t="str">
            <v>A-228-B</v>
          </cell>
          <cell r="F79" t="str">
            <v>J-64</v>
          </cell>
          <cell r="G79" t="str">
            <v>J-64B</v>
          </cell>
          <cell r="H79" t="str">
            <v>B</v>
          </cell>
          <cell r="J79" t="str">
            <v>SW</v>
          </cell>
        </row>
        <row r="80">
          <cell r="C80" t="str">
            <v>A-228</v>
          </cell>
          <cell r="D80" t="str">
            <v>A-228-C</v>
          </cell>
          <cell r="F80" t="str">
            <v>J-64</v>
          </cell>
          <cell r="G80" t="str">
            <v>J-64C</v>
          </cell>
          <cell r="H80" t="str">
            <v>C</v>
          </cell>
          <cell r="J80" t="str">
            <v>SW</v>
          </cell>
        </row>
        <row r="81">
          <cell r="C81" t="str">
            <v>A-228</v>
          </cell>
          <cell r="D81" t="str">
            <v>A-228-D</v>
          </cell>
          <cell r="F81" t="str">
            <v>J-64</v>
          </cell>
          <cell r="G81" t="str">
            <v>J-64D</v>
          </cell>
          <cell r="H81" t="str">
            <v>D</v>
          </cell>
          <cell r="J81" t="str">
            <v>SW</v>
          </cell>
        </row>
        <row r="82">
          <cell r="B82" t="str">
            <v>A</v>
          </cell>
          <cell r="C82" t="str">
            <v>A-229</v>
          </cell>
          <cell r="D82" t="str">
            <v>A-229-A</v>
          </cell>
          <cell r="E82" t="str">
            <v>Jade</v>
          </cell>
          <cell r="F82" t="str">
            <v>J-83</v>
          </cell>
          <cell r="G82" t="str">
            <v>J-83A</v>
          </cell>
          <cell r="H82" t="str">
            <v>A</v>
          </cell>
          <cell r="I82" t="str">
            <v>Retained</v>
          </cell>
          <cell r="J82" t="str">
            <v>SW</v>
          </cell>
          <cell r="K82" t="str">
            <v>Released</v>
          </cell>
          <cell r="L82" t="str">
            <v>Released</v>
          </cell>
          <cell r="M82">
            <v>15.3</v>
          </cell>
          <cell r="N82">
            <v>8.5</v>
          </cell>
          <cell r="O82">
            <v>130.05000000000001</v>
          </cell>
        </row>
        <row r="83">
          <cell r="C83" t="str">
            <v>A-229</v>
          </cell>
          <cell r="D83" t="str">
            <v>A-229-B</v>
          </cell>
          <cell r="F83" t="str">
            <v>J-83</v>
          </cell>
          <cell r="G83" t="str">
            <v>J-83B</v>
          </cell>
          <cell r="H83" t="str">
            <v>B</v>
          </cell>
          <cell r="J83" t="str">
            <v>SW</v>
          </cell>
        </row>
        <row r="84">
          <cell r="C84" t="str">
            <v>A-229</v>
          </cell>
          <cell r="D84" t="str">
            <v>A-229-C</v>
          </cell>
          <cell r="F84" t="str">
            <v>J-83</v>
          </cell>
          <cell r="G84" t="str">
            <v>J-83C</v>
          </cell>
          <cell r="H84" t="str">
            <v>C</v>
          </cell>
          <cell r="J84" t="str">
            <v>SW</v>
          </cell>
        </row>
        <row r="85">
          <cell r="C85" t="str">
            <v>A-229</v>
          </cell>
          <cell r="D85" t="str">
            <v>A-229-D</v>
          </cell>
          <cell r="F85" t="str">
            <v>J-83</v>
          </cell>
          <cell r="G85" t="str">
            <v>J-83D</v>
          </cell>
          <cell r="H85" t="str">
            <v>D</v>
          </cell>
          <cell r="J85" t="str">
            <v>SW</v>
          </cell>
        </row>
        <row r="86">
          <cell r="B86" t="str">
            <v>A</v>
          </cell>
          <cell r="C86" t="str">
            <v>A-230</v>
          </cell>
          <cell r="D86" t="str">
            <v>A-230-A</v>
          </cell>
          <cell r="E86" t="str">
            <v>Jade</v>
          </cell>
          <cell r="F86" t="str">
            <v>J-84</v>
          </cell>
          <cell r="G86" t="str">
            <v>J-84A</v>
          </cell>
          <cell r="H86" t="str">
            <v>A</v>
          </cell>
          <cell r="I86" t="str">
            <v>Retained</v>
          </cell>
          <cell r="J86" t="str">
            <v>SW</v>
          </cell>
          <cell r="K86" t="str">
            <v>Released</v>
          </cell>
          <cell r="L86" t="str">
            <v>Released</v>
          </cell>
          <cell r="M86">
            <v>15.3</v>
          </cell>
          <cell r="N86">
            <v>8.5</v>
          </cell>
          <cell r="O86">
            <v>130.05000000000001</v>
          </cell>
        </row>
        <row r="87">
          <cell r="C87" t="str">
            <v>A-230</v>
          </cell>
          <cell r="D87" t="str">
            <v>A-230-B</v>
          </cell>
          <cell r="F87" t="str">
            <v>J-84</v>
          </cell>
          <cell r="G87" t="str">
            <v>J-84B</v>
          </cell>
          <cell r="H87" t="str">
            <v>B</v>
          </cell>
          <cell r="J87" t="str">
            <v>SW</v>
          </cell>
        </row>
        <row r="88">
          <cell r="C88" t="str">
            <v>A-230</v>
          </cell>
          <cell r="D88" t="str">
            <v>A-230-C</v>
          </cell>
          <cell r="F88" t="str">
            <v>J-84</v>
          </cell>
          <cell r="G88" t="str">
            <v>J-84C</v>
          </cell>
          <cell r="H88" t="str">
            <v>C</v>
          </cell>
          <cell r="J88" t="str">
            <v>SW</v>
          </cell>
        </row>
        <row r="89">
          <cell r="C89" t="str">
            <v>A-230</v>
          </cell>
          <cell r="D89" t="str">
            <v>A-230-D</v>
          </cell>
          <cell r="F89" t="str">
            <v>J-84</v>
          </cell>
          <cell r="G89" t="str">
            <v>J-84D</v>
          </cell>
          <cell r="H89" t="str">
            <v>D</v>
          </cell>
          <cell r="J89" t="str">
            <v>SW</v>
          </cell>
        </row>
        <row r="90">
          <cell r="B90" t="str">
            <v>A</v>
          </cell>
          <cell r="C90" t="str">
            <v>A-231</v>
          </cell>
          <cell r="D90" t="str">
            <v>A-231-A</v>
          </cell>
          <cell r="E90" t="str">
            <v>Jade</v>
          </cell>
          <cell r="F90" t="str">
            <v>J-85</v>
          </cell>
          <cell r="G90" t="str">
            <v>J-85A</v>
          </cell>
          <cell r="H90" t="str">
            <v>A</v>
          </cell>
          <cell r="I90" t="str">
            <v>Retained</v>
          </cell>
          <cell r="J90" t="str">
            <v>SW</v>
          </cell>
          <cell r="K90" t="str">
            <v>Released</v>
          </cell>
          <cell r="L90" t="str">
            <v>Released</v>
          </cell>
          <cell r="M90">
            <v>15.3</v>
          </cell>
          <cell r="N90">
            <v>8.5</v>
          </cell>
          <cell r="O90">
            <v>130.05000000000001</v>
          </cell>
        </row>
        <row r="91">
          <cell r="C91" t="str">
            <v>A-231</v>
          </cell>
          <cell r="D91" t="str">
            <v>A-231-B</v>
          </cell>
          <cell r="F91" t="str">
            <v>J-85</v>
          </cell>
          <cell r="G91" t="str">
            <v>J-85B</v>
          </cell>
          <cell r="H91" t="str">
            <v>B</v>
          </cell>
          <cell r="J91" t="str">
            <v>SW</v>
          </cell>
        </row>
        <row r="92">
          <cell r="C92" t="str">
            <v>A-231</v>
          </cell>
          <cell r="D92" t="str">
            <v>A-231-C</v>
          </cell>
          <cell r="F92" t="str">
            <v>J-85</v>
          </cell>
          <cell r="G92" t="str">
            <v>J-85C</v>
          </cell>
          <cell r="H92" t="str">
            <v>C</v>
          </cell>
          <cell r="J92" t="str">
            <v>SW</v>
          </cell>
        </row>
        <row r="93">
          <cell r="C93" t="str">
            <v>A-231</v>
          </cell>
          <cell r="D93" t="str">
            <v>A-231-D</v>
          </cell>
          <cell r="F93" t="str">
            <v>J-85</v>
          </cell>
          <cell r="G93" t="str">
            <v>J-85D</v>
          </cell>
          <cell r="H93" t="str">
            <v>D</v>
          </cell>
          <cell r="J93" t="str">
            <v>SW</v>
          </cell>
        </row>
        <row r="94">
          <cell r="B94" t="str">
            <v>A</v>
          </cell>
          <cell r="C94" t="str">
            <v>A-232</v>
          </cell>
          <cell r="D94" t="str">
            <v>A-232-A</v>
          </cell>
          <cell r="E94" t="str">
            <v>Jade</v>
          </cell>
          <cell r="F94" t="str">
            <v>J-86</v>
          </cell>
          <cell r="G94" t="str">
            <v>J-86A</v>
          </cell>
          <cell r="H94" t="str">
            <v>A</v>
          </cell>
          <cell r="I94" t="str">
            <v>Retained</v>
          </cell>
          <cell r="J94" t="str">
            <v>SW</v>
          </cell>
          <cell r="K94" t="str">
            <v>Released</v>
          </cell>
          <cell r="L94" t="str">
            <v>Released</v>
          </cell>
          <cell r="M94">
            <v>15.3</v>
          </cell>
          <cell r="N94">
            <v>8.5</v>
          </cell>
          <cell r="O94">
            <v>130.05000000000001</v>
          </cell>
        </row>
        <row r="95">
          <cell r="C95" t="str">
            <v>A-232</v>
          </cell>
          <cell r="D95" t="str">
            <v>A-232-B</v>
          </cell>
          <cell r="F95" t="str">
            <v>J-86</v>
          </cell>
          <cell r="G95" t="str">
            <v>J-86B</v>
          </cell>
          <cell r="H95" t="str">
            <v>B</v>
          </cell>
          <cell r="J95" t="str">
            <v>SW</v>
          </cell>
        </row>
        <row r="96">
          <cell r="C96" t="str">
            <v>A-232</v>
          </cell>
          <cell r="D96" t="str">
            <v>A-232-C</v>
          </cell>
          <cell r="F96" t="str">
            <v>J-86</v>
          </cell>
          <cell r="G96" t="str">
            <v>J-86C</v>
          </cell>
          <cell r="H96" t="str">
            <v>C</v>
          </cell>
          <cell r="J96" t="str">
            <v>SW</v>
          </cell>
        </row>
        <row r="97">
          <cell r="C97" t="str">
            <v>A-232</v>
          </cell>
          <cell r="D97" t="str">
            <v>A-232-D</v>
          </cell>
          <cell r="F97" t="str">
            <v>J-86</v>
          </cell>
          <cell r="G97" t="str">
            <v>J-86D</v>
          </cell>
          <cell r="H97" t="str">
            <v>D</v>
          </cell>
          <cell r="J97" t="str">
            <v>SW</v>
          </cell>
        </row>
        <row r="98">
          <cell r="B98" t="str">
            <v>A</v>
          </cell>
          <cell r="C98" t="str">
            <v>A-233</v>
          </cell>
          <cell r="D98" t="str">
            <v>A-233-A</v>
          </cell>
          <cell r="E98" t="str">
            <v>Jade</v>
          </cell>
          <cell r="F98" t="str">
            <v>J-87</v>
          </cell>
          <cell r="G98" t="str">
            <v>J-87A</v>
          </cell>
          <cell r="H98" t="str">
            <v>A</v>
          </cell>
          <cell r="I98" t="str">
            <v>Retained</v>
          </cell>
          <cell r="J98" t="str">
            <v>SW</v>
          </cell>
          <cell r="K98" t="str">
            <v>Released</v>
          </cell>
          <cell r="L98" t="str">
            <v>Released</v>
          </cell>
          <cell r="M98">
            <v>15.3</v>
          </cell>
          <cell r="N98">
            <v>8.5</v>
          </cell>
          <cell r="O98">
            <v>130.05000000000001</v>
          </cell>
        </row>
        <row r="99">
          <cell r="C99" t="str">
            <v>A-233</v>
          </cell>
          <cell r="D99" t="str">
            <v>A-233-B</v>
          </cell>
          <cell r="F99" t="str">
            <v>J-87</v>
          </cell>
          <cell r="G99" t="str">
            <v>J-87B</v>
          </cell>
          <cell r="H99" t="str">
            <v>B</v>
          </cell>
          <cell r="J99" t="str">
            <v>SW</v>
          </cell>
        </row>
        <row r="100">
          <cell r="C100" t="str">
            <v>A-233</v>
          </cell>
          <cell r="D100" t="str">
            <v>A-233-C</v>
          </cell>
          <cell r="F100" t="str">
            <v>J-87</v>
          </cell>
          <cell r="G100" t="str">
            <v>J-87C</v>
          </cell>
          <cell r="H100" t="str">
            <v>C</v>
          </cell>
          <cell r="J100" t="str">
            <v>SW</v>
          </cell>
        </row>
        <row r="101">
          <cell r="C101" t="str">
            <v>A-233</v>
          </cell>
          <cell r="D101" t="str">
            <v>A-233-D</v>
          </cell>
          <cell r="F101" t="str">
            <v>J-87</v>
          </cell>
          <cell r="G101" t="str">
            <v>J-87D</v>
          </cell>
          <cell r="H101" t="str">
            <v>D</v>
          </cell>
          <cell r="J101" t="str">
            <v>SW</v>
          </cell>
        </row>
        <row r="102">
          <cell r="B102" t="str">
            <v>A</v>
          </cell>
          <cell r="C102" t="str">
            <v>A-234</v>
          </cell>
          <cell r="D102" t="str">
            <v>A-234-A</v>
          </cell>
          <cell r="E102" t="str">
            <v>Jade</v>
          </cell>
          <cell r="F102" t="str">
            <v>J-88</v>
          </cell>
          <cell r="G102" t="str">
            <v>J-88A</v>
          </cell>
          <cell r="H102" t="str">
            <v>A</v>
          </cell>
          <cell r="I102" t="str">
            <v>Retained</v>
          </cell>
          <cell r="J102" t="str">
            <v>SW</v>
          </cell>
          <cell r="K102" t="str">
            <v>Frozen</v>
          </cell>
          <cell r="L102" t="str">
            <v>Released</v>
          </cell>
          <cell r="M102">
            <v>15.3</v>
          </cell>
          <cell r="N102">
            <v>8.5</v>
          </cell>
          <cell r="O102">
            <v>130.05000000000001</v>
          </cell>
        </row>
        <row r="103">
          <cell r="C103" t="str">
            <v>A-234</v>
          </cell>
          <cell r="D103" t="str">
            <v>A-234-B</v>
          </cell>
          <cell r="F103" t="str">
            <v>J-88</v>
          </cell>
          <cell r="G103" t="str">
            <v>J-88B</v>
          </cell>
          <cell r="H103" t="str">
            <v>B</v>
          </cell>
          <cell r="J103" t="str">
            <v>SW</v>
          </cell>
        </row>
        <row r="104">
          <cell r="C104" t="str">
            <v>A-234</v>
          </cell>
          <cell r="D104" t="str">
            <v>A-234-C</v>
          </cell>
          <cell r="F104" t="str">
            <v>J-88</v>
          </cell>
          <cell r="G104" t="str">
            <v>J-88C</v>
          </cell>
          <cell r="H104" t="str">
            <v>C</v>
          </cell>
          <cell r="J104" t="str">
            <v>SW</v>
          </cell>
        </row>
        <row r="105">
          <cell r="C105" t="str">
            <v>A-234</v>
          </cell>
          <cell r="D105" t="str">
            <v>A-234-D</v>
          </cell>
          <cell r="F105" t="str">
            <v>J-88</v>
          </cell>
          <cell r="G105" t="str">
            <v>J-88D</v>
          </cell>
          <cell r="H105" t="str">
            <v>D</v>
          </cell>
          <cell r="J105" t="str">
            <v>SW</v>
          </cell>
        </row>
        <row r="106">
          <cell r="B106" t="str">
            <v>A</v>
          </cell>
          <cell r="C106" t="str">
            <v>A-235</v>
          </cell>
          <cell r="D106" t="str">
            <v>A-235-A</v>
          </cell>
          <cell r="E106" t="str">
            <v>Jade</v>
          </cell>
          <cell r="F106" t="str">
            <v>J-89</v>
          </cell>
          <cell r="G106" t="str">
            <v>J-89A</v>
          </cell>
          <cell r="H106" t="str">
            <v>A</v>
          </cell>
          <cell r="I106" t="str">
            <v>Retained</v>
          </cell>
          <cell r="J106" t="str">
            <v>SW</v>
          </cell>
          <cell r="K106" t="str">
            <v>Frozen</v>
          </cell>
          <cell r="L106" t="str">
            <v>Released</v>
          </cell>
          <cell r="M106">
            <v>15.3</v>
          </cell>
          <cell r="N106">
            <v>8.5</v>
          </cell>
          <cell r="O106">
            <v>130.05000000000001</v>
          </cell>
        </row>
        <row r="107">
          <cell r="C107" t="str">
            <v>A-235</v>
          </cell>
          <cell r="D107" t="str">
            <v>A-235-B</v>
          </cell>
          <cell r="F107" t="str">
            <v>J-89</v>
          </cell>
          <cell r="G107" t="str">
            <v>J-89B</v>
          </cell>
          <cell r="H107" t="str">
            <v>B</v>
          </cell>
          <cell r="J107" t="str">
            <v>SW</v>
          </cell>
        </row>
        <row r="108">
          <cell r="C108" t="str">
            <v>A-235</v>
          </cell>
          <cell r="D108" t="str">
            <v>A-235-C</v>
          </cell>
          <cell r="F108" t="str">
            <v>J-89</v>
          </cell>
          <cell r="G108" t="str">
            <v>J-89C</v>
          </cell>
          <cell r="H108" t="str">
            <v>C</v>
          </cell>
          <cell r="J108" t="str">
            <v>SW</v>
          </cell>
        </row>
        <row r="109">
          <cell r="C109" t="str">
            <v>A-235</v>
          </cell>
          <cell r="D109" t="str">
            <v>A-235-D</v>
          </cell>
          <cell r="F109" t="str">
            <v>J-89</v>
          </cell>
          <cell r="G109" t="str">
            <v>J-89D</v>
          </cell>
          <cell r="H109" t="str">
            <v>D</v>
          </cell>
          <cell r="J109" t="str">
            <v>SW</v>
          </cell>
        </row>
        <row r="110">
          <cell r="B110" t="str">
            <v>A</v>
          </cell>
          <cell r="C110" t="str">
            <v>A-236</v>
          </cell>
          <cell r="D110" t="str">
            <v>A-236-A</v>
          </cell>
          <cell r="E110" t="str">
            <v>Jade</v>
          </cell>
          <cell r="F110" t="str">
            <v>J-90</v>
          </cell>
          <cell r="G110" t="str">
            <v>J-90A</v>
          </cell>
          <cell r="H110" t="str">
            <v>A</v>
          </cell>
          <cell r="I110" t="str">
            <v>Retained</v>
          </cell>
          <cell r="J110" t="str">
            <v>SW</v>
          </cell>
          <cell r="K110" t="str">
            <v>Frozen</v>
          </cell>
          <cell r="L110" t="str">
            <v>Released</v>
          </cell>
          <cell r="M110">
            <v>15.3</v>
          </cell>
          <cell r="N110">
            <v>8.5</v>
          </cell>
          <cell r="O110">
            <v>130.05000000000001</v>
          </cell>
        </row>
        <row r="111">
          <cell r="C111" t="str">
            <v>A-236</v>
          </cell>
          <cell r="D111" t="str">
            <v>A-236-B</v>
          </cell>
          <cell r="F111" t="str">
            <v>J-90</v>
          </cell>
          <cell r="G111" t="str">
            <v>J-90B</v>
          </cell>
          <cell r="H111" t="str">
            <v>B</v>
          </cell>
          <cell r="J111" t="str">
            <v>SW</v>
          </cell>
        </row>
        <row r="112">
          <cell r="C112" t="str">
            <v>A-236</v>
          </cell>
          <cell r="D112" t="str">
            <v>A-236-C</v>
          </cell>
          <cell r="F112" t="str">
            <v>J-90</v>
          </cell>
          <cell r="G112" t="str">
            <v>J-90C</v>
          </cell>
          <cell r="H112" t="str">
            <v>C</v>
          </cell>
          <cell r="J112" t="str">
            <v>SW</v>
          </cell>
        </row>
        <row r="113">
          <cell r="C113" t="str">
            <v>A-236</v>
          </cell>
          <cell r="D113" t="str">
            <v>A-236-D</v>
          </cell>
          <cell r="F113" t="str">
            <v>J-90</v>
          </cell>
          <cell r="G113" t="str">
            <v>J-90D</v>
          </cell>
          <cell r="H113" t="str">
            <v>D</v>
          </cell>
          <cell r="J113" t="str">
            <v>SW</v>
          </cell>
        </row>
        <row r="114">
          <cell r="B114" t="str">
            <v>A</v>
          </cell>
          <cell r="C114" t="str">
            <v>A-237</v>
          </cell>
          <cell r="D114" t="str">
            <v>A-237-A</v>
          </cell>
          <cell r="E114" t="str">
            <v>Jade</v>
          </cell>
          <cell r="F114" t="str">
            <v>J-91</v>
          </cell>
          <cell r="G114" t="str">
            <v>J-91A</v>
          </cell>
          <cell r="H114" t="str">
            <v>A</v>
          </cell>
          <cell r="I114" t="str">
            <v>Retained</v>
          </cell>
          <cell r="J114" t="str">
            <v>SW</v>
          </cell>
          <cell r="K114" t="str">
            <v>Frozen</v>
          </cell>
          <cell r="L114" t="str">
            <v>Released</v>
          </cell>
          <cell r="M114">
            <v>15.3</v>
          </cell>
          <cell r="N114">
            <v>8.5</v>
          </cell>
          <cell r="O114">
            <v>130.05000000000001</v>
          </cell>
        </row>
        <row r="115">
          <cell r="C115" t="str">
            <v>A-237</v>
          </cell>
          <cell r="D115" t="str">
            <v>A-237-B</v>
          </cell>
          <cell r="F115" t="str">
            <v>J-91</v>
          </cell>
          <cell r="G115" t="str">
            <v>J-91B</v>
          </cell>
          <cell r="H115" t="str">
            <v>B</v>
          </cell>
          <cell r="J115" t="str">
            <v>SW</v>
          </cell>
        </row>
        <row r="116">
          <cell r="C116" t="str">
            <v>A-237</v>
          </cell>
          <cell r="D116" t="str">
            <v>A-237-C</v>
          </cell>
          <cell r="F116" t="str">
            <v>J-91</v>
          </cell>
          <cell r="G116" t="str">
            <v>J-91C</v>
          </cell>
          <cell r="H116" t="str">
            <v>C</v>
          </cell>
          <cell r="J116" t="str">
            <v>SW</v>
          </cell>
        </row>
        <row r="117">
          <cell r="C117" t="str">
            <v>A-237</v>
          </cell>
          <cell r="D117" t="str">
            <v>A-237-D</v>
          </cell>
          <cell r="F117" t="str">
            <v>J-91</v>
          </cell>
          <cell r="G117" t="str">
            <v>J-91D</v>
          </cell>
          <cell r="H117" t="str">
            <v>D</v>
          </cell>
          <cell r="J117" t="str">
            <v>SW</v>
          </cell>
        </row>
        <row r="118">
          <cell r="B118" t="str">
            <v>A</v>
          </cell>
          <cell r="C118" t="str">
            <v>A-238</v>
          </cell>
          <cell r="D118" t="str">
            <v>A-238-A</v>
          </cell>
          <cell r="E118" t="str">
            <v>Jade</v>
          </cell>
          <cell r="F118" t="str">
            <v>J-92</v>
          </cell>
          <cell r="G118" t="str">
            <v>J-92A</v>
          </cell>
          <cell r="H118" t="str">
            <v>A</v>
          </cell>
          <cell r="I118" t="str">
            <v>Retained</v>
          </cell>
          <cell r="J118" t="str">
            <v>SW</v>
          </cell>
          <cell r="K118" t="str">
            <v>Frozen</v>
          </cell>
          <cell r="L118" t="str">
            <v>Released</v>
          </cell>
          <cell r="M118">
            <v>15.3</v>
          </cell>
          <cell r="N118">
            <v>8.5</v>
          </cell>
          <cell r="O118">
            <v>130.05000000000001</v>
          </cell>
        </row>
        <row r="119">
          <cell r="C119" t="str">
            <v>A-238</v>
          </cell>
          <cell r="D119" t="str">
            <v>A-238-B</v>
          </cell>
          <cell r="F119" t="str">
            <v>J-92</v>
          </cell>
          <cell r="G119" t="str">
            <v>J-92B</v>
          </cell>
          <cell r="H119" t="str">
            <v>B</v>
          </cell>
          <cell r="J119" t="str">
            <v>SW</v>
          </cell>
        </row>
        <row r="120">
          <cell r="C120" t="str">
            <v>A-238</v>
          </cell>
          <cell r="D120" t="str">
            <v>A-238-C</v>
          </cell>
          <cell r="F120" t="str">
            <v>J-92</v>
          </cell>
          <cell r="G120" t="str">
            <v>J-92C</v>
          </cell>
          <cell r="H120" t="str">
            <v>C</v>
          </cell>
          <cell r="J120" t="str">
            <v>SW</v>
          </cell>
        </row>
        <row r="121">
          <cell r="C121" t="str">
            <v>A-238</v>
          </cell>
          <cell r="D121" t="str">
            <v>A-238-D</v>
          </cell>
          <cell r="F121" t="str">
            <v>J-92</v>
          </cell>
          <cell r="G121" t="str">
            <v>J-92D</v>
          </cell>
          <cell r="H121" t="str">
            <v>D</v>
          </cell>
          <cell r="J121" t="str">
            <v>SW</v>
          </cell>
        </row>
        <row r="122">
          <cell r="B122" t="str">
            <v>A</v>
          </cell>
          <cell r="C122" t="str">
            <v>A-239</v>
          </cell>
          <cell r="D122" t="str">
            <v>A-239-A</v>
          </cell>
          <cell r="E122" t="str">
            <v>Jade</v>
          </cell>
          <cell r="F122" t="str">
            <v>J-93</v>
          </cell>
          <cell r="G122" t="str">
            <v>J-93A</v>
          </cell>
          <cell r="H122" t="str">
            <v>A</v>
          </cell>
          <cell r="I122" t="str">
            <v>Retained</v>
          </cell>
          <cell r="J122" t="str">
            <v>SW</v>
          </cell>
          <cell r="K122" t="str">
            <v>Frozen</v>
          </cell>
          <cell r="L122" t="str">
            <v>Released</v>
          </cell>
          <cell r="M122">
            <v>15.3</v>
          </cell>
          <cell r="N122">
            <v>8.5</v>
          </cell>
          <cell r="O122">
            <v>130.05000000000001</v>
          </cell>
        </row>
        <row r="123">
          <cell r="C123" t="str">
            <v>A-239</v>
          </cell>
          <cell r="D123" t="str">
            <v>A-239-B</v>
          </cell>
          <cell r="F123" t="str">
            <v>J-93</v>
          </cell>
          <cell r="G123" t="str">
            <v>J-93B</v>
          </cell>
          <cell r="H123" t="str">
            <v>B</v>
          </cell>
          <cell r="J123" t="str">
            <v>SW</v>
          </cell>
        </row>
        <row r="124">
          <cell r="C124" t="str">
            <v>A-239</v>
          </cell>
          <cell r="D124" t="str">
            <v>A-239-C</v>
          </cell>
          <cell r="F124" t="str">
            <v>J-93</v>
          </cell>
          <cell r="G124" t="str">
            <v>J-93C</v>
          </cell>
          <cell r="H124" t="str">
            <v>C</v>
          </cell>
          <cell r="J124" t="str">
            <v>SW</v>
          </cell>
        </row>
        <row r="125">
          <cell r="C125" t="str">
            <v>A-239</v>
          </cell>
          <cell r="D125" t="str">
            <v>A-239-D</v>
          </cell>
          <cell r="F125" t="str">
            <v>J-93</v>
          </cell>
          <cell r="G125" t="str">
            <v>J-93D</v>
          </cell>
          <cell r="H125" t="str">
            <v>D</v>
          </cell>
          <cell r="J125" t="str">
            <v>SW</v>
          </cell>
        </row>
        <row r="126">
          <cell r="B126" t="str">
            <v>A</v>
          </cell>
          <cell r="C126" t="str">
            <v>A-240</v>
          </cell>
          <cell r="D126" t="str">
            <v>A-240-A</v>
          </cell>
          <cell r="E126" t="str">
            <v>Jade</v>
          </cell>
          <cell r="F126" t="str">
            <v>J-94</v>
          </cell>
          <cell r="G126" t="str">
            <v>J-94A</v>
          </cell>
          <cell r="H126" t="str">
            <v>A</v>
          </cell>
          <cell r="I126" t="str">
            <v>Retained</v>
          </cell>
          <cell r="J126" t="str">
            <v>SW</v>
          </cell>
          <cell r="K126" t="str">
            <v>Frozen</v>
          </cell>
          <cell r="L126" t="str">
            <v>Released</v>
          </cell>
          <cell r="M126">
            <v>15.3</v>
          </cell>
          <cell r="N126">
            <v>8.5</v>
          </cell>
          <cell r="O126">
            <v>130.05000000000001</v>
          </cell>
        </row>
        <row r="127">
          <cell r="C127" t="str">
            <v>A-240</v>
          </cell>
          <cell r="D127" t="str">
            <v>A-240-B</v>
          </cell>
          <cell r="F127" t="str">
            <v>J-94</v>
          </cell>
          <cell r="G127" t="str">
            <v>J-94B</v>
          </cell>
          <cell r="H127" t="str">
            <v>B</v>
          </cell>
          <cell r="J127" t="str">
            <v>SW</v>
          </cell>
        </row>
        <row r="128">
          <cell r="C128" t="str">
            <v>A-240</v>
          </cell>
          <cell r="D128" t="str">
            <v>A-240-C</v>
          </cell>
          <cell r="F128" t="str">
            <v>J-94</v>
          </cell>
          <cell r="G128" t="str">
            <v>J-94C</v>
          </cell>
          <cell r="H128" t="str">
            <v>C</v>
          </cell>
          <cell r="J128" t="str">
            <v>SW</v>
          </cell>
        </row>
        <row r="129">
          <cell r="C129" t="str">
            <v>A-240</v>
          </cell>
          <cell r="D129" t="str">
            <v>A-240-D</v>
          </cell>
          <cell r="F129" t="str">
            <v>J-94</v>
          </cell>
          <cell r="G129" t="str">
            <v>J-94D</v>
          </cell>
          <cell r="H129" t="str">
            <v>D</v>
          </cell>
          <cell r="J129" t="str">
            <v>SW</v>
          </cell>
        </row>
        <row r="130">
          <cell r="B130" t="str">
            <v>A</v>
          </cell>
          <cell r="C130" t="str">
            <v>A-241</v>
          </cell>
          <cell r="D130" t="str">
            <v>A-241-A</v>
          </cell>
          <cell r="E130" t="str">
            <v>Jade</v>
          </cell>
          <cell r="F130" t="str">
            <v>J-106</v>
          </cell>
          <cell r="G130" t="str">
            <v>J-106A</v>
          </cell>
          <cell r="H130" t="str">
            <v>A</v>
          </cell>
          <cell r="I130" t="str">
            <v>Retained</v>
          </cell>
          <cell r="J130" t="str">
            <v>SW</v>
          </cell>
          <cell r="K130" t="str">
            <v>Frozen</v>
          </cell>
          <cell r="L130" t="str">
            <v>Released</v>
          </cell>
          <cell r="M130">
            <v>15.3</v>
          </cell>
          <cell r="N130">
            <v>8.5</v>
          </cell>
          <cell r="O130">
            <v>130.05000000000001</v>
          </cell>
        </row>
        <row r="131">
          <cell r="C131" t="str">
            <v>A-241</v>
          </cell>
          <cell r="D131" t="str">
            <v>A-241-B</v>
          </cell>
          <cell r="F131" t="str">
            <v>J-106</v>
          </cell>
          <cell r="G131" t="str">
            <v>J-106B</v>
          </cell>
          <cell r="H131" t="str">
            <v>B</v>
          </cell>
          <cell r="J131" t="str">
            <v>SW</v>
          </cell>
        </row>
        <row r="132">
          <cell r="C132" t="str">
            <v>A-241</v>
          </cell>
          <cell r="D132" t="str">
            <v>A-241-C</v>
          </cell>
          <cell r="F132" t="str">
            <v>J-106</v>
          </cell>
          <cell r="G132" t="str">
            <v>J-106C</v>
          </cell>
          <cell r="H132" t="str">
            <v>C</v>
          </cell>
          <cell r="J132" t="str">
            <v>SW</v>
          </cell>
        </row>
        <row r="133">
          <cell r="C133" t="str">
            <v>A-241</v>
          </cell>
          <cell r="D133" t="str">
            <v>A-241-D</v>
          </cell>
          <cell r="F133" t="str">
            <v>J-106</v>
          </cell>
          <cell r="G133" t="str">
            <v>J-106D</v>
          </cell>
          <cell r="H133" t="str">
            <v>D</v>
          </cell>
          <cell r="J133" t="str">
            <v>SW</v>
          </cell>
        </row>
        <row r="134">
          <cell r="B134" t="str">
            <v>A</v>
          </cell>
          <cell r="C134" t="str">
            <v>A-242</v>
          </cell>
          <cell r="D134" t="str">
            <v>A-242-A</v>
          </cell>
          <cell r="E134" t="str">
            <v>Jade</v>
          </cell>
          <cell r="F134" t="str">
            <v>J-105</v>
          </cell>
          <cell r="G134" t="str">
            <v>J-105A</v>
          </cell>
          <cell r="H134" t="str">
            <v>A</v>
          </cell>
          <cell r="I134" t="str">
            <v>Retained</v>
          </cell>
          <cell r="J134" t="str">
            <v>SW</v>
          </cell>
          <cell r="K134" t="str">
            <v>Frozen</v>
          </cell>
          <cell r="L134" t="str">
            <v>Released</v>
          </cell>
          <cell r="M134">
            <v>15.3</v>
          </cell>
          <cell r="N134">
            <v>8.5</v>
          </cell>
          <cell r="O134">
            <v>130.05000000000001</v>
          </cell>
        </row>
        <row r="135">
          <cell r="C135" t="str">
            <v>A-242</v>
          </cell>
          <cell r="D135" t="str">
            <v>A-242-B</v>
          </cell>
          <cell r="F135" t="str">
            <v>J-105</v>
          </cell>
          <cell r="G135" t="str">
            <v>J-105B</v>
          </cell>
          <cell r="H135" t="str">
            <v>B</v>
          </cell>
          <cell r="J135" t="str">
            <v>SW</v>
          </cell>
        </row>
        <row r="136">
          <cell r="C136" t="str">
            <v>A-242</v>
          </cell>
          <cell r="D136" t="str">
            <v>A-242-C</v>
          </cell>
          <cell r="F136" t="str">
            <v>J-105</v>
          </cell>
          <cell r="G136" t="str">
            <v>J-105C</v>
          </cell>
          <cell r="H136" t="str">
            <v>C</v>
          </cell>
          <cell r="J136" t="str">
            <v>SW</v>
          </cell>
        </row>
        <row r="137">
          <cell r="C137" t="str">
            <v>A-242</v>
          </cell>
          <cell r="D137" t="str">
            <v>A-242-D</v>
          </cell>
          <cell r="F137" t="str">
            <v>J-105</v>
          </cell>
          <cell r="G137" t="str">
            <v>J-105D</v>
          </cell>
          <cell r="H137" t="str">
            <v>D</v>
          </cell>
          <cell r="J137" t="str">
            <v>SW</v>
          </cell>
        </row>
        <row r="138">
          <cell r="B138" t="str">
            <v>A</v>
          </cell>
          <cell r="C138" t="str">
            <v>A-243</v>
          </cell>
          <cell r="D138" t="str">
            <v>A-243-A</v>
          </cell>
          <cell r="E138" t="str">
            <v>Jade</v>
          </cell>
          <cell r="F138" t="str">
            <v>J-104</v>
          </cell>
          <cell r="G138" t="str">
            <v>J-104A</v>
          </cell>
          <cell r="H138" t="str">
            <v>A</v>
          </cell>
          <cell r="I138" t="str">
            <v>Retained</v>
          </cell>
          <cell r="J138" t="str">
            <v>SW</v>
          </cell>
          <cell r="K138" t="str">
            <v>Frozen</v>
          </cell>
          <cell r="L138" t="str">
            <v>Released</v>
          </cell>
          <cell r="M138">
            <v>15.3</v>
          </cell>
          <cell r="N138">
            <v>8.5</v>
          </cell>
          <cell r="O138">
            <v>130.05000000000001</v>
          </cell>
        </row>
        <row r="139">
          <cell r="C139" t="str">
            <v>A-243</v>
          </cell>
          <cell r="D139" t="str">
            <v>A-243-B</v>
          </cell>
          <cell r="F139" t="str">
            <v>J-104</v>
          </cell>
          <cell r="G139" t="str">
            <v>J-104B</v>
          </cell>
          <cell r="H139" t="str">
            <v>B</v>
          </cell>
          <cell r="J139" t="str">
            <v>SW</v>
          </cell>
        </row>
        <row r="140">
          <cell r="C140" t="str">
            <v>A-243</v>
          </cell>
          <cell r="D140" t="str">
            <v>A-243-C</v>
          </cell>
          <cell r="F140" t="str">
            <v>J-104</v>
          </cell>
          <cell r="G140" t="str">
            <v>J-104C</v>
          </cell>
          <cell r="H140" t="str">
            <v>C</v>
          </cell>
          <cell r="J140" t="str">
            <v>SW</v>
          </cell>
        </row>
        <row r="141">
          <cell r="C141" t="str">
            <v>A-243</v>
          </cell>
          <cell r="D141" t="str">
            <v>A-243-D</v>
          </cell>
          <cell r="F141" t="str">
            <v>J-104</v>
          </cell>
          <cell r="G141" t="str">
            <v>J-104D</v>
          </cell>
          <cell r="H141" t="str">
            <v>D</v>
          </cell>
          <cell r="J141" t="str">
            <v>SW</v>
          </cell>
        </row>
        <row r="142">
          <cell r="B142" t="str">
            <v>A</v>
          </cell>
          <cell r="C142" t="str">
            <v>A-244</v>
          </cell>
          <cell r="D142" t="str">
            <v>A-244-A</v>
          </cell>
          <cell r="E142" t="str">
            <v>Jade</v>
          </cell>
          <cell r="F142" t="str">
            <v>J-103</v>
          </cell>
          <cell r="G142" t="str">
            <v>J-103A</v>
          </cell>
          <cell r="H142" t="str">
            <v>A</v>
          </cell>
          <cell r="I142" t="str">
            <v>Retained</v>
          </cell>
          <cell r="J142" t="str">
            <v>SW</v>
          </cell>
          <cell r="K142" t="str">
            <v>Frozen</v>
          </cell>
          <cell r="L142" t="str">
            <v>Released</v>
          </cell>
          <cell r="M142">
            <v>15.3</v>
          </cell>
          <cell r="N142">
            <v>8.5</v>
          </cell>
          <cell r="O142">
            <v>130.05000000000001</v>
          </cell>
        </row>
        <row r="143">
          <cell r="C143" t="str">
            <v>A-244</v>
          </cell>
          <cell r="D143" t="str">
            <v>A-244-B</v>
          </cell>
          <cell r="F143" t="str">
            <v>J-103</v>
          </cell>
          <cell r="G143" t="str">
            <v>J-103B</v>
          </cell>
          <cell r="H143" t="str">
            <v>B</v>
          </cell>
          <cell r="J143" t="str">
            <v>SW</v>
          </cell>
        </row>
        <row r="144">
          <cell r="C144" t="str">
            <v>A-244</v>
          </cell>
          <cell r="D144" t="str">
            <v>A-244-C</v>
          </cell>
          <cell r="F144" t="str">
            <v>J-103</v>
          </cell>
          <cell r="G144" t="str">
            <v>J-103C</v>
          </cell>
          <cell r="H144" t="str">
            <v>C</v>
          </cell>
          <cell r="J144" t="str">
            <v>SW</v>
          </cell>
        </row>
        <row r="145">
          <cell r="C145" t="str">
            <v>A-244</v>
          </cell>
          <cell r="D145" t="str">
            <v>A-244-D</v>
          </cell>
          <cell r="F145" t="str">
            <v>J-103</v>
          </cell>
          <cell r="G145" t="str">
            <v>J-103D</v>
          </cell>
          <cell r="H145" t="str">
            <v>D</v>
          </cell>
          <cell r="J145" t="str">
            <v>SW</v>
          </cell>
        </row>
        <row r="146">
          <cell r="B146" t="str">
            <v>A</v>
          </cell>
          <cell r="C146" t="str">
            <v>A-245</v>
          </cell>
          <cell r="D146" t="str">
            <v>A-245-A</v>
          </cell>
          <cell r="E146" t="str">
            <v>Jade</v>
          </cell>
          <cell r="F146" t="str">
            <v>J-102</v>
          </cell>
          <cell r="G146" t="str">
            <v>J-102A</v>
          </cell>
          <cell r="H146" t="str">
            <v>A</v>
          </cell>
          <cell r="I146" t="str">
            <v>Retained</v>
          </cell>
          <cell r="J146" t="str">
            <v>SW</v>
          </cell>
          <cell r="K146" t="str">
            <v>Frozen</v>
          </cell>
          <cell r="L146" t="str">
            <v>Released</v>
          </cell>
          <cell r="M146">
            <v>15.3</v>
          </cell>
          <cell r="N146">
            <v>8.5</v>
          </cell>
          <cell r="O146">
            <v>130.05000000000001</v>
          </cell>
        </row>
        <row r="147">
          <cell r="C147" t="str">
            <v>A-245</v>
          </cell>
          <cell r="D147" t="str">
            <v>A-245-B</v>
          </cell>
          <cell r="F147" t="str">
            <v>J-102</v>
          </cell>
          <cell r="G147" t="str">
            <v>J-102B</v>
          </cell>
          <cell r="H147" t="str">
            <v>B</v>
          </cell>
          <cell r="J147" t="str">
            <v>SW</v>
          </cell>
        </row>
        <row r="148">
          <cell r="C148" t="str">
            <v>A-245</v>
          </cell>
          <cell r="D148" t="str">
            <v>A-245-C</v>
          </cell>
          <cell r="F148" t="str">
            <v>J-102</v>
          </cell>
          <cell r="G148" t="str">
            <v>J-102C</v>
          </cell>
          <cell r="H148" t="str">
            <v>C</v>
          </cell>
          <cell r="J148" t="str">
            <v>SW</v>
          </cell>
        </row>
        <row r="149">
          <cell r="C149" t="str">
            <v>A-245</v>
          </cell>
          <cell r="D149" t="str">
            <v>A-245-D</v>
          </cell>
          <cell r="F149" t="str">
            <v>J-102</v>
          </cell>
          <cell r="G149" t="str">
            <v>J-102D</v>
          </cell>
          <cell r="H149" t="str">
            <v>D</v>
          </cell>
          <cell r="J149" t="str">
            <v>SW</v>
          </cell>
        </row>
        <row r="150">
          <cell r="B150" t="str">
            <v>A</v>
          </cell>
          <cell r="C150" t="str">
            <v>A-246</v>
          </cell>
          <cell r="D150" t="str">
            <v>A-246-A</v>
          </cell>
          <cell r="E150" t="str">
            <v>Jade</v>
          </cell>
          <cell r="F150" t="str">
            <v>J-101</v>
          </cell>
          <cell r="G150" t="str">
            <v>J-101A</v>
          </cell>
          <cell r="H150" t="str">
            <v>A</v>
          </cell>
          <cell r="I150" t="str">
            <v>Retained</v>
          </cell>
          <cell r="J150" t="str">
            <v>SW</v>
          </cell>
          <cell r="K150" t="str">
            <v>Frozen</v>
          </cell>
          <cell r="L150" t="str">
            <v>Released</v>
          </cell>
          <cell r="M150">
            <v>15.3</v>
          </cell>
          <cell r="N150">
            <v>8.5</v>
          </cell>
          <cell r="O150">
            <v>130.05000000000001</v>
          </cell>
        </row>
        <row r="151">
          <cell r="C151" t="str">
            <v>A-246</v>
          </cell>
          <cell r="D151" t="str">
            <v>A-246-B</v>
          </cell>
          <cell r="F151" t="str">
            <v>J-101</v>
          </cell>
          <cell r="G151" t="str">
            <v>J-101B</v>
          </cell>
          <cell r="H151" t="str">
            <v>B</v>
          </cell>
          <cell r="J151" t="str">
            <v>SW</v>
          </cell>
        </row>
        <row r="152">
          <cell r="C152" t="str">
            <v>A-246</v>
          </cell>
          <cell r="D152" t="str">
            <v>A-246-C</v>
          </cell>
          <cell r="F152" t="str">
            <v>J-101</v>
          </cell>
          <cell r="G152" t="str">
            <v>J-101C</v>
          </cell>
          <cell r="H152" t="str">
            <v>C</v>
          </cell>
          <cell r="J152" t="str">
            <v>SW</v>
          </cell>
        </row>
        <row r="153">
          <cell r="C153" t="str">
            <v>A-246</v>
          </cell>
          <cell r="D153" t="str">
            <v>A-246-D</v>
          </cell>
          <cell r="F153" t="str">
            <v>J-101</v>
          </cell>
          <cell r="G153" t="str">
            <v>J-101D</v>
          </cell>
          <cell r="H153" t="str">
            <v>D</v>
          </cell>
          <cell r="J153" t="str">
            <v>SW</v>
          </cell>
        </row>
        <row r="154">
          <cell r="B154" t="str">
            <v>A</v>
          </cell>
          <cell r="C154" t="str">
            <v>A-247</v>
          </cell>
          <cell r="D154" t="str">
            <v>A-247-A</v>
          </cell>
          <cell r="E154" t="str">
            <v>Jade</v>
          </cell>
          <cell r="F154" t="str">
            <v>J-100</v>
          </cell>
          <cell r="G154" t="str">
            <v>J-100A</v>
          </cell>
          <cell r="H154" t="str">
            <v>A</v>
          </cell>
          <cell r="I154" t="str">
            <v>Retained</v>
          </cell>
          <cell r="J154" t="str">
            <v>SW</v>
          </cell>
          <cell r="K154" t="str">
            <v>Frozen</v>
          </cell>
          <cell r="L154" t="str">
            <v>Released</v>
          </cell>
          <cell r="M154">
            <v>15.3</v>
          </cell>
          <cell r="N154">
            <v>8.5</v>
          </cell>
          <cell r="O154">
            <v>130.05000000000001</v>
          </cell>
        </row>
        <row r="155">
          <cell r="C155" t="str">
            <v>A-247</v>
          </cell>
          <cell r="D155" t="str">
            <v>A-247-B</v>
          </cell>
          <cell r="F155" t="str">
            <v>J-100</v>
          </cell>
          <cell r="G155" t="str">
            <v>J-100B</v>
          </cell>
          <cell r="H155" t="str">
            <v>B</v>
          </cell>
          <cell r="J155" t="str">
            <v>SW</v>
          </cell>
        </row>
        <row r="156">
          <cell r="C156" t="str">
            <v>A-247</v>
          </cell>
          <cell r="D156" t="str">
            <v>A-247-C</v>
          </cell>
          <cell r="F156" t="str">
            <v>J-100</v>
          </cell>
          <cell r="G156" t="str">
            <v>J-100C</v>
          </cell>
          <cell r="H156" t="str">
            <v>C</v>
          </cell>
          <cell r="J156" t="str">
            <v>SW</v>
          </cell>
        </row>
        <row r="157">
          <cell r="C157" t="str">
            <v>A-247</v>
          </cell>
          <cell r="D157" t="str">
            <v>A-247-D</v>
          </cell>
          <cell r="F157" t="str">
            <v>J-100</v>
          </cell>
          <cell r="G157" t="str">
            <v>J-100D</v>
          </cell>
          <cell r="H157" t="str">
            <v>D</v>
          </cell>
          <cell r="J157" t="str">
            <v>SW</v>
          </cell>
        </row>
        <row r="158">
          <cell r="B158" t="str">
            <v>A</v>
          </cell>
          <cell r="C158" t="str">
            <v>A-248</v>
          </cell>
          <cell r="D158" t="str">
            <v>A-248-A</v>
          </cell>
          <cell r="E158" t="str">
            <v>Jade</v>
          </cell>
          <cell r="F158" t="str">
            <v>J-99</v>
          </cell>
          <cell r="G158" t="str">
            <v>J-99A</v>
          </cell>
          <cell r="H158" t="str">
            <v>A</v>
          </cell>
          <cell r="I158" t="str">
            <v>Retained</v>
          </cell>
          <cell r="J158" t="str">
            <v>SW</v>
          </cell>
          <cell r="K158" t="str">
            <v>Released</v>
          </cell>
          <cell r="L158" t="str">
            <v>Released</v>
          </cell>
          <cell r="M158">
            <v>15.3</v>
          </cell>
          <cell r="N158">
            <v>8.5</v>
          </cell>
          <cell r="O158">
            <v>130.05000000000001</v>
          </cell>
        </row>
        <row r="159">
          <cell r="C159" t="str">
            <v>A-248</v>
          </cell>
          <cell r="D159" t="str">
            <v>A-248-B</v>
          </cell>
          <cell r="F159" t="str">
            <v>J-99</v>
          </cell>
          <cell r="G159" t="str">
            <v>J-99B</v>
          </cell>
          <cell r="H159" t="str">
            <v>B</v>
          </cell>
          <cell r="J159" t="str">
            <v>SW</v>
          </cell>
        </row>
        <row r="160">
          <cell r="C160" t="str">
            <v>A-248</v>
          </cell>
          <cell r="D160" t="str">
            <v>A-248-C</v>
          </cell>
          <cell r="F160" t="str">
            <v>J-99</v>
          </cell>
          <cell r="G160" t="str">
            <v>J-99C</v>
          </cell>
          <cell r="H160" t="str">
            <v>C</v>
          </cell>
          <cell r="J160" t="str">
            <v>SW</v>
          </cell>
        </row>
        <row r="161">
          <cell r="C161" t="str">
            <v>A-248</v>
          </cell>
          <cell r="D161" t="str">
            <v>A-248-D</v>
          </cell>
          <cell r="F161" t="str">
            <v>J-99</v>
          </cell>
          <cell r="G161" t="str">
            <v>J-99D</v>
          </cell>
          <cell r="H161" t="str">
            <v>D</v>
          </cell>
          <cell r="J161" t="str">
            <v>SW</v>
          </cell>
        </row>
        <row r="162">
          <cell r="B162" t="str">
            <v>A</v>
          </cell>
          <cell r="C162" t="str">
            <v>A-249</v>
          </cell>
          <cell r="D162" t="str">
            <v>A-249-A</v>
          </cell>
          <cell r="E162" t="str">
            <v>Jade</v>
          </cell>
          <cell r="F162" t="str">
            <v>J-98</v>
          </cell>
          <cell r="G162" t="str">
            <v>J-98A</v>
          </cell>
          <cell r="H162" t="str">
            <v>A</v>
          </cell>
          <cell r="I162" t="str">
            <v>Retained</v>
          </cell>
          <cell r="J162" t="str">
            <v>SW</v>
          </cell>
          <cell r="K162" t="str">
            <v>Released</v>
          </cell>
          <cell r="L162" t="str">
            <v>Released</v>
          </cell>
          <cell r="M162">
            <v>15.3</v>
          </cell>
          <cell r="N162">
            <v>8.5</v>
          </cell>
          <cell r="O162">
            <v>130.05000000000001</v>
          </cell>
        </row>
        <row r="163">
          <cell r="C163" t="str">
            <v>A-249</v>
          </cell>
          <cell r="D163" t="str">
            <v>A-249-B</v>
          </cell>
          <cell r="F163" t="str">
            <v>J-98</v>
          </cell>
          <cell r="G163" t="str">
            <v>J-98B</v>
          </cell>
          <cell r="H163" t="str">
            <v>B</v>
          </cell>
          <cell r="J163" t="str">
            <v>SW</v>
          </cell>
        </row>
        <row r="164">
          <cell r="C164" t="str">
            <v>A-249</v>
          </cell>
          <cell r="D164" t="str">
            <v>A-249-C</v>
          </cell>
          <cell r="F164" t="str">
            <v>J-98</v>
          </cell>
          <cell r="G164" t="str">
            <v>J-98C</v>
          </cell>
          <cell r="H164" t="str">
            <v>C</v>
          </cell>
          <cell r="J164" t="str">
            <v>SW</v>
          </cell>
        </row>
        <row r="165">
          <cell r="C165" t="str">
            <v>A-249</v>
          </cell>
          <cell r="D165" t="str">
            <v>A-249-D</v>
          </cell>
          <cell r="F165" t="str">
            <v>J-98</v>
          </cell>
          <cell r="G165" t="str">
            <v>J-98D</v>
          </cell>
          <cell r="H165" t="str">
            <v>D</v>
          </cell>
          <cell r="J165" t="str">
            <v>SW</v>
          </cell>
        </row>
        <row r="166">
          <cell r="B166" t="str">
            <v>A</v>
          </cell>
          <cell r="C166" t="str">
            <v>A-250</v>
          </cell>
          <cell r="D166" t="str">
            <v>A-250-A</v>
          </cell>
          <cell r="E166" t="str">
            <v>Jade</v>
          </cell>
          <cell r="F166" t="str">
            <v>J-97</v>
          </cell>
          <cell r="G166" t="str">
            <v>J-97A</v>
          </cell>
          <cell r="H166" t="str">
            <v>A</v>
          </cell>
          <cell r="I166" t="str">
            <v>Retained</v>
          </cell>
          <cell r="J166" t="str">
            <v>SW</v>
          </cell>
          <cell r="K166" t="str">
            <v>Released</v>
          </cell>
          <cell r="L166" t="str">
            <v>Released</v>
          </cell>
          <cell r="M166">
            <v>15.3</v>
          </cell>
          <cell r="N166">
            <v>8.5</v>
          </cell>
          <cell r="O166">
            <v>130.05000000000001</v>
          </cell>
        </row>
        <row r="167">
          <cell r="C167" t="str">
            <v>A-250</v>
          </cell>
          <cell r="D167" t="str">
            <v>A-250-B</v>
          </cell>
          <cell r="F167" t="str">
            <v>J-97</v>
          </cell>
          <cell r="G167" t="str">
            <v>J-97B</v>
          </cell>
          <cell r="H167" t="str">
            <v>B</v>
          </cell>
          <cell r="J167" t="str">
            <v>SW</v>
          </cell>
        </row>
        <row r="168">
          <cell r="C168" t="str">
            <v>A-250</v>
          </cell>
          <cell r="D168" t="str">
            <v>A-250-C</v>
          </cell>
          <cell r="F168" t="str">
            <v>J-97</v>
          </cell>
          <cell r="G168" t="str">
            <v>J-97C</v>
          </cell>
          <cell r="H168" t="str">
            <v>C</v>
          </cell>
          <cell r="J168" t="str">
            <v>SW</v>
          </cell>
        </row>
        <row r="169">
          <cell r="C169" t="str">
            <v>A-250</v>
          </cell>
          <cell r="D169" t="str">
            <v>A-250-D</v>
          </cell>
          <cell r="F169" t="str">
            <v>J-97</v>
          </cell>
          <cell r="G169" t="str">
            <v>J-97D</v>
          </cell>
          <cell r="H169" t="str">
            <v>D</v>
          </cell>
          <cell r="J169" t="str">
            <v>SW</v>
          </cell>
        </row>
        <row r="170">
          <cell r="B170" t="str">
            <v>A</v>
          </cell>
          <cell r="C170" t="str">
            <v>A-251</v>
          </cell>
          <cell r="D170" t="str">
            <v>A-251-A</v>
          </cell>
          <cell r="E170" t="str">
            <v>Jade</v>
          </cell>
          <cell r="F170" t="str">
            <v>J-96</v>
          </cell>
          <cell r="G170" t="str">
            <v>J-96A</v>
          </cell>
          <cell r="H170" t="str">
            <v>A</v>
          </cell>
          <cell r="I170" t="str">
            <v>Retained</v>
          </cell>
          <cell r="J170" t="str">
            <v>SW</v>
          </cell>
          <cell r="K170" t="str">
            <v>Released</v>
          </cell>
          <cell r="L170" t="str">
            <v>Released</v>
          </cell>
          <cell r="M170">
            <v>15.3</v>
          </cell>
          <cell r="N170">
            <v>8.5</v>
          </cell>
          <cell r="O170">
            <v>130.05000000000001</v>
          </cell>
        </row>
        <row r="171">
          <cell r="C171" t="str">
            <v>A-251</v>
          </cell>
          <cell r="D171" t="str">
            <v>A-251-B</v>
          </cell>
          <cell r="F171" t="str">
            <v>J-96</v>
          </cell>
          <cell r="G171" t="str">
            <v>J-96B</v>
          </cell>
          <cell r="H171" t="str">
            <v>B</v>
          </cell>
          <cell r="J171" t="str">
            <v>SW</v>
          </cell>
        </row>
        <row r="172">
          <cell r="C172" t="str">
            <v>A-251</v>
          </cell>
          <cell r="D172" t="str">
            <v>A-251-C</v>
          </cell>
          <cell r="F172" t="str">
            <v>J-96</v>
          </cell>
          <cell r="G172" t="str">
            <v>J-96C</v>
          </cell>
          <cell r="H172" t="str">
            <v>C</v>
          </cell>
          <cell r="J172" t="str">
            <v>SW</v>
          </cell>
        </row>
        <row r="173">
          <cell r="C173" t="str">
            <v>A-251</v>
          </cell>
          <cell r="D173" t="str">
            <v>A-251-D</v>
          </cell>
          <cell r="F173" t="str">
            <v>J-96</v>
          </cell>
          <cell r="G173" t="str">
            <v>J-96D</v>
          </cell>
          <cell r="H173" t="str">
            <v>D</v>
          </cell>
          <cell r="J173" t="str">
            <v>SW</v>
          </cell>
        </row>
        <row r="174">
          <cell r="B174" t="str">
            <v>A</v>
          </cell>
          <cell r="C174" t="str">
            <v>A-252</v>
          </cell>
          <cell r="D174" t="str">
            <v>A-252-A</v>
          </cell>
          <cell r="E174" t="str">
            <v>Jade</v>
          </cell>
          <cell r="F174" t="str">
            <v>J-95</v>
          </cell>
          <cell r="G174" t="str">
            <v>J-95A</v>
          </cell>
          <cell r="H174" t="str">
            <v>A</v>
          </cell>
          <cell r="I174" t="str">
            <v>Retained</v>
          </cell>
          <cell r="J174" t="str">
            <v>SW</v>
          </cell>
          <cell r="K174" t="str">
            <v>Released</v>
          </cell>
          <cell r="L174" t="str">
            <v>Released</v>
          </cell>
          <cell r="M174">
            <v>15.3</v>
          </cell>
          <cell r="N174">
            <v>8.5</v>
          </cell>
          <cell r="O174">
            <v>130.05000000000001</v>
          </cell>
        </row>
        <row r="175">
          <cell r="C175" t="str">
            <v>A-252</v>
          </cell>
          <cell r="D175" t="str">
            <v>A-252-B</v>
          </cell>
          <cell r="F175" t="str">
            <v>J-95</v>
          </cell>
          <cell r="G175" t="str">
            <v>J-95B</v>
          </cell>
          <cell r="H175" t="str">
            <v>B</v>
          </cell>
          <cell r="J175" t="str">
            <v>SW</v>
          </cell>
        </row>
        <row r="176">
          <cell r="C176" t="str">
            <v>A-252</v>
          </cell>
          <cell r="D176" t="str">
            <v>A-252-C</v>
          </cell>
          <cell r="F176" t="str">
            <v>J-95</v>
          </cell>
          <cell r="G176" t="str">
            <v>J-95C</v>
          </cell>
          <cell r="H176" t="str">
            <v>C</v>
          </cell>
          <cell r="J176" t="str">
            <v>SW</v>
          </cell>
        </row>
        <row r="177">
          <cell r="C177" t="str">
            <v>A-252</v>
          </cell>
          <cell r="D177" t="str">
            <v>A-252-D</v>
          </cell>
          <cell r="F177" t="str">
            <v>J-95</v>
          </cell>
          <cell r="G177" t="str">
            <v>J-95D</v>
          </cell>
          <cell r="H177" t="str">
            <v>D</v>
          </cell>
          <cell r="J177" t="str">
            <v>SW</v>
          </cell>
        </row>
        <row r="178">
          <cell r="B178" t="str">
            <v>A</v>
          </cell>
          <cell r="C178" t="str">
            <v>A-253</v>
          </cell>
          <cell r="D178" t="str">
            <v>A-253-A</v>
          </cell>
          <cell r="E178" t="str">
            <v>Jade</v>
          </cell>
          <cell r="F178" t="str">
            <v>J-107</v>
          </cell>
          <cell r="G178" t="str">
            <v>J-107A</v>
          </cell>
          <cell r="H178" t="str">
            <v>A</v>
          </cell>
          <cell r="I178" t="str">
            <v>Retained</v>
          </cell>
          <cell r="J178" t="str">
            <v>SW</v>
          </cell>
          <cell r="K178" t="str">
            <v>Frozen</v>
          </cell>
          <cell r="L178" t="str">
            <v>Released</v>
          </cell>
          <cell r="M178">
            <v>15.3</v>
          </cell>
          <cell r="N178">
            <v>8.5</v>
          </cell>
          <cell r="O178">
            <v>130.05000000000001</v>
          </cell>
        </row>
        <row r="179">
          <cell r="C179" t="str">
            <v>A-253</v>
          </cell>
          <cell r="D179" t="str">
            <v>A-253-B</v>
          </cell>
          <cell r="F179" t="str">
            <v>J-107</v>
          </cell>
          <cell r="G179" t="str">
            <v>J-107B</v>
          </cell>
          <cell r="H179" t="str">
            <v>B</v>
          </cell>
          <cell r="J179" t="str">
            <v>SW</v>
          </cell>
        </row>
        <row r="180">
          <cell r="C180" t="str">
            <v>A-253</v>
          </cell>
          <cell r="D180" t="str">
            <v>A-253-C</v>
          </cell>
          <cell r="F180" t="str">
            <v>J-107</v>
          </cell>
          <cell r="G180" t="str">
            <v>J-107C</v>
          </cell>
          <cell r="H180" t="str">
            <v>C</v>
          </cell>
          <cell r="J180" t="str">
            <v>SW</v>
          </cell>
        </row>
        <row r="181">
          <cell r="C181" t="str">
            <v>A-253</v>
          </cell>
          <cell r="D181" t="str">
            <v>A-253-D</v>
          </cell>
          <cell r="F181" t="str">
            <v>J-107</v>
          </cell>
          <cell r="G181" t="str">
            <v>J-107D</v>
          </cell>
          <cell r="H181" t="str">
            <v>D</v>
          </cell>
          <cell r="J181" t="str">
            <v>SW</v>
          </cell>
        </row>
        <row r="182">
          <cell r="B182" t="str">
            <v>A</v>
          </cell>
          <cell r="C182" t="str">
            <v>A-254</v>
          </cell>
          <cell r="D182" t="str">
            <v>A-254-A</v>
          </cell>
          <cell r="E182" t="str">
            <v>Jade</v>
          </cell>
          <cell r="F182" t="str">
            <v>J-108</v>
          </cell>
          <cell r="G182" t="str">
            <v>J-108A</v>
          </cell>
          <cell r="H182" t="str">
            <v>A</v>
          </cell>
          <cell r="I182" t="str">
            <v>Retained</v>
          </cell>
          <cell r="J182" t="str">
            <v>SW</v>
          </cell>
          <cell r="K182" t="str">
            <v>Frozen</v>
          </cell>
          <cell r="L182" t="str">
            <v>Released</v>
          </cell>
          <cell r="M182">
            <v>15.3</v>
          </cell>
          <cell r="N182">
            <v>8.5</v>
          </cell>
          <cell r="O182">
            <v>130.05000000000001</v>
          </cell>
        </row>
        <row r="183">
          <cell r="C183" t="str">
            <v>A-254</v>
          </cell>
          <cell r="D183" t="str">
            <v>A-254-B</v>
          </cell>
          <cell r="F183" t="str">
            <v>J-108</v>
          </cell>
          <cell r="G183" t="str">
            <v>J-108B</v>
          </cell>
          <cell r="H183" t="str">
            <v>B</v>
          </cell>
          <cell r="J183" t="str">
            <v>SW</v>
          </cell>
        </row>
        <row r="184">
          <cell r="C184" t="str">
            <v>A-254</v>
          </cell>
          <cell r="D184" t="str">
            <v>A-254-C</v>
          </cell>
          <cell r="F184" t="str">
            <v>J-108</v>
          </cell>
          <cell r="G184" t="str">
            <v>J-108C</v>
          </cell>
          <cell r="H184" t="str">
            <v>C</v>
          </cell>
          <cell r="J184" t="str">
            <v>SW</v>
          </cell>
        </row>
        <row r="185">
          <cell r="C185" t="str">
            <v>A-254</v>
          </cell>
          <cell r="D185" t="str">
            <v>A-254-D</v>
          </cell>
          <cell r="F185" t="str">
            <v>J-108</v>
          </cell>
          <cell r="G185" t="str">
            <v>J-108D</v>
          </cell>
          <cell r="H185" t="str">
            <v>D</v>
          </cell>
          <cell r="J185" t="str">
            <v>SW</v>
          </cell>
        </row>
        <row r="186">
          <cell r="B186" t="str">
            <v>A</v>
          </cell>
          <cell r="C186" t="str">
            <v>A-255</v>
          </cell>
          <cell r="D186" t="str">
            <v>A-255-A</v>
          </cell>
          <cell r="E186" t="str">
            <v>Jade</v>
          </cell>
          <cell r="F186" t="str">
            <v>J-109</v>
          </cell>
          <cell r="G186" t="str">
            <v>J-109A</v>
          </cell>
          <cell r="H186" t="str">
            <v>A</v>
          </cell>
          <cell r="I186" t="str">
            <v>Retained</v>
          </cell>
          <cell r="J186" t="str">
            <v>SW</v>
          </cell>
          <cell r="K186" t="str">
            <v>Frozen</v>
          </cell>
          <cell r="L186" t="str">
            <v>Released</v>
          </cell>
          <cell r="M186">
            <v>15.3</v>
          </cell>
          <cell r="N186">
            <v>8.5</v>
          </cell>
          <cell r="O186">
            <v>130.05000000000001</v>
          </cell>
        </row>
        <row r="187">
          <cell r="C187" t="str">
            <v>A-255</v>
          </cell>
          <cell r="D187" t="str">
            <v>A-255-B</v>
          </cell>
          <cell r="F187" t="str">
            <v>J-109</v>
          </cell>
          <cell r="G187" t="str">
            <v>J-109B</v>
          </cell>
          <cell r="H187" t="str">
            <v>B</v>
          </cell>
          <cell r="J187" t="str">
            <v>SW</v>
          </cell>
        </row>
        <row r="188">
          <cell r="C188" t="str">
            <v>A-255</v>
          </cell>
          <cell r="D188" t="str">
            <v>A-255-C</v>
          </cell>
          <cell r="F188" t="str">
            <v>J-109</v>
          </cell>
          <cell r="G188" t="str">
            <v>J-109C</v>
          </cell>
          <cell r="H188" t="str">
            <v>C</v>
          </cell>
          <cell r="J188" t="str">
            <v>SW</v>
          </cell>
        </row>
        <row r="189">
          <cell r="C189" t="str">
            <v>A-255</v>
          </cell>
          <cell r="D189" t="str">
            <v>A-255-D</v>
          </cell>
          <cell r="F189" t="str">
            <v>J-109</v>
          </cell>
          <cell r="G189" t="str">
            <v>J-109D</v>
          </cell>
          <cell r="H189" t="str">
            <v>D</v>
          </cell>
          <cell r="J189" t="str">
            <v>SW</v>
          </cell>
        </row>
        <row r="190">
          <cell r="B190" t="str">
            <v>A</v>
          </cell>
          <cell r="C190" t="str">
            <v>A-256</v>
          </cell>
          <cell r="D190" t="str">
            <v>A-256-A</v>
          </cell>
          <cell r="E190" t="str">
            <v>Jade</v>
          </cell>
          <cell r="F190" t="str">
            <v>J-110</v>
          </cell>
          <cell r="G190" t="str">
            <v>J-110A</v>
          </cell>
          <cell r="H190" t="str">
            <v>A</v>
          </cell>
          <cell r="I190" t="str">
            <v>Retained</v>
          </cell>
          <cell r="J190" t="str">
            <v>SW</v>
          </cell>
          <cell r="K190" t="str">
            <v>Frozen</v>
          </cell>
          <cell r="L190" t="str">
            <v>Released</v>
          </cell>
          <cell r="M190">
            <v>15.3</v>
          </cell>
          <cell r="N190">
            <v>8.5</v>
          </cell>
          <cell r="O190">
            <v>130.05000000000001</v>
          </cell>
        </row>
        <row r="191">
          <cell r="C191" t="str">
            <v>A-256</v>
          </cell>
          <cell r="D191" t="str">
            <v>A-256-B</v>
          </cell>
          <cell r="F191" t="str">
            <v>J-110</v>
          </cell>
          <cell r="G191" t="str">
            <v>J-110B</v>
          </cell>
          <cell r="H191" t="str">
            <v>B</v>
          </cell>
          <cell r="J191" t="str">
            <v>SW</v>
          </cell>
        </row>
        <row r="192">
          <cell r="C192" t="str">
            <v>A-256</v>
          </cell>
          <cell r="D192" t="str">
            <v>A-256-C</v>
          </cell>
          <cell r="F192" t="str">
            <v>J-110</v>
          </cell>
          <cell r="G192" t="str">
            <v>J-110C</v>
          </cell>
          <cell r="H192" t="str">
            <v>C</v>
          </cell>
          <cell r="J192" t="str">
            <v>SW</v>
          </cell>
        </row>
        <row r="193">
          <cell r="C193" t="str">
            <v>A-256</v>
          </cell>
          <cell r="D193" t="str">
            <v>A-256-D</v>
          </cell>
          <cell r="F193" t="str">
            <v>J-110</v>
          </cell>
          <cell r="G193" t="str">
            <v>J-110D</v>
          </cell>
          <cell r="H193" t="str">
            <v>D</v>
          </cell>
          <cell r="J193" t="str">
            <v>SW</v>
          </cell>
        </row>
        <row r="194">
          <cell r="B194" t="str">
            <v>A</v>
          </cell>
          <cell r="C194" t="str">
            <v>A-257</v>
          </cell>
          <cell r="D194" t="str">
            <v>A-257-A</v>
          </cell>
          <cell r="E194" t="str">
            <v>Jade</v>
          </cell>
          <cell r="F194" t="str">
            <v>J-111</v>
          </cell>
          <cell r="G194" t="str">
            <v>J-111A</v>
          </cell>
          <cell r="H194" t="str">
            <v>A</v>
          </cell>
          <cell r="I194" t="str">
            <v>Retained</v>
          </cell>
          <cell r="J194" t="str">
            <v>SW</v>
          </cell>
          <cell r="K194" t="str">
            <v>Released</v>
          </cell>
          <cell r="L194" t="str">
            <v>Released</v>
          </cell>
          <cell r="M194">
            <v>15.3</v>
          </cell>
          <cell r="N194">
            <v>8.5</v>
          </cell>
          <cell r="O194">
            <v>130.05000000000001</v>
          </cell>
        </row>
        <row r="195">
          <cell r="C195" t="str">
            <v>A-257</v>
          </cell>
          <cell r="D195" t="str">
            <v>A-257-B</v>
          </cell>
          <cell r="F195" t="str">
            <v>J-111</v>
          </cell>
          <cell r="G195" t="str">
            <v>J-111B</v>
          </cell>
          <cell r="H195" t="str">
            <v>B</v>
          </cell>
          <cell r="J195" t="str">
            <v>SW</v>
          </cell>
        </row>
        <row r="196">
          <cell r="C196" t="str">
            <v>A-257</v>
          </cell>
          <cell r="D196" t="str">
            <v>A-257-C</v>
          </cell>
          <cell r="F196" t="str">
            <v>J-111</v>
          </cell>
          <cell r="G196" t="str">
            <v>J-111C</v>
          </cell>
          <cell r="H196" t="str">
            <v>C</v>
          </cell>
          <cell r="J196" t="str">
            <v>SW</v>
          </cell>
        </row>
        <row r="197">
          <cell r="C197" t="str">
            <v>A-257</v>
          </cell>
          <cell r="D197" t="str">
            <v>A-257-D</v>
          </cell>
          <cell r="F197" t="str">
            <v>J-111</v>
          </cell>
          <cell r="G197" t="str">
            <v>J-111D</v>
          </cell>
          <cell r="H197" t="str">
            <v>D</v>
          </cell>
          <cell r="J197" t="str">
            <v>SW</v>
          </cell>
        </row>
        <row r="198">
          <cell r="B198" t="str">
            <v>A</v>
          </cell>
          <cell r="C198" t="str">
            <v>A-258</v>
          </cell>
          <cell r="D198" t="str">
            <v>A-258-A</v>
          </cell>
          <cell r="E198" t="str">
            <v>Jade</v>
          </cell>
          <cell r="F198" t="str">
            <v>J-112</v>
          </cell>
          <cell r="G198" t="str">
            <v>J-112A</v>
          </cell>
          <cell r="H198" t="str">
            <v>A</v>
          </cell>
          <cell r="I198" t="str">
            <v>Retained</v>
          </cell>
          <cell r="J198" t="str">
            <v>SW</v>
          </cell>
          <cell r="K198" t="str">
            <v>Released</v>
          </cell>
          <cell r="L198" t="str">
            <v>Released</v>
          </cell>
          <cell r="M198">
            <v>15.3</v>
          </cell>
          <cell r="N198">
            <v>8.5</v>
          </cell>
          <cell r="O198">
            <v>130.05000000000001</v>
          </cell>
        </row>
        <row r="199">
          <cell r="C199" t="str">
            <v>A-258</v>
          </cell>
          <cell r="D199" t="str">
            <v>A-258-B</v>
          </cell>
          <cell r="F199" t="str">
            <v>J-112</v>
          </cell>
          <cell r="G199" t="str">
            <v>J-112B</v>
          </cell>
          <cell r="H199" t="str">
            <v>B</v>
          </cell>
          <cell r="J199" t="str">
            <v>SW</v>
          </cell>
        </row>
        <row r="200">
          <cell r="C200" t="str">
            <v>A-258</v>
          </cell>
          <cell r="D200" t="str">
            <v>A-258-C</v>
          </cell>
          <cell r="F200" t="str">
            <v>J-112</v>
          </cell>
          <cell r="G200" t="str">
            <v>J-112C</v>
          </cell>
          <cell r="H200" t="str">
            <v>C</v>
          </cell>
          <cell r="J200" t="str">
            <v>SW</v>
          </cell>
        </row>
        <row r="201">
          <cell r="C201" t="str">
            <v>A-258</v>
          </cell>
          <cell r="D201" t="str">
            <v>A-258-D</v>
          </cell>
          <cell r="F201" t="str">
            <v>J-112</v>
          </cell>
          <cell r="G201" t="str">
            <v>J-112D</v>
          </cell>
          <cell r="H201" t="str">
            <v>D</v>
          </cell>
          <cell r="J201" t="str">
            <v>SW</v>
          </cell>
        </row>
        <row r="202">
          <cell r="B202" t="str">
            <v>A</v>
          </cell>
          <cell r="C202" t="str">
            <v>A-259</v>
          </cell>
          <cell r="D202" t="str">
            <v>A-259-A</v>
          </cell>
          <cell r="E202" t="str">
            <v>Jade</v>
          </cell>
          <cell r="F202" t="str">
            <v>J-113</v>
          </cell>
          <cell r="G202" t="str">
            <v>J-113A</v>
          </cell>
          <cell r="H202" t="str">
            <v>A</v>
          </cell>
          <cell r="I202" t="str">
            <v>Retained</v>
          </cell>
          <cell r="J202" t="str">
            <v>SW</v>
          </cell>
          <cell r="K202" t="str">
            <v>Released</v>
          </cell>
          <cell r="L202" t="str">
            <v>Released</v>
          </cell>
          <cell r="M202">
            <v>15.3</v>
          </cell>
          <cell r="N202">
            <v>8.5</v>
          </cell>
          <cell r="O202">
            <v>130.05000000000001</v>
          </cell>
        </row>
        <row r="203">
          <cell r="C203" t="str">
            <v>A-259</v>
          </cell>
          <cell r="D203" t="str">
            <v>A-259-B</v>
          </cell>
          <cell r="F203" t="str">
            <v>J-113</v>
          </cell>
          <cell r="G203" t="str">
            <v>J-113B</v>
          </cell>
          <cell r="H203" t="str">
            <v>B</v>
          </cell>
          <cell r="J203" t="str">
            <v>SW</v>
          </cell>
        </row>
        <row r="204">
          <cell r="C204" t="str">
            <v>A-259</v>
          </cell>
          <cell r="D204" t="str">
            <v>A-259-C</v>
          </cell>
          <cell r="F204" t="str">
            <v>J-113</v>
          </cell>
          <cell r="G204" t="str">
            <v>J-113C</v>
          </cell>
          <cell r="H204" t="str">
            <v>C</v>
          </cell>
          <cell r="J204" t="str">
            <v>SW</v>
          </cell>
        </row>
        <row r="205">
          <cell r="C205" t="str">
            <v>A-259</v>
          </cell>
          <cell r="D205" t="str">
            <v>A-259-D</v>
          </cell>
          <cell r="F205" t="str">
            <v>J-113</v>
          </cell>
          <cell r="G205" t="str">
            <v>J-113D</v>
          </cell>
          <cell r="H205" t="str">
            <v>D</v>
          </cell>
          <cell r="J205" t="str">
            <v>SW</v>
          </cell>
        </row>
        <row r="206">
          <cell r="B206" t="str">
            <v>A</v>
          </cell>
          <cell r="C206" t="str">
            <v>A-260</v>
          </cell>
          <cell r="D206" t="str">
            <v>A-260-A</v>
          </cell>
          <cell r="E206" t="str">
            <v>Jade</v>
          </cell>
          <cell r="F206" t="str">
            <v>J-114</v>
          </cell>
          <cell r="G206" t="str">
            <v>J-114A</v>
          </cell>
          <cell r="H206" t="str">
            <v>A</v>
          </cell>
          <cell r="I206" t="str">
            <v>Retained</v>
          </cell>
          <cell r="J206" t="str">
            <v>SW</v>
          </cell>
          <cell r="K206" t="str">
            <v>Released</v>
          </cell>
          <cell r="L206" t="str">
            <v>Released</v>
          </cell>
          <cell r="M206">
            <v>15.3</v>
          </cell>
          <cell r="N206">
            <v>8.5</v>
          </cell>
          <cell r="O206">
            <v>130.05000000000001</v>
          </cell>
        </row>
        <row r="207">
          <cell r="C207" t="str">
            <v>A-260</v>
          </cell>
          <cell r="D207" t="str">
            <v>A-260-B</v>
          </cell>
          <cell r="F207" t="str">
            <v>J-114</v>
          </cell>
          <cell r="G207" t="str">
            <v>J-114B</v>
          </cell>
          <cell r="H207" t="str">
            <v>B</v>
          </cell>
          <cell r="J207" t="str">
            <v>SW</v>
          </cell>
        </row>
        <row r="208">
          <cell r="C208" t="str">
            <v>A-260</v>
          </cell>
          <cell r="D208" t="str">
            <v>A-260-C</v>
          </cell>
          <cell r="F208" t="str">
            <v>J-114</v>
          </cell>
          <cell r="G208" t="str">
            <v>J-114C</v>
          </cell>
          <cell r="H208" t="str">
            <v>C</v>
          </cell>
          <cell r="J208" t="str">
            <v>SW</v>
          </cell>
        </row>
        <row r="209">
          <cell r="C209" t="str">
            <v>A-260</v>
          </cell>
          <cell r="D209" t="str">
            <v>A-260-D</v>
          </cell>
          <cell r="F209" t="str">
            <v>J-114</v>
          </cell>
          <cell r="G209" t="str">
            <v>J-114D</v>
          </cell>
          <cell r="H209" t="str">
            <v>D</v>
          </cell>
          <cell r="J209" t="str">
            <v>SW</v>
          </cell>
        </row>
        <row r="210">
          <cell r="B210" t="str">
            <v>A</v>
          </cell>
          <cell r="C210" t="str">
            <v>A-261</v>
          </cell>
          <cell r="D210" t="str">
            <v>A-261-A</v>
          </cell>
          <cell r="E210" t="str">
            <v>Jade</v>
          </cell>
          <cell r="F210" t="str">
            <v>J-115</v>
          </cell>
          <cell r="G210" t="str">
            <v>J-115A</v>
          </cell>
          <cell r="H210" t="str">
            <v>A</v>
          </cell>
          <cell r="I210" t="str">
            <v>Retained</v>
          </cell>
          <cell r="J210" t="str">
            <v>SW</v>
          </cell>
          <cell r="K210" t="str">
            <v>Released</v>
          </cell>
          <cell r="L210" t="str">
            <v>Released</v>
          </cell>
          <cell r="M210">
            <v>15.3</v>
          </cell>
          <cell r="N210">
            <v>8.5</v>
          </cell>
          <cell r="O210">
            <v>130.05000000000001</v>
          </cell>
        </row>
        <row r="211">
          <cell r="C211" t="str">
            <v>A-261</v>
          </cell>
          <cell r="D211" t="str">
            <v>A-261-B</v>
          </cell>
          <cell r="F211" t="str">
            <v>J-115</v>
          </cell>
          <cell r="G211" t="str">
            <v>J-115B</v>
          </cell>
          <cell r="H211" t="str">
            <v>B</v>
          </cell>
          <cell r="J211" t="str">
            <v>SW</v>
          </cell>
        </row>
        <row r="212">
          <cell r="C212" t="str">
            <v>A-261</v>
          </cell>
          <cell r="D212" t="str">
            <v>A-261-C</v>
          </cell>
          <cell r="F212" t="str">
            <v>J-115</v>
          </cell>
          <cell r="G212" t="str">
            <v>J-115C</v>
          </cell>
          <cell r="H212" t="str">
            <v>C</v>
          </cell>
          <cell r="J212" t="str">
            <v>SW</v>
          </cell>
        </row>
        <row r="213">
          <cell r="C213" t="str">
            <v>A-261</v>
          </cell>
          <cell r="D213" t="str">
            <v>A-261-D</v>
          </cell>
          <cell r="F213" t="str">
            <v>J-115</v>
          </cell>
          <cell r="G213" t="str">
            <v>J-115D</v>
          </cell>
          <cell r="H213" t="str">
            <v>D</v>
          </cell>
          <cell r="J213" t="str">
            <v>SW</v>
          </cell>
        </row>
        <row r="214">
          <cell r="B214" t="str">
            <v>A</v>
          </cell>
          <cell r="C214" t="str">
            <v>A-262</v>
          </cell>
          <cell r="D214" t="str">
            <v>A-262-A</v>
          </cell>
          <cell r="E214" t="str">
            <v>Jade</v>
          </cell>
          <cell r="F214" t="str">
            <v>J-116</v>
          </cell>
          <cell r="G214" t="str">
            <v>J-116A</v>
          </cell>
          <cell r="H214" t="str">
            <v>A</v>
          </cell>
          <cell r="I214" t="str">
            <v>Retained</v>
          </cell>
          <cell r="J214" t="str">
            <v>SW</v>
          </cell>
          <cell r="K214" t="str">
            <v>Released</v>
          </cell>
          <cell r="L214" t="str">
            <v>Released</v>
          </cell>
          <cell r="M214">
            <v>15.3</v>
          </cell>
          <cell r="N214">
            <v>8.5</v>
          </cell>
          <cell r="O214">
            <v>130.05000000000001</v>
          </cell>
        </row>
        <row r="215">
          <cell r="C215" t="str">
            <v>A-262</v>
          </cell>
          <cell r="D215" t="str">
            <v>A-262-B</v>
          </cell>
          <cell r="F215" t="str">
            <v>J-116</v>
          </cell>
          <cell r="G215" t="str">
            <v>J-116B</v>
          </cell>
          <cell r="H215" t="str">
            <v>B</v>
          </cell>
          <cell r="J215" t="str">
            <v>SW</v>
          </cell>
        </row>
        <row r="216">
          <cell r="C216" t="str">
            <v>A-262</v>
          </cell>
          <cell r="D216" t="str">
            <v>A-262-C</v>
          </cell>
          <cell r="F216" t="str">
            <v>J-116</v>
          </cell>
          <cell r="G216" t="str">
            <v>J-116C</v>
          </cell>
          <cell r="H216" t="str">
            <v>C</v>
          </cell>
          <cell r="J216" t="str">
            <v>SW</v>
          </cell>
        </row>
        <row r="217">
          <cell r="C217" t="str">
            <v>A-262</v>
          </cell>
          <cell r="D217" t="str">
            <v>A-262-D</v>
          </cell>
          <cell r="F217" t="str">
            <v>J-116</v>
          </cell>
          <cell r="G217" t="str">
            <v>J-116D</v>
          </cell>
          <cell r="H217" t="str">
            <v>D</v>
          </cell>
          <cell r="J217" t="str">
            <v>SW</v>
          </cell>
        </row>
        <row r="218">
          <cell r="B218" t="str">
            <v>A</v>
          </cell>
          <cell r="C218" t="str">
            <v>A-263</v>
          </cell>
          <cell r="D218" t="str">
            <v>A-263-A</v>
          </cell>
          <cell r="E218" t="str">
            <v>Jade</v>
          </cell>
          <cell r="F218" t="str">
            <v>J-117</v>
          </cell>
          <cell r="G218" t="str">
            <v>J-117A</v>
          </cell>
          <cell r="H218" t="str">
            <v>A</v>
          </cell>
          <cell r="I218" t="str">
            <v>Retained</v>
          </cell>
          <cell r="J218" t="str">
            <v>SW</v>
          </cell>
          <cell r="K218" t="str">
            <v>Released</v>
          </cell>
          <cell r="L218" t="str">
            <v>Released</v>
          </cell>
          <cell r="M218">
            <v>15.3</v>
          </cell>
          <cell r="N218">
            <v>8.5</v>
          </cell>
          <cell r="O218">
            <v>130.05000000000001</v>
          </cell>
        </row>
        <row r="219">
          <cell r="C219" t="str">
            <v>A-263</v>
          </cell>
          <cell r="D219" t="str">
            <v>A-263-B</v>
          </cell>
          <cell r="F219" t="str">
            <v>J-117</v>
          </cell>
          <cell r="G219" t="str">
            <v>J-117B</v>
          </cell>
          <cell r="H219" t="str">
            <v>B</v>
          </cell>
          <cell r="J219" t="str">
            <v>SW</v>
          </cell>
        </row>
        <row r="220">
          <cell r="C220" t="str">
            <v>A-263</v>
          </cell>
          <cell r="D220" t="str">
            <v>A-263-C</v>
          </cell>
          <cell r="F220" t="str">
            <v>J-117</v>
          </cell>
          <cell r="G220" t="str">
            <v>J-117C</v>
          </cell>
          <cell r="H220" t="str">
            <v>C</v>
          </cell>
          <cell r="J220" t="str">
            <v>SW</v>
          </cell>
        </row>
        <row r="221">
          <cell r="C221" t="str">
            <v>A-263</v>
          </cell>
          <cell r="D221" t="str">
            <v>A-263-D</v>
          </cell>
          <cell r="F221" t="str">
            <v>J-117</v>
          </cell>
          <cell r="G221" t="str">
            <v>J-117D</v>
          </cell>
          <cell r="H221" t="str">
            <v>D</v>
          </cell>
          <cell r="J221" t="str">
            <v>SW</v>
          </cell>
        </row>
        <row r="222">
          <cell r="B222" t="str">
            <v>A</v>
          </cell>
          <cell r="C222" t="str">
            <v>A-264</v>
          </cell>
          <cell r="D222" t="str">
            <v>A-264-A</v>
          </cell>
          <cell r="E222" t="str">
            <v>Jade</v>
          </cell>
          <cell r="F222" t="str">
            <v>J-118</v>
          </cell>
          <cell r="G222" t="str">
            <v>J-118A</v>
          </cell>
          <cell r="H222" t="str">
            <v>A</v>
          </cell>
          <cell r="I222" t="str">
            <v>Retained</v>
          </cell>
          <cell r="J222" t="str">
            <v>SW</v>
          </cell>
          <cell r="K222" t="str">
            <v>Released</v>
          </cell>
          <cell r="L222" t="str">
            <v>Released</v>
          </cell>
          <cell r="M222">
            <v>15.3</v>
          </cell>
          <cell r="N222">
            <v>8.5</v>
          </cell>
          <cell r="O222">
            <v>130.05000000000001</v>
          </cell>
        </row>
        <row r="223">
          <cell r="C223" t="str">
            <v>A-264</v>
          </cell>
          <cell r="D223" t="str">
            <v>A-264-B</v>
          </cell>
          <cell r="F223" t="str">
            <v>J-118</v>
          </cell>
          <cell r="G223" t="str">
            <v>J-118B</v>
          </cell>
          <cell r="H223" t="str">
            <v>B</v>
          </cell>
          <cell r="J223" t="str">
            <v>SW</v>
          </cell>
        </row>
        <row r="224">
          <cell r="C224" t="str">
            <v>A-264</v>
          </cell>
          <cell r="D224" t="str">
            <v>A-264-C</v>
          </cell>
          <cell r="F224" t="str">
            <v>J-118</v>
          </cell>
          <cell r="G224" t="str">
            <v>J-118C</v>
          </cell>
          <cell r="H224" t="str">
            <v>C</v>
          </cell>
          <cell r="J224" t="str">
            <v>SW</v>
          </cell>
        </row>
        <row r="225">
          <cell r="C225" t="str">
            <v>A-264</v>
          </cell>
          <cell r="D225" t="str">
            <v>A-264-D</v>
          </cell>
          <cell r="F225" t="str">
            <v>J-118</v>
          </cell>
          <cell r="G225" t="str">
            <v>J-118D</v>
          </cell>
          <cell r="H225" t="str">
            <v>D</v>
          </cell>
          <cell r="J225" t="str">
            <v>SW</v>
          </cell>
        </row>
        <row r="226">
          <cell r="B226" t="str">
            <v>A</v>
          </cell>
          <cell r="C226" t="str">
            <v>A-265</v>
          </cell>
          <cell r="D226" t="str">
            <v>A-265-A</v>
          </cell>
          <cell r="E226" t="str">
            <v>Jade</v>
          </cell>
          <cell r="F226" t="str">
            <v>J-119</v>
          </cell>
          <cell r="G226" t="str">
            <v>J-119A</v>
          </cell>
          <cell r="H226" t="str">
            <v>A</v>
          </cell>
          <cell r="I226" t="str">
            <v>Retained</v>
          </cell>
          <cell r="J226" t="str">
            <v>SW</v>
          </cell>
          <cell r="K226" t="str">
            <v>Frozen</v>
          </cell>
          <cell r="L226" t="str">
            <v>Released</v>
          </cell>
          <cell r="M226">
            <v>15.3</v>
          </cell>
          <cell r="N226">
            <v>8.5</v>
          </cell>
          <cell r="O226">
            <v>130.05000000000001</v>
          </cell>
        </row>
        <row r="227">
          <cell r="C227" t="str">
            <v>A-265</v>
          </cell>
          <cell r="D227" t="str">
            <v>A-265-B</v>
          </cell>
          <cell r="F227" t="str">
            <v>J-119</v>
          </cell>
          <cell r="G227" t="str">
            <v>J-119B</v>
          </cell>
          <cell r="H227" t="str">
            <v>B</v>
          </cell>
          <cell r="J227" t="str">
            <v>SW</v>
          </cell>
        </row>
        <row r="228">
          <cell r="C228" t="str">
            <v>A-265</v>
          </cell>
          <cell r="D228" t="str">
            <v>A-265-C</v>
          </cell>
          <cell r="F228" t="str">
            <v>J-119</v>
          </cell>
          <cell r="G228" t="str">
            <v>J-119C</v>
          </cell>
          <cell r="H228" t="str">
            <v>C</v>
          </cell>
          <cell r="J228" t="str">
            <v>SW</v>
          </cell>
        </row>
        <row r="229">
          <cell r="C229" t="str">
            <v>A-265</v>
          </cell>
          <cell r="D229" t="str">
            <v>A-265-D</v>
          </cell>
          <cell r="F229" t="str">
            <v>J-119</v>
          </cell>
          <cell r="G229" t="str">
            <v>J-119D</v>
          </cell>
          <cell r="H229" t="str">
            <v>D</v>
          </cell>
          <cell r="J229" t="str">
            <v>SW</v>
          </cell>
        </row>
        <row r="230">
          <cell r="B230" t="str">
            <v>A</v>
          </cell>
          <cell r="C230" t="str">
            <v>A-266</v>
          </cell>
          <cell r="D230" t="str">
            <v>A-266-A</v>
          </cell>
          <cell r="E230" t="str">
            <v>Jade</v>
          </cell>
          <cell r="F230" t="str">
            <v>J-120</v>
          </cell>
          <cell r="G230" t="str">
            <v>J-120A</v>
          </cell>
          <cell r="H230" t="str">
            <v>A</v>
          </cell>
          <cell r="I230" t="str">
            <v>Retained</v>
          </cell>
          <cell r="J230" t="str">
            <v>SW</v>
          </cell>
          <cell r="K230" t="str">
            <v>Frozen</v>
          </cell>
          <cell r="L230" t="str">
            <v>Released</v>
          </cell>
          <cell r="M230">
            <v>15.3</v>
          </cell>
          <cell r="N230">
            <v>8.5</v>
          </cell>
          <cell r="O230">
            <v>130.05000000000001</v>
          </cell>
        </row>
        <row r="231">
          <cell r="C231" t="str">
            <v>A-266</v>
          </cell>
          <cell r="D231" t="str">
            <v>A-266-B</v>
          </cell>
          <cell r="F231" t="str">
            <v>J-120</v>
          </cell>
          <cell r="G231" t="str">
            <v>J-120B</v>
          </cell>
          <cell r="H231" t="str">
            <v>B</v>
          </cell>
          <cell r="J231" t="str">
            <v>SW</v>
          </cell>
        </row>
        <row r="232">
          <cell r="C232" t="str">
            <v>A-266</v>
          </cell>
          <cell r="D232" t="str">
            <v>A-266-C</v>
          </cell>
          <cell r="F232" t="str">
            <v>J-120</v>
          </cell>
          <cell r="G232" t="str">
            <v>J-120C</v>
          </cell>
          <cell r="H232" t="str">
            <v>C</v>
          </cell>
          <cell r="J232" t="str">
            <v>SW</v>
          </cell>
        </row>
        <row r="233">
          <cell r="C233" t="str">
            <v>A-266</v>
          </cell>
          <cell r="D233" t="str">
            <v>A-266-D</v>
          </cell>
          <cell r="F233" t="str">
            <v>J-120</v>
          </cell>
          <cell r="G233" t="str">
            <v>J-120D</v>
          </cell>
          <cell r="H233" t="str">
            <v>D</v>
          </cell>
          <cell r="J233" t="str">
            <v>SW</v>
          </cell>
        </row>
        <row r="234">
          <cell r="B234" t="str">
            <v>A</v>
          </cell>
          <cell r="C234" t="str">
            <v>A-267</v>
          </cell>
          <cell r="D234" t="str">
            <v>A-267-A</v>
          </cell>
          <cell r="E234" t="str">
            <v>Jade</v>
          </cell>
          <cell r="F234" t="str">
            <v>J-121</v>
          </cell>
          <cell r="G234" t="str">
            <v>J-121A</v>
          </cell>
          <cell r="H234" t="str">
            <v>A</v>
          </cell>
          <cell r="I234" t="str">
            <v>Retained</v>
          </cell>
          <cell r="J234" t="str">
            <v>SW</v>
          </cell>
          <cell r="K234" t="str">
            <v>Frozen</v>
          </cell>
          <cell r="L234" t="str">
            <v>Released</v>
          </cell>
          <cell r="M234">
            <v>15.3</v>
          </cell>
          <cell r="N234">
            <v>8.5</v>
          </cell>
          <cell r="O234">
            <v>130.05000000000001</v>
          </cell>
        </row>
        <row r="235">
          <cell r="C235" t="str">
            <v>A-267</v>
          </cell>
          <cell r="D235" t="str">
            <v>A-267-B</v>
          </cell>
          <cell r="F235" t="str">
            <v>J-121</v>
          </cell>
          <cell r="G235" t="str">
            <v>J-121B</v>
          </cell>
          <cell r="H235" t="str">
            <v>B</v>
          </cell>
          <cell r="J235" t="str">
            <v>SW</v>
          </cell>
        </row>
        <row r="236">
          <cell r="C236" t="str">
            <v>A-267</v>
          </cell>
          <cell r="D236" t="str">
            <v>A-267-C</v>
          </cell>
          <cell r="F236" t="str">
            <v>J-121</v>
          </cell>
          <cell r="G236" t="str">
            <v>J-121C</v>
          </cell>
          <cell r="H236" t="str">
            <v>C</v>
          </cell>
          <cell r="J236" t="str">
            <v>SW</v>
          </cell>
        </row>
        <row r="237">
          <cell r="C237" t="str">
            <v>A-267</v>
          </cell>
          <cell r="D237" t="str">
            <v>A-267-D</v>
          </cell>
          <cell r="F237" t="str">
            <v>J-121</v>
          </cell>
          <cell r="G237" t="str">
            <v>J-121D</v>
          </cell>
          <cell r="H237" t="str">
            <v>D</v>
          </cell>
          <cell r="J237" t="str">
            <v>SW</v>
          </cell>
        </row>
        <row r="238">
          <cell r="B238" t="str">
            <v>A</v>
          </cell>
          <cell r="C238" t="str">
            <v>A-268</v>
          </cell>
          <cell r="D238" t="str">
            <v>A-268-A</v>
          </cell>
          <cell r="E238" t="str">
            <v>Jade</v>
          </cell>
          <cell r="F238" t="str">
            <v>J-125</v>
          </cell>
          <cell r="G238" t="str">
            <v>J-125A</v>
          </cell>
          <cell r="H238" t="str">
            <v>A</v>
          </cell>
          <cell r="I238" t="str">
            <v>Retained</v>
          </cell>
          <cell r="J238" t="str">
            <v>SW</v>
          </cell>
          <cell r="K238" t="str">
            <v>Frozen</v>
          </cell>
          <cell r="L238" t="str">
            <v>Released</v>
          </cell>
          <cell r="M238">
            <v>15.3</v>
          </cell>
          <cell r="N238">
            <v>8.5</v>
          </cell>
          <cell r="O238">
            <v>130.05000000000001</v>
          </cell>
        </row>
        <row r="239">
          <cell r="C239" t="str">
            <v>A-268</v>
          </cell>
          <cell r="D239" t="str">
            <v>A-268-B</v>
          </cell>
          <cell r="F239" t="str">
            <v>J-125</v>
          </cell>
          <cell r="G239" t="str">
            <v>J-125B</v>
          </cell>
          <cell r="H239" t="str">
            <v>B</v>
          </cell>
          <cell r="J239" t="str">
            <v>SW</v>
          </cell>
        </row>
        <row r="240">
          <cell r="C240" t="str">
            <v>A-268</v>
          </cell>
          <cell r="D240" t="str">
            <v>A-268-C</v>
          </cell>
          <cell r="F240" t="str">
            <v>J-125</v>
          </cell>
          <cell r="G240" t="str">
            <v>J-125C</v>
          </cell>
          <cell r="H240" t="str">
            <v>C</v>
          </cell>
          <cell r="J240" t="str">
            <v>SW</v>
          </cell>
        </row>
        <row r="241">
          <cell r="C241" t="str">
            <v>A-268</v>
          </cell>
          <cell r="D241" t="str">
            <v>A-268-D</v>
          </cell>
          <cell r="F241" t="str">
            <v>J-125</v>
          </cell>
          <cell r="G241" t="str">
            <v>J-125D</v>
          </cell>
          <cell r="H241" t="str">
            <v>D</v>
          </cell>
          <cell r="J241" t="str">
            <v>SW</v>
          </cell>
        </row>
        <row r="242">
          <cell r="B242" t="str">
            <v>A</v>
          </cell>
          <cell r="C242" t="str">
            <v>A-269</v>
          </cell>
          <cell r="D242" t="str">
            <v>A-269-A</v>
          </cell>
          <cell r="E242" t="str">
            <v>Jade</v>
          </cell>
          <cell r="F242" t="str">
            <v>J-124</v>
          </cell>
          <cell r="G242" t="str">
            <v>J-124A</v>
          </cell>
          <cell r="H242" t="str">
            <v>A</v>
          </cell>
          <cell r="I242" t="str">
            <v>Retained</v>
          </cell>
          <cell r="J242" t="str">
            <v>SW</v>
          </cell>
          <cell r="K242" t="str">
            <v>Frozen</v>
          </cell>
          <cell r="L242" t="str">
            <v>Released</v>
          </cell>
          <cell r="M242">
            <v>15.3</v>
          </cell>
          <cell r="N242">
            <v>8.5</v>
          </cell>
          <cell r="O242">
            <v>130.05000000000001</v>
          </cell>
        </row>
        <row r="243">
          <cell r="C243" t="str">
            <v>A-269</v>
          </cell>
          <cell r="D243" t="str">
            <v>A-269-B</v>
          </cell>
          <cell r="F243" t="str">
            <v>J-124</v>
          </cell>
          <cell r="G243" t="str">
            <v>J-124B</v>
          </cell>
          <cell r="H243" t="str">
            <v>B</v>
          </cell>
          <cell r="J243" t="str">
            <v>SW</v>
          </cell>
        </row>
        <row r="244">
          <cell r="C244" t="str">
            <v>A-269</v>
          </cell>
          <cell r="D244" t="str">
            <v>A-269-C</v>
          </cell>
          <cell r="F244" t="str">
            <v>J-124</v>
          </cell>
          <cell r="G244" t="str">
            <v>J-124C</v>
          </cell>
          <cell r="H244" t="str">
            <v>C</v>
          </cell>
          <cell r="J244" t="str">
            <v>SW</v>
          </cell>
        </row>
        <row r="245">
          <cell r="C245" t="str">
            <v>A-269</v>
          </cell>
          <cell r="D245" t="str">
            <v>A-269-D</v>
          </cell>
          <cell r="F245" t="str">
            <v>J-124</v>
          </cell>
          <cell r="G245" t="str">
            <v>J-124D</v>
          </cell>
          <cell r="H245" t="str">
            <v>D</v>
          </cell>
          <cell r="J245" t="str">
            <v>SW</v>
          </cell>
        </row>
        <row r="246">
          <cell r="B246" t="str">
            <v>A</v>
          </cell>
          <cell r="C246" t="str">
            <v>A-270</v>
          </cell>
          <cell r="D246" t="str">
            <v>A-270-A</v>
          </cell>
          <cell r="E246" t="str">
            <v>Jade</v>
          </cell>
          <cell r="F246" t="str">
            <v>J-123</v>
          </cell>
          <cell r="G246" t="str">
            <v>J-123A</v>
          </cell>
          <cell r="H246" t="str">
            <v>A</v>
          </cell>
          <cell r="I246" t="str">
            <v>Retained</v>
          </cell>
          <cell r="J246" t="str">
            <v>SW</v>
          </cell>
          <cell r="K246" t="str">
            <v>Frozen</v>
          </cell>
          <cell r="L246" t="str">
            <v>Released</v>
          </cell>
          <cell r="M246">
            <v>15.3</v>
          </cell>
          <cell r="N246">
            <v>8.5</v>
          </cell>
          <cell r="O246">
            <v>130.05000000000001</v>
          </cell>
        </row>
        <row r="247">
          <cell r="C247" t="str">
            <v>A-270</v>
          </cell>
          <cell r="D247" t="str">
            <v>A-270-B</v>
          </cell>
          <cell r="F247" t="str">
            <v>J-123</v>
          </cell>
          <cell r="G247" t="str">
            <v>J-123B</v>
          </cell>
          <cell r="H247" t="str">
            <v>B</v>
          </cell>
          <cell r="J247" t="str">
            <v>SW</v>
          </cell>
        </row>
        <row r="248">
          <cell r="C248" t="str">
            <v>A-270</v>
          </cell>
          <cell r="D248" t="str">
            <v>A-270-C</v>
          </cell>
          <cell r="F248" t="str">
            <v>J-123</v>
          </cell>
          <cell r="G248" t="str">
            <v>J-123C</v>
          </cell>
          <cell r="H248" t="str">
            <v>C</v>
          </cell>
          <cell r="J248" t="str">
            <v>SW</v>
          </cell>
        </row>
        <row r="249">
          <cell r="C249" t="str">
            <v>A-270</v>
          </cell>
          <cell r="D249" t="str">
            <v>A-270-D</v>
          </cell>
          <cell r="F249" t="str">
            <v>J-123</v>
          </cell>
          <cell r="G249" t="str">
            <v>J-123D</v>
          </cell>
          <cell r="H249" t="str">
            <v>D</v>
          </cell>
          <cell r="J249" t="str">
            <v>SW</v>
          </cell>
        </row>
        <row r="250">
          <cell r="B250" t="str">
            <v>A</v>
          </cell>
          <cell r="C250" t="str">
            <v>A-271</v>
          </cell>
          <cell r="D250" t="str">
            <v>A-271-A</v>
          </cell>
          <cell r="E250" t="str">
            <v>Jade</v>
          </cell>
          <cell r="F250" t="str">
            <v>J-127</v>
          </cell>
          <cell r="G250" t="str">
            <v>J-127A</v>
          </cell>
          <cell r="H250" t="str">
            <v>A</v>
          </cell>
          <cell r="I250" t="str">
            <v>Retained</v>
          </cell>
          <cell r="J250" t="str">
            <v>SW</v>
          </cell>
          <cell r="K250" t="str">
            <v>Frozen</v>
          </cell>
          <cell r="L250" t="str">
            <v>Released</v>
          </cell>
          <cell r="M250">
            <v>15.3</v>
          </cell>
          <cell r="N250">
            <v>8.5</v>
          </cell>
          <cell r="O250">
            <v>130.05000000000001</v>
          </cell>
        </row>
        <row r="251">
          <cell r="C251" t="str">
            <v>A-271</v>
          </cell>
          <cell r="D251" t="str">
            <v>A-271-B</v>
          </cell>
          <cell r="F251" t="str">
            <v>J-127</v>
          </cell>
          <cell r="G251" t="str">
            <v>J-127B</v>
          </cell>
          <cell r="H251" t="str">
            <v>B</v>
          </cell>
          <cell r="J251" t="str">
            <v>SW</v>
          </cell>
        </row>
        <row r="252">
          <cell r="C252" t="str">
            <v>A-271</v>
          </cell>
          <cell r="D252" t="str">
            <v>A-271-C</v>
          </cell>
          <cell r="F252" t="str">
            <v>J-127</v>
          </cell>
          <cell r="G252" t="str">
            <v>J-127C</v>
          </cell>
          <cell r="H252" t="str">
            <v>C</v>
          </cell>
          <cell r="J252" t="str">
            <v>SW</v>
          </cell>
        </row>
        <row r="253">
          <cell r="C253" t="str">
            <v>A-271</v>
          </cell>
          <cell r="D253" t="str">
            <v>A-271-D</v>
          </cell>
          <cell r="F253" t="str">
            <v>J-127</v>
          </cell>
          <cell r="G253" t="str">
            <v>J-127D</v>
          </cell>
          <cell r="H253" t="str">
            <v>D</v>
          </cell>
          <cell r="J253" t="str">
            <v>SW</v>
          </cell>
        </row>
        <row r="254">
          <cell r="B254" t="str">
            <v>A</v>
          </cell>
          <cell r="C254" t="str">
            <v>A-272</v>
          </cell>
          <cell r="D254" t="str">
            <v>A-272-A</v>
          </cell>
          <cell r="E254" t="str">
            <v>Jade</v>
          </cell>
          <cell r="F254" t="str">
            <v>J-128</v>
          </cell>
          <cell r="G254" t="str">
            <v>J-128A</v>
          </cell>
          <cell r="H254" t="str">
            <v>A</v>
          </cell>
          <cell r="I254" t="str">
            <v>Retained</v>
          </cell>
          <cell r="J254" t="str">
            <v>SW</v>
          </cell>
          <cell r="K254" t="str">
            <v>Frozen</v>
          </cell>
          <cell r="L254" t="str">
            <v>Released</v>
          </cell>
          <cell r="M254">
            <v>15.3</v>
          </cell>
          <cell r="N254">
            <v>8.5</v>
          </cell>
          <cell r="O254">
            <v>130.05000000000001</v>
          </cell>
        </row>
        <row r="255">
          <cell r="C255" t="str">
            <v>A-272</v>
          </cell>
          <cell r="D255" t="str">
            <v>A-272-B</v>
          </cell>
          <cell r="F255" t="str">
            <v>J-128</v>
          </cell>
          <cell r="G255" t="str">
            <v>J-128B</v>
          </cell>
          <cell r="H255" t="str">
            <v>B</v>
          </cell>
          <cell r="J255" t="str">
            <v>SW</v>
          </cell>
        </row>
        <row r="256">
          <cell r="C256" t="str">
            <v>A-272</v>
          </cell>
          <cell r="D256" t="str">
            <v>A-272-C</v>
          </cell>
          <cell r="F256" t="str">
            <v>J-128</v>
          </cell>
          <cell r="G256" t="str">
            <v>J-128C</v>
          </cell>
          <cell r="H256" t="str">
            <v>C</v>
          </cell>
          <cell r="J256" t="str">
            <v>SW</v>
          </cell>
        </row>
        <row r="257">
          <cell r="C257" t="str">
            <v>A-272</v>
          </cell>
          <cell r="D257" t="str">
            <v>A-272-D</v>
          </cell>
          <cell r="F257" t="str">
            <v>J-128</v>
          </cell>
          <cell r="G257" t="str">
            <v>J-128D</v>
          </cell>
          <cell r="H257" t="str">
            <v>D</v>
          </cell>
          <cell r="J257" t="str">
            <v>SW</v>
          </cell>
        </row>
        <row r="258">
          <cell r="B258" t="str">
            <v>A</v>
          </cell>
          <cell r="C258" t="str">
            <v>A-273</v>
          </cell>
          <cell r="D258" t="str">
            <v>A-273-A</v>
          </cell>
          <cell r="E258" t="str">
            <v>Jade</v>
          </cell>
          <cell r="F258" t="str">
            <v>J-129</v>
          </cell>
          <cell r="G258" t="str">
            <v>J-129A</v>
          </cell>
          <cell r="H258" t="str">
            <v>A</v>
          </cell>
          <cell r="I258" t="str">
            <v>Retained</v>
          </cell>
          <cell r="J258" t="str">
            <v>SW</v>
          </cell>
          <cell r="K258" t="str">
            <v>Frozen</v>
          </cell>
          <cell r="L258" t="str">
            <v>Released</v>
          </cell>
          <cell r="M258">
            <v>15.3</v>
          </cell>
          <cell r="N258">
            <v>8.5</v>
          </cell>
          <cell r="O258">
            <v>130.05000000000001</v>
          </cell>
        </row>
        <row r="259">
          <cell r="C259" t="str">
            <v>A-273</v>
          </cell>
          <cell r="D259" t="str">
            <v>A-273-B</v>
          </cell>
          <cell r="F259" t="str">
            <v>J-129</v>
          </cell>
          <cell r="G259" t="str">
            <v>J-129B</v>
          </cell>
          <cell r="H259" t="str">
            <v>B</v>
          </cell>
          <cell r="J259" t="str">
            <v>SW</v>
          </cell>
        </row>
        <row r="260">
          <cell r="C260" t="str">
            <v>A-273</v>
          </cell>
          <cell r="D260" t="str">
            <v>A-273-C</v>
          </cell>
          <cell r="F260" t="str">
            <v>J-129</v>
          </cell>
          <cell r="G260" t="str">
            <v>J-129C</v>
          </cell>
          <cell r="H260" t="str">
            <v>C</v>
          </cell>
          <cell r="J260" t="str">
            <v>SW</v>
          </cell>
        </row>
        <row r="261">
          <cell r="C261" t="str">
            <v>A-273</v>
          </cell>
          <cell r="D261" t="str">
            <v>A-273-D</v>
          </cell>
          <cell r="F261" t="str">
            <v>J-129</v>
          </cell>
          <cell r="G261" t="str">
            <v>J-129D</v>
          </cell>
          <cell r="H261" t="str">
            <v>D</v>
          </cell>
          <cell r="J261" t="str">
            <v>SW</v>
          </cell>
        </row>
        <row r="262">
          <cell r="B262" t="str">
            <v>A</v>
          </cell>
          <cell r="C262" t="str">
            <v>A-274</v>
          </cell>
          <cell r="D262" t="str">
            <v>A-274-A</v>
          </cell>
          <cell r="E262" t="str">
            <v>Jade</v>
          </cell>
          <cell r="F262" t="str">
            <v>J-133</v>
          </cell>
          <cell r="G262" t="str">
            <v>J-133A</v>
          </cell>
          <cell r="H262" t="str">
            <v>A</v>
          </cell>
          <cell r="I262" t="str">
            <v>Retained</v>
          </cell>
          <cell r="J262" t="str">
            <v>SW</v>
          </cell>
          <cell r="K262" t="str">
            <v>Frozen</v>
          </cell>
          <cell r="L262" t="str">
            <v>Released</v>
          </cell>
          <cell r="M262">
            <v>15.3</v>
          </cell>
          <cell r="N262">
            <v>8.5</v>
          </cell>
          <cell r="O262">
            <v>130.05000000000001</v>
          </cell>
        </row>
        <row r="263">
          <cell r="C263" t="str">
            <v>A-274</v>
          </cell>
          <cell r="D263" t="str">
            <v>A-274-B</v>
          </cell>
          <cell r="F263" t="str">
            <v>J-133</v>
          </cell>
          <cell r="G263" t="str">
            <v>J-133B</v>
          </cell>
          <cell r="H263" t="str">
            <v>B</v>
          </cell>
          <cell r="J263" t="str">
            <v>SW</v>
          </cell>
        </row>
        <row r="264">
          <cell r="C264" t="str">
            <v>A-274</v>
          </cell>
          <cell r="D264" t="str">
            <v>A-274-C</v>
          </cell>
          <cell r="F264" t="str">
            <v>J-133</v>
          </cell>
          <cell r="G264" t="str">
            <v>J-133C</v>
          </cell>
          <cell r="H264" t="str">
            <v>C</v>
          </cell>
          <cell r="J264" t="str">
            <v>SW</v>
          </cell>
        </row>
        <row r="265">
          <cell r="C265" t="str">
            <v>A-274</v>
          </cell>
          <cell r="D265" t="str">
            <v>A-274-D</v>
          </cell>
          <cell r="F265" t="str">
            <v>J-133</v>
          </cell>
          <cell r="G265" t="str">
            <v>J-133D</v>
          </cell>
          <cell r="H265" t="str">
            <v>D</v>
          </cell>
          <cell r="J265" t="str">
            <v>SW</v>
          </cell>
        </row>
        <row r="266">
          <cell r="B266" t="str">
            <v>A</v>
          </cell>
          <cell r="C266" t="str">
            <v>A-275</v>
          </cell>
          <cell r="D266" t="str">
            <v>A-275-A</v>
          </cell>
          <cell r="E266" t="str">
            <v>Jade</v>
          </cell>
          <cell r="F266" t="str">
            <v>J-132</v>
          </cell>
          <cell r="G266" t="str">
            <v>J-132A</v>
          </cell>
          <cell r="H266" t="str">
            <v>A</v>
          </cell>
          <cell r="I266" t="str">
            <v>Retained</v>
          </cell>
          <cell r="J266" t="str">
            <v>SW</v>
          </cell>
          <cell r="K266" t="str">
            <v>Frozen</v>
          </cell>
          <cell r="L266" t="str">
            <v>Released</v>
          </cell>
          <cell r="M266">
            <v>15.3</v>
          </cell>
          <cell r="N266">
            <v>8.5</v>
          </cell>
          <cell r="O266">
            <v>130.05000000000001</v>
          </cell>
        </row>
        <row r="267">
          <cell r="C267" t="str">
            <v>A-275</v>
          </cell>
          <cell r="D267" t="str">
            <v>A-275-B</v>
          </cell>
          <cell r="F267" t="str">
            <v>J-132</v>
          </cell>
          <cell r="G267" t="str">
            <v>J-132B</v>
          </cell>
          <cell r="H267" t="str">
            <v>B</v>
          </cell>
          <cell r="J267" t="str">
            <v>SW</v>
          </cell>
        </row>
        <row r="268">
          <cell r="C268" t="str">
            <v>A-275</v>
          </cell>
          <cell r="D268" t="str">
            <v>A-275-C</v>
          </cell>
          <cell r="F268" t="str">
            <v>J-132</v>
          </cell>
          <cell r="G268" t="str">
            <v>J-132C</v>
          </cell>
          <cell r="H268" t="str">
            <v>C</v>
          </cell>
          <cell r="J268" t="str">
            <v>SW</v>
          </cell>
        </row>
        <row r="269">
          <cell r="C269" t="str">
            <v>A-275</v>
          </cell>
          <cell r="D269" t="str">
            <v>A-275-D</v>
          </cell>
          <cell r="F269" t="str">
            <v>J-132</v>
          </cell>
          <cell r="G269" t="str">
            <v>J-132D</v>
          </cell>
          <cell r="H269" t="str">
            <v>D</v>
          </cell>
          <cell r="J269" t="str">
            <v>SW</v>
          </cell>
        </row>
        <row r="270">
          <cell r="B270" t="str">
            <v>A</v>
          </cell>
          <cell r="C270" t="str">
            <v>A-276</v>
          </cell>
          <cell r="D270" t="str">
            <v>A-276-A</v>
          </cell>
          <cell r="E270" t="str">
            <v>Jade</v>
          </cell>
          <cell r="F270" t="str">
            <v>J-131</v>
          </cell>
          <cell r="G270" t="str">
            <v>J-131A</v>
          </cell>
          <cell r="H270" t="str">
            <v>A</v>
          </cell>
          <cell r="I270" t="str">
            <v>Retained</v>
          </cell>
          <cell r="J270" t="str">
            <v>SW</v>
          </cell>
          <cell r="K270" t="str">
            <v>Frozen</v>
          </cell>
          <cell r="L270" t="str">
            <v>Released</v>
          </cell>
          <cell r="M270">
            <v>15.3</v>
          </cell>
          <cell r="N270">
            <v>8.5</v>
          </cell>
          <cell r="O270">
            <v>130.05000000000001</v>
          </cell>
        </row>
        <row r="271">
          <cell r="C271" t="str">
            <v>A-276</v>
          </cell>
          <cell r="D271" t="str">
            <v>A-276-B</v>
          </cell>
          <cell r="F271" t="str">
            <v>J-131</v>
          </cell>
          <cell r="G271" t="str">
            <v>J-131B</v>
          </cell>
          <cell r="H271" t="str">
            <v>B</v>
          </cell>
          <cell r="J271" t="str">
            <v>SW</v>
          </cell>
        </row>
        <row r="272">
          <cell r="C272" t="str">
            <v>A-276</v>
          </cell>
          <cell r="D272" t="str">
            <v>A-276-C</v>
          </cell>
          <cell r="F272" t="str">
            <v>J-131</v>
          </cell>
          <cell r="G272" t="str">
            <v>J-131C</v>
          </cell>
          <cell r="H272" t="str">
            <v>C</v>
          </cell>
          <cell r="J272" t="str">
            <v>SW</v>
          </cell>
        </row>
        <row r="273">
          <cell r="C273" t="str">
            <v>A-276</v>
          </cell>
          <cell r="D273" t="str">
            <v>A-276-D</v>
          </cell>
          <cell r="F273" t="str">
            <v>J-131</v>
          </cell>
          <cell r="G273" t="str">
            <v>J-131D</v>
          </cell>
          <cell r="H273" t="str">
            <v>D</v>
          </cell>
          <cell r="J273" t="str">
            <v>SW</v>
          </cell>
        </row>
        <row r="274">
          <cell r="B274" t="str">
            <v>A</v>
          </cell>
          <cell r="C274" t="str">
            <v>A-277</v>
          </cell>
          <cell r="D274" t="str">
            <v>A-277-A</v>
          </cell>
          <cell r="E274" t="str">
            <v>Jade</v>
          </cell>
          <cell r="F274" t="str">
            <v>J-135</v>
          </cell>
          <cell r="G274" t="str">
            <v>J-135A</v>
          </cell>
          <cell r="H274" t="str">
            <v>A</v>
          </cell>
          <cell r="I274" t="str">
            <v>Retained</v>
          </cell>
          <cell r="J274" t="str">
            <v>SW</v>
          </cell>
          <cell r="K274" t="str">
            <v>Frozen</v>
          </cell>
          <cell r="L274" t="str">
            <v>Released</v>
          </cell>
          <cell r="M274">
            <v>15.3</v>
          </cell>
          <cell r="N274">
            <v>8.5</v>
          </cell>
          <cell r="O274">
            <v>130.05000000000001</v>
          </cell>
        </row>
        <row r="275">
          <cell r="C275" t="str">
            <v>A-277</v>
          </cell>
          <cell r="D275" t="str">
            <v>A-277-B</v>
          </cell>
          <cell r="F275" t="str">
            <v>J-135</v>
          </cell>
          <cell r="G275" t="str">
            <v>J-135B</v>
          </cell>
          <cell r="H275" t="str">
            <v>B</v>
          </cell>
          <cell r="J275" t="str">
            <v>SW</v>
          </cell>
        </row>
        <row r="276">
          <cell r="C276" t="str">
            <v>A-277</v>
          </cell>
          <cell r="D276" t="str">
            <v>A-277-C</v>
          </cell>
          <cell r="F276" t="str">
            <v>J-135</v>
          </cell>
          <cell r="G276" t="str">
            <v>J-135C</v>
          </cell>
          <cell r="H276" t="str">
            <v>C</v>
          </cell>
          <cell r="J276" t="str">
            <v>SW</v>
          </cell>
        </row>
        <row r="277">
          <cell r="C277" t="str">
            <v>A-277</v>
          </cell>
          <cell r="D277" t="str">
            <v>A-277-D</v>
          </cell>
          <cell r="F277" t="str">
            <v>J-135</v>
          </cell>
          <cell r="G277" t="str">
            <v>J-135D</v>
          </cell>
          <cell r="H277" t="str">
            <v>D</v>
          </cell>
          <cell r="J277" t="str">
            <v>SW</v>
          </cell>
        </row>
        <row r="278">
          <cell r="B278" t="str">
            <v>A</v>
          </cell>
          <cell r="C278" t="str">
            <v>A-278</v>
          </cell>
          <cell r="D278" t="str">
            <v>A-278-A</v>
          </cell>
          <cell r="E278" t="str">
            <v>Jade</v>
          </cell>
          <cell r="F278" t="str">
            <v>J-136</v>
          </cell>
          <cell r="G278" t="str">
            <v>J-136A</v>
          </cell>
          <cell r="H278" t="str">
            <v>A</v>
          </cell>
          <cell r="I278" t="str">
            <v>Retained</v>
          </cell>
          <cell r="J278" t="str">
            <v>SW</v>
          </cell>
          <cell r="K278" t="str">
            <v>Frozen</v>
          </cell>
          <cell r="L278" t="str">
            <v>Released</v>
          </cell>
          <cell r="M278">
            <v>15.3</v>
          </cell>
          <cell r="N278">
            <v>8.5</v>
          </cell>
          <cell r="O278">
            <v>130.05000000000001</v>
          </cell>
        </row>
        <row r="279">
          <cell r="C279" t="str">
            <v>A-278</v>
          </cell>
          <cell r="D279" t="str">
            <v>A-278-B</v>
          </cell>
          <cell r="F279" t="str">
            <v>J-136</v>
          </cell>
          <cell r="G279" t="str">
            <v>J-136B</v>
          </cell>
          <cell r="H279" t="str">
            <v>B</v>
          </cell>
          <cell r="J279" t="str">
            <v>SW</v>
          </cell>
        </row>
        <row r="280">
          <cell r="C280" t="str">
            <v>A-278</v>
          </cell>
          <cell r="D280" t="str">
            <v>A-278-C</v>
          </cell>
          <cell r="F280" t="str">
            <v>J-136</v>
          </cell>
          <cell r="G280" t="str">
            <v>J-136C</v>
          </cell>
          <cell r="H280" t="str">
            <v>C</v>
          </cell>
          <cell r="J280" t="str">
            <v>SW</v>
          </cell>
        </row>
        <row r="281">
          <cell r="C281" t="str">
            <v>A-278</v>
          </cell>
          <cell r="D281" t="str">
            <v>A-278-D</v>
          </cell>
          <cell r="F281" t="str">
            <v>J-136</v>
          </cell>
          <cell r="G281" t="str">
            <v>J-136D</v>
          </cell>
          <cell r="H281" t="str">
            <v>D</v>
          </cell>
          <cell r="J281" t="str">
            <v>SW</v>
          </cell>
        </row>
        <row r="282">
          <cell r="B282" t="str">
            <v>A</v>
          </cell>
          <cell r="C282" t="str">
            <v>A-279</v>
          </cell>
          <cell r="D282" t="str">
            <v>A-279-A</v>
          </cell>
          <cell r="E282" t="str">
            <v>Jade</v>
          </cell>
          <cell r="F282" t="str">
            <v>J-137</v>
          </cell>
          <cell r="G282" t="str">
            <v>J-137A</v>
          </cell>
          <cell r="H282" t="str">
            <v>A</v>
          </cell>
          <cell r="I282" t="str">
            <v>Retained</v>
          </cell>
          <cell r="J282" t="str">
            <v>SW</v>
          </cell>
          <cell r="K282" t="str">
            <v>Frozen</v>
          </cell>
          <cell r="L282" t="str">
            <v>Released</v>
          </cell>
          <cell r="M282">
            <v>15.3</v>
          </cell>
          <cell r="N282">
            <v>8.5</v>
          </cell>
          <cell r="O282">
            <v>130.05000000000001</v>
          </cell>
        </row>
        <row r="283">
          <cell r="C283" t="str">
            <v>A-279</v>
          </cell>
          <cell r="D283" t="str">
            <v>A-279-B</v>
          </cell>
          <cell r="F283" t="str">
            <v>J-137</v>
          </cell>
          <cell r="G283" t="str">
            <v>J-137B</v>
          </cell>
          <cell r="H283" t="str">
            <v>B</v>
          </cell>
          <cell r="J283" t="str">
            <v>SW</v>
          </cell>
        </row>
        <row r="284">
          <cell r="C284" t="str">
            <v>A-279</v>
          </cell>
          <cell r="D284" t="str">
            <v>A-279-C</v>
          </cell>
          <cell r="F284" t="str">
            <v>J-137</v>
          </cell>
          <cell r="G284" t="str">
            <v>J-137C</v>
          </cell>
          <cell r="H284" t="str">
            <v>C</v>
          </cell>
          <cell r="J284" t="str">
            <v>SW</v>
          </cell>
        </row>
        <row r="285">
          <cell r="C285" t="str">
            <v>A-279</v>
          </cell>
          <cell r="D285" t="str">
            <v>A-279-D</v>
          </cell>
          <cell r="F285" t="str">
            <v>J-137</v>
          </cell>
          <cell r="G285" t="str">
            <v>J-137D</v>
          </cell>
          <cell r="H285" t="str">
            <v>D</v>
          </cell>
          <cell r="J285" t="str">
            <v>SW</v>
          </cell>
        </row>
        <row r="286">
          <cell r="B286" t="str">
            <v>A</v>
          </cell>
          <cell r="C286" t="str">
            <v>A-280</v>
          </cell>
          <cell r="D286" t="str">
            <v>A-280-A</v>
          </cell>
          <cell r="E286" t="str">
            <v>Jade</v>
          </cell>
          <cell r="F286" t="str">
            <v>J-44</v>
          </cell>
          <cell r="G286" t="str">
            <v>J-44A</v>
          </cell>
          <cell r="H286" t="str">
            <v>A</v>
          </cell>
          <cell r="I286" t="str">
            <v>Retained</v>
          </cell>
          <cell r="J286" t="str">
            <v>SW</v>
          </cell>
          <cell r="K286" t="str">
            <v>Frozen</v>
          </cell>
          <cell r="L286" t="str">
            <v>Frozen</v>
          </cell>
          <cell r="M286">
            <v>15.3</v>
          </cell>
          <cell r="N286">
            <v>8.5</v>
          </cell>
          <cell r="O286">
            <v>130.05000000000001</v>
          </cell>
        </row>
        <row r="287">
          <cell r="C287" t="str">
            <v>A-280</v>
          </cell>
          <cell r="D287" t="str">
            <v>A-280-B</v>
          </cell>
          <cell r="F287" t="str">
            <v>J-44</v>
          </cell>
          <cell r="G287" t="str">
            <v>J-44B</v>
          </cell>
          <cell r="H287" t="str">
            <v>B</v>
          </cell>
          <cell r="J287" t="str">
            <v>SW</v>
          </cell>
        </row>
        <row r="288">
          <cell r="C288" t="str">
            <v>A-280</v>
          </cell>
          <cell r="D288" t="str">
            <v>A-280-C</v>
          </cell>
          <cell r="F288" t="str">
            <v>J-44</v>
          </cell>
          <cell r="G288" t="str">
            <v>J-44C</v>
          </cell>
          <cell r="H288" t="str">
            <v>C</v>
          </cell>
          <cell r="J288" t="str">
            <v>SW</v>
          </cell>
        </row>
        <row r="289">
          <cell r="C289" t="str">
            <v>A-280</v>
          </cell>
          <cell r="D289" t="str">
            <v>A-280-D</v>
          </cell>
          <cell r="F289" t="str">
            <v>J-44</v>
          </cell>
          <cell r="G289" t="str">
            <v>J-44D</v>
          </cell>
          <cell r="H289" t="str">
            <v>D</v>
          </cell>
          <cell r="J289" t="str">
            <v>SW</v>
          </cell>
        </row>
        <row r="290">
          <cell r="B290" t="str">
            <v>A</v>
          </cell>
          <cell r="C290" t="str">
            <v>A-281</v>
          </cell>
          <cell r="D290" t="str">
            <v>A-281-A</v>
          </cell>
          <cell r="E290" t="str">
            <v>Jade</v>
          </cell>
          <cell r="F290" t="str">
            <v>J-43</v>
          </cell>
          <cell r="G290" t="str">
            <v>J-43A</v>
          </cell>
          <cell r="H290" t="str">
            <v>A</v>
          </cell>
          <cell r="I290" t="str">
            <v>Retained</v>
          </cell>
          <cell r="J290" t="str">
            <v>SW</v>
          </cell>
          <cell r="K290" t="str">
            <v>Frozen</v>
          </cell>
          <cell r="L290" t="str">
            <v>Frozen</v>
          </cell>
          <cell r="M290">
            <v>15.3</v>
          </cell>
          <cell r="N290">
            <v>8.5</v>
          </cell>
          <cell r="O290">
            <v>130.05000000000001</v>
          </cell>
        </row>
        <row r="291">
          <cell r="C291" t="str">
            <v>A-281</v>
          </cell>
          <cell r="D291" t="str">
            <v>A-281-B</v>
          </cell>
          <cell r="F291" t="str">
            <v>J-43</v>
          </cell>
          <cell r="G291" t="str">
            <v>J-43B</v>
          </cell>
          <cell r="H291" t="str">
            <v>B</v>
          </cell>
          <cell r="J291" t="str">
            <v>SW</v>
          </cell>
        </row>
        <row r="292">
          <cell r="C292" t="str">
            <v>A-281</v>
          </cell>
          <cell r="D292" t="str">
            <v>A-281-C</v>
          </cell>
          <cell r="F292" t="str">
            <v>J-43</v>
          </cell>
          <cell r="G292" t="str">
            <v>J-43C</v>
          </cell>
          <cell r="H292" t="str">
            <v>C</v>
          </cell>
          <cell r="J292" t="str">
            <v>SW</v>
          </cell>
        </row>
        <row r="293">
          <cell r="C293" t="str">
            <v>A-281</v>
          </cell>
          <cell r="D293" t="str">
            <v>A-281-D</v>
          </cell>
          <cell r="F293" t="str">
            <v>J-43</v>
          </cell>
          <cell r="G293" t="str">
            <v>J-43D</v>
          </cell>
          <cell r="H293" t="str">
            <v>D</v>
          </cell>
          <cell r="J293" t="str">
            <v>SW</v>
          </cell>
        </row>
        <row r="294">
          <cell r="B294" t="str">
            <v>A</v>
          </cell>
          <cell r="C294" t="str">
            <v>A-282</v>
          </cell>
          <cell r="D294" t="str">
            <v>A-282-A</v>
          </cell>
          <cell r="E294" t="str">
            <v>Jade</v>
          </cell>
          <cell r="F294" t="str">
            <v>J-42</v>
          </cell>
          <cell r="G294" t="str">
            <v>J-42A</v>
          </cell>
          <cell r="H294" t="str">
            <v>A</v>
          </cell>
          <cell r="I294" t="str">
            <v>Retained</v>
          </cell>
          <cell r="J294" t="str">
            <v>SW</v>
          </cell>
          <cell r="K294" t="str">
            <v>Frozen</v>
          </cell>
          <cell r="L294" t="str">
            <v>Frozen</v>
          </cell>
          <cell r="M294">
            <v>15.3</v>
          </cell>
          <cell r="N294">
            <v>8.5</v>
          </cell>
          <cell r="O294">
            <v>130.05000000000001</v>
          </cell>
        </row>
        <row r="295">
          <cell r="C295" t="str">
            <v>A-282</v>
          </cell>
          <cell r="D295" t="str">
            <v>A-282-B</v>
          </cell>
          <cell r="F295" t="str">
            <v>J-42</v>
          </cell>
          <cell r="G295" t="str">
            <v>J-42B</v>
          </cell>
          <cell r="H295" t="str">
            <v>B</v>
          </cell>
          <cell r="J295" t="str">
            <v>SW</v>
          </cell>
        </row>
        <row r="296">
          <cell r="C296" t="str">
            <v>A-282</v>
          </cell>
          <cell r="D296" t="str">
            <v>A-282-C</v>
          </cell>
          <cell r="F296" t="str">
            <v>J-42</v>
          </cell>
          <cell r="G296" t="str">
            <v>J-42C</v>
          </cell>
          <cell r="H296" t="str">
            <v>C</v>
          </cell>
          <cell r="J296" t="str">
            <v>SW</v>
          </cell>
        </row>
        <row r="297">
          <cell r="C297" t="str">
            <v>A-282</v>
          </cell>
          <cell r="D297" t="str">
            <v>A-282-D</v>
          </cell>
          <cell r="F297" t="str">
            <v>J-42</v>
          </cell>
          <cell r="G297" t="str">
            <v>J-42D</v>
          </cell>
          <cell r="H297" t="str">
            <v>D</v>
          </cell>
          <cell r="J297" t="str">
            <v>SW</v>
          </cell>
        </row>
        <row r="298">
          <cell r="B298" t="str">
            <v>A</v>
          </cell>
          <cell r="C298" t="str">
            <v>A-283</v>
          </cell>
          <cell r="D298" t="str">
            <v>A-283-A</v>
          </cell>
          <cell r="E298" t="str">
            <v>Jade</v>
          </cell>
          <cell r="F298" t="str">
            <v>J-41</v>
          </cell>
          <cell r="G298" t="str">
            <v>J-41A</v>
          </cell>
          <cell r="H298" t="str">
            <v>A</v>
          </cell>
          <cell r="I298" t="str">
            <v>Retained</v>
          </cell>
          <cell r="J298" t="str">
            <v>SW</v>
          </cell>
          <cell r="K298" t="str">
            <v>Frozen</v>
          </cell>
          <cell r="L298" t="str">
            <v>Frozen</v>
          </cell>
          <cell r="M298">
            <v>15.3</v>
          </cell>
          <cell r="N298">
            <v>8.5</v>
          </cell>
          <cell r="O298">
            <v>130.05000000000001</v>
          </cell>
        </row>
        <row r="299">
          <cell r="C299" t="str">
            <v>A-283</v>
          </cell>
          <cell r="D299" t="str">
            <v>A-283-B</v>
          </cell>
          <cell r="F299" t="str">
            <v>J-41</v>
          </cell>
          <cell r="G299" t="str">
            <v>J-41B</v>
          </cell>
          <cell r="H299" t="str">
            <v>B</v>
          </cell>
          <cell r="J299" t="str">
            <v>SW</v>
          </cell>
        </row>
        <row r="300">
          <cell r="C300" t="str">
            <v>A-283</v>
          </cell>
          <cell r="D300" t="str">
            <v>A-283-C</v>
          </cell>
          <cell r="F300" t="str">
            <v>J-41</v>
          </cell>
          <cell r="G300" t="str">
            <v>J-41C</v>
          </cell>
          <cell r="H300" t="str">
            <v>C</v>
          </cell>
          <cell r="J300" t="str">
            <v>SW</v>
          </cell>
        </row>
        <row r="301">
          <cell r="C301" t="str">
            <v>A-283</v>
          </cell>
          <cell r="D301" t="str">
            <v>A-283-D</v>
          </cell>
          <cell r="F301" t="str">
            <v>J-41</v>
          </cell>
          <cell r="G301" t="str">
            <v>J-41D</v>
          </cell>
          <cell r="H301" t="str">
            <v>D</v>
          </cell>
          <cell r="J301" t="str">
            <v>SW</v>
          </cell>
        </row>
        <row r="302">
          <cell r="B302" t="str">
            <v>A</v>
          </cell>
          <cell r="C302" t="str">
            <v>A-284</v>
          </cell>
          <cell r="D302" t="str">
            <v>A-284-A</v>
          </cell>
          <cell r="E302" t="str">
            <v>Jade</v>
          </cell>
          <cell r="F302" t="str">
            <v>J-40</v>
          </cell>
          <cell r="G302" t="str">
            <v>J-40A</v>
          </cell>
          <cell r="H302" t="str">
            <v>A</v>
          </cell>
          <cell r="I302" t="str">
            <v>Retained</v>
          </cell>
          <cell r="J302" t="str">
            <v>SW</v>
          </cell>
          <cell r="K302" t="str">
            <v>Frozen</v>
          </cell>
          <cell r="L302" t="str">
            <v>Frozen</v>
          </cell>
          <cell r="M302">
            <v>15.3</v>
          </cell>
          <cell r="N302">
            <v>8.5</v>
          </cell>
          <cell r="O302">
            <v>130.05000000000001</v>
          </cell>
        </row>
        <row r="303">
          <cell r="C303" t="str">
            <v>A-284</v>
          </cell>
          <cell r="D303" t="str">
            <v>A-284-B</v>
          </cell>
          <cell r="F303" t="str">
            <v>J-40</v>
          </cell>
          <cell r="G303" t="str">
            <v>J-40B</v>
          </cell>
          <cell r="H303" t="str">
            <v>B</v>
          </cell>
          <cell r="J303" t="str">
            <v>SW</v>
          </cell>
        </row>
        <row r="304">
          <cell r="C304" t="str">
            <v>A-284</v>
          </cell>
          <cell r="D304" t="str">
            <v>A-284-C</v>
          </cell>
          <cell r="F304" t="str">
            <v>J-40</v>
          </cell>
          <cell r="G304" t="str">
            <v>J-40C</v>
          </cell>
          <cell r="H304" t="str">
            <v>C</v>
          </cell>
          <cell r="J304" t="str">
            <v>SW</v>
          </cell>
        </row>
        <row r="305">
          <cell r="C305" t="str">
            <v>A-284</v>
          </cell>
          <cell r="D305" t="str">
            <v>A-284-D</v>
          </cell>
          <cell r="F305" t="str">
            <v>J-40</v>
          </cell>
          <cell r="G305" t="str">
            <v>J-40D</v>
          </cell>
          <cell r="H305" t="str">
            <v>D</v>
          </cell>
          <cell r="J305" t="str">
            <v>SW</v>
          </cell>
        </row>
        <row r="306">
          <cell r="B306" t="str">
            <v>A</v>
          </cell>
          <cell r="C306" t="str">
            <v>A-285</v>
          </cell>
          <cell r="D306" t="str">
            <v>A-285-A</v>
          </cell>
          <cell r="E306" t="str">
            <v>Jade</v>
          </cell>
          <cell r="F306" t="str">
            <v>J-39</v>
          </cell>
          <cell r="G306" t="str">
            <v>J-39A</v>
          </cell>
          <cell r="H306" t="str">
            <v>A</v>
          </cell>
          <cell r="I306" t="str">
            <v>Retained</v>
          </cell>
          <cell r="J306" t="str">
            <v>SW</v>
          </cell>
          <cell r="K306" t="str">
            <v>Frozen</v>
          </cell>
          <cell r="L306" t="str">
            <v>Frozen</v>
          </cell>
          <cell r="M306">
            <v>15.3</v>
          </cell>
          <cell r="N306">
            <v>8.5</v>
          </cell>
          <cell r="O306">
            <v>130.05000000000001</v>
          </cell>
        </row>
        <row r="307">
          <cell r="C307" t="str">
            <v>A-285</v>
          </cell>
          <cell r="D307" t="str">
            <v>A-285-B</v>
          </cell>
          <cell r="F307" t="str">
            <v>J-39</v>
          </cell>
          <cell r="G307" t="str">
            <v>J-39B</v>
          </cell>
          <cell r="H307" t="str">
            <v>B</v>
          </cell>
          <cell r="J307" t="str">
            <v>SW</v>
          </cell>
        </row>
        <row r="308">
          <cell r="C308" t="str">
            <v>A-285</v>
          </cell>
          <cell r="D308" t="str">
            <v>A-285-C</v>
          </cell>
          <cell r="F308" t="str">
            <v>J-39</v>
          </cell>
          <cell r="G308" t="str">
            <v>J-39C</v>
          </cell>
          <cell r="H308" t="str">
            <v>C</v>
          </cell>
          <cell r="J308" t="str">
            <v>SW</v>
          </cell>
        </row>
        <row r="309">
          <cell r="C309" t="str">
            <v>A-285</v>
          </cell>
          <cell r="D309" t="str">
            <v>A-285-D</v>
          </cell>
          <cell r="F309" t="str">
            <v>J-39</v>
          </cell>
          <cell r="G309" t="str">
            <v>J-39D</v>
          </cell>
          <cell r="H309" t="str">
            <v>D</v>
          </cell>
          <cell r="J309" t="str">
            <v>SW</v>
          </cell>
        </row>
        <row r="310">
          <cell r="B310" t="str">
            <v>A</v>
          </cell>
          <cell r="C310" t="str">
            <v>A-286</v>
          </cell>
          <cell r="D310" t="str">
            <v>A-286-A</v>
          </cell>
          <cell r="E310" t="str">
            <v>Jade</v>
          </cell>
          <cell r="F310" t="str">
            <v>J-38</v>
          </cell>
          <cell r="G310" t="str">
            <v>J-38A</v>
          </cell>
          <cell r="H310" t="str">
            <v>A</v>
          </cell>
          <cell r="I310" t="str">
            <v>Retained</v>
          </cell>
          <cell r="J310" t="str">
            <v>SW</v>
          </cell>
          <cell r="K310" t="str">
            <v>Frozen</v>
          </cell>
          <cell r="L310" t="str">
            <v>Frozen</v>
          </cell>
          <cell r="M310">
            <v>15.3</v>
          </cell>
          <cell r="N310">
            <v>8.5</v>
          </cell>
          <cell r="O310">
            <v>130.05000000000001</v>
          </cell>
        </row>
        <row r="311">
          <cell r="C311" t="str">
            <v>A-286</v>
          </cell>
          <cell r="D311" t="str">
            <v>A-286-B</v>
          </cell>
          <cell r="F311" t="str">
            <v>J-38</v>
          </cell>
          <cell r="G311" t="str">
            <v>J-38B</v>
          </cell>
          <cell r="H311" t="str">
            <v>B</v>
          </cell>
          <cell r="J311" t="str">
            <v>SW</v>
          </cell>
        </row>
        <row r="312">
          <cell r="C312" t="str">
            <v>A-286</v>
          </cell>
          <cell r="D312" t="str">
            <v>A-286-C</v>
          </cell>
          <cell r="F312" t="str">
            <v>J-38</v>
          </cell>
          <cell r="G312" t="str">
            <v>J-38C</v>
          </cell>
          <cell r="H312" t="str">
            <v>C</v>
          </cell>
          <cell r="J312" t="str">
            <v>SW</v>
          </cell>
        </row>
        <row r="313">
          <cell r="C313" t="str">
            <v>A-286</v>
          </cell>
          <cell r="D313" t="str">
            <v>A-286-D</v>
          </cell>
          <cell r="F313" t="str">
            <v>J-38</v>
          </cell>
          <cell r="G313" t="str">
            <v>J-38D</v>
          </cell>
          <cell r="H313" t="str">
            <v>D</v>
          </cell>
          <cell r="J313" t="str">
            <v>SW</v>
          </cell>
        </row>
        <row r="314">
          <cell r="B314" t="str">
            <v>A</v>
          </cell>
          <cell r="C314" t="str">
            <v>A-287</v>
          </cell>
          <cell r="D314" t="str">
            <v>A-287-A</v>
          </cell>
          <cell r="E314" t="str">
            <v>Jade</v>
          </cell>
          <cell r="F314" t="str">
            <v>J-37</v>
          </cell>
          <cell r="G314" t="str">
            <v>J-37A</v>
          </cell>
          <cell r="H314" t="str">
            <v>A</v>
          </cell>
          <cell r="I314" t="str">
            <v>Retained</v>
          </cell>
          <cell r="J314" t="str">
            <v>SW</v>
          </cell>
          <cell r="K314" t="str">
            <v>Frozen</v>
          </cell>
          <cell r="L314" t="str">
            <v>Frozen</v>
          </cell>
          <cell r="M314">
            <v>15.3</v>
          </cell>
          <cell r="N314">
            <v>8.5</v>
          </cell>
          <cell r="O314">
            <v>130.05000000000001</v>
          </cell>
        </row>
        <row r="315">
          <cell r="C315" t="str">
            <v>A-287</v>
          </cell>
          <cell r="D315" t="str">
            <v>A-287-B</v>
          </cell>
          <cell r="F315" t="str">
            <v>J-37</v>
          </cell>
          <cell r="G315" t="str">
            <v>J-37B</v>
          </cell>
          <cell r="H315" t="str">
            <v>B</v>
          </cell>
          <cell r="J315" t="str">
            <v>SW</v>
          </cell>
        </row>
        <row r="316">
          <cell r="C316" t="str">
            <v>A-287</v>
          </cell>
          <cell r="D316" t="str">
            <v>A-287-C</v>
          </cell>
          <cell r="F316" t="str">
            <v>J-37</v>
          </cell>
          <cell r="G316" t="str">
            <v>J-37C</v>
          </cell>
          <cell r="H316" t="str">
            <v>C</v>
          </cell>
          <cell r="J316" t="str">
            <v>SW</v>
          </cell>
        </row>
        <row r="317">
          <cell r="C317" t="str">
            <v>A-287</v>
          </cell>
          <cell r="D317" t="str">
            <v>A-287-D</v>
          </cell>
          <cell r="F317" t="str">
            <v>J-37</v>
          </cell>
          <cell r="G317" t="str">
            <v>J-37D</v>
          </cell>
          <cell r="H317" t="str">
            <v>D</v>
          </cell>
          <cell r="J317" t="str">
            <v>SW</v>
          </cell>
        </row>
        <row r="318">
          <cell r="B318" t="str">
            <v>A</v>
          </cell>
          <cell r="C318" t="str">
            <v>A-288</v>
          </cell>
          <cell r="D318" t="str">
            <v>A-288-A</v>
          </cell>
          <cell r="E318" t="str">
            <v>Jade</v>
          </cell>
          <cell r="F318" t="str">
            <v>J-36</v>
          </cell>
          <cell r="G318" t="str">
            <v>J-36A</v>
          </cell>
          <cell r="H318" t="str">
            <v>A</v>
          </cell>
          <cell r="I318" t="str">
            <v>Retained</v>
          </cell>
          <cell r="J318" t="str">
            <v>SW</v>
          </cell>
          <cell r="K318" t="str">
            <v>Frozen</v>
          </cell>
          <cell r="L318" t="str">
            <v>Frozen</v>
          </cell>
          <cell r="M318">
            <v>15.3</v>
          </cell>
          <cell r="N318">
            <v>8.5</v>
          </cell>
          <cell r="O318">
            <v>130.05000000000001</v>
          </cell>
        </row>
        <row r="319">
          <cell r="C319" t="str">
            <v>A-288</v>
          </cell>
          <cell r="D319" t="str">
            <v>A-288-B</v>
          </cell>
          <cell r="F319" t="str">
            <v>J-36</v>
          </cell>
          <cell r="G319" t="str">
            <v>J-36B</v>
          </cell>
          <cell r="H319" t="str">
            <v>B</v>
          </cell>
          <cell r="J319" t="str">
            <v>SW</v>
          </cell>
        </row>
        <row r="320">
          <cell r="C320" t="str">
            <v>A-288</v>
          </cell>
          <cell r="D320" t="str">
            <v>A-288-C</v>
          </cell>
          <cell r="F320" t="str">
            <v>J-36</v>
          </cell>
          <cell r="G320" t="str">
            <v>J-36C</v>
          </cell>
          <cell r="H320" t="str">
            <v>C</v>
          </cell>
          <cell r="J320" t="str">
            <v>SW</v>
          </cell>
        </row>
        <row r="321">
          <cell r="C321" t="str">
            <v>A-288</v>
          </cell>
          <cell r="D321" t="str">
            <v>A-288-D</v>
          </cell>
          <cell r="F321" t="str">
            <v>J-36</v>
          </cell>
          <cell r="G321" t="str">
            <v>J-36D</v>
          </cell>
          <cell r="H321" t="str">
            <v>D</v>
          </cell>
          <cell r="J321" t="str">
            <v>SW</v>
          </cell>
        </row>
        <row r="322">
          <cell r="B322" t="str">
            <v>A</v>
          </cell>
          <cell r="C322" t="str">
            <v>A-289</v>
          </cell>
          <cell r="D322" t="str">
            <v>A-289-A</v>
          </cell>
          <cell r="E322" t="str">
            <v>Jade</v>
          </cell>
          <cell r="F322" t="str">
            <v>J-35</v>
          </cell>
          <cell r="G322" t="str">
            <v>J-35A</v>
          </cell>
          <cell r="H322" t="str">
            <v>A</v>
          </cell>
          <cell r="I322" t="str">
            <v>Retained</v>
          </cell>
          <cell r="J322" t="str">
            <v>SW</v>
          </cell>
          <cell r="K322" t="str">
            <v>Frozen</v>
          </cell>
          <cell r="L322" t="str">
            <v>Frozen</v>
          </cell>
          <cell r="M322">
            <v>15.3</v>
          </cell>
          <cell r="N322">
            <v>8.5</v>
          </cell>
          <cell r="O322">
            <v>130.05000000000001</v>
          </cell>
        </row>
        <row r="323">
          <cell r="C323" t="str">
            <v>A-289</v>
          </cell>
          <cell r="D323" t="str">
            <v>A-289-B</v>
          </cell>
          <cell r="F323" t="str">
            <v>J-35</v>
          </cell>
          <cell r="G323" t="str">
            <v>J-35B</v>
          </cell>
          <cell r="H323" t="str">
            <v>B</v>
          </cell>
          <cell r="J323" t="str">
            <v>SW</v>
          </cell>
        </row>
        <row r="324">
          <cell r="C324" t="str">
            <v>A-289</v>
          </cell>
          <cell r="D324" t="str">
            <v>A-289-C</v>
          </cell>
          <cell r="F324" t="str">
            <v>J-35</v>
          </cell>
          <cell r="G324" t="str">
            <v>J-35C</v>
          </cell>
          <cell r="H324" t="str">
            <v>C</v>
          </cell>
          <cell r="J324" t="str">
            <v>SW</v>
          </cell>
        </row>
        <row r="325">
          <cell r="C325" t="str">
            <v>A-289</v>
          </cell>
          <cell r="D325" t="str">
            <v>A-289-D</v>
          </cell>
          <cell r="F325" t="str">
            <v>J-35</v>
          </cell>
          <cell r="G325" t="str">
            <v>J-35D</v>
          </cell>
          <cell r="H325" t="str">
            <v>D</v>
          </cell>
          <cell r="J325" t="str">
            <v>SW</v>
          </cell>
        </row>
        <row r="326">
          <cell r="B326" t="str">
            <v>A</v>
          </cell>
          <cell r="C326" t="str">
            <v>A-290</v>
          </cell>
          <cell r="D326" t="str">
            <v>A-290-A</v>
          </cell>
          <cell r="E326" t="str">
            <v>Jade</v>
          </cell>
          <cell r="F326" t="str">
            <v>J-34</v>
          </cell>
          <cell r="G326" t="str">
            <v>J-34A</v>
          </cell>
          <cell r="H326" t="str">
            <v>A</v>
          </cell>
          <cell r="I326" t="str">
            <v>Retained</v>
          </cell>
          <cell r="J326" t="str">
            <v>SW</v>
          </cell>
          <cell r="K326" t="str">
            <v>Released</v>
          </cell>
          <cell r="L326" t="str">
            <v>Frozen</v>
          </cell>
          <cell r="M326">
            <v>15.3</v>
          </cell>
          <cell r="N326">
            <v>8.5</v>
          </cell>
          <cell r="O326">
            <v>130.05000000000001</v>
          </cell>
        </row>
        <row r="327">
          <cell r="C327" t="str">
            <v>A-290</v>
          </cell>
          <cell r="D327" t="str">
            <v>A-290-B</v>
          </cell>
          <cell r="F327" t="str">
            <v>J-34</v>
          </cell>
          <cell r="G327" t="str">
            <v>J-34B</v>
          </cell>
          <cell r="H327" t="str">
            <v>B</v>
          </cell>
          <cell r="J327" t="str">
            <v>SW</v>
          </cell>
        </row>
        <row r="328">
          <cell r="C328" t="str">
            <v>A-290</v>
          </cell>
          <cell r="D328" t="str">
            <v>A-290-C</v>
          </cell>
          <cell r="F328" t="str">
            <v>J-34</v>
          </cell>
          <cell r="G328" t="str">
            <v>J-34C</v>
          </cell>
          <cell r="H328" t="str">
            <v>C</v>
          </cell>
          <cell r="J328" t="str">
            <v>SW</v>
          </cell>
        </row>
        <row r="329">
          <cell r="C329" t="str">
            <v>A-290</v>
          </cell>
          <cell r="D329" t="str">
            <v>A-290-D</v>
          </cell>
          <cell r="F329" t="str">
            <v>J-34</v>
          </cell>
          <cell r="G329" t="str">
            <v>J-34D</v>
          </cell>
          <cell r="H329" t="str">
            <v>D</v>
          </cell>
          <cell r="J329" t="str">
            <v>SW</v>
          </cell>
        </row>
        <row r="330">
          <cell r="B330" t="str">
            <v>A</v>
          </cell>
          <cell r="C330" t="str">
            <v>A-291</v>
          </cell>
          <cell r="D330" t="str">
            <v>A-291-A</v>
          </cell>
          <cell r="E330" t="str">
            <v>Jade</v>
          </cell>
          <cell r="F330" t="str">
            <v>J-33</v>
          </cell>
          <cell r="G330" t="str">
            <v>J-33A</v>
          </cell>
          <cell r="H330" t="str">
            <v>A</v>
          </cell>
          <cell r="I330" t="str">
            <v>Retained</v>
          </cell>
          <cell r="J330" t="str">
            <v>SW</v>
          </cell>
          <cell r="K330" t="str">
            <v>Released</v>
          </cell>
          <cell r="L330" t="str">
            <v>Frozen</v>
          </cell>
          <cell r="M330">
            <v>15.3</v>
          </cell>
          <cell r="N330">
            <v>8.5</v>
          </cell>
          <cell r="O330">
            <v>130.05000000000001</v>
          </cell>
        </row>
        <row r="331">
          <cell r="C331" t="str">
            <v>A-291</v>
          </cell>
          <cell r="D331" t="str">
            <v>A-291-B</v>
          </cell>
          <cell r="F331" t="str">
            <v>J-33</v>
          </cell>
          <cell r="G331" t="str">
            <v>J-33B</v>
          </cell>
          <cell r="H331" t="str">
            <v>B</v>
          </cell>
          <cell r="J331" t="str">
            <v>SW</v>
          </cell>
        </row>
        <row r="332">
          <cell r="C332" t="str">
            <v>A-291</v>
          </cell>
          <cell r="D332" t="str">
            <v>A-291-C</v>
          </cell>
          <cell r="F332" t="str">
            <v>J-33</v>
          </cell>
          <cell r="G332" t="str">
            <v>J-33C</v>
          </cell>
          <cell r="H332" t="str">
            <v>C</v>
          </cell>
          <cell r="J332" t="str">
            <v>SW</v>
          </cell>
        </row>
        <row r="333">
          <cell r="C333" t="str">
            <v>A-291</v>
          </cell>
          <cell r="D333" t="str">
            <v>A-291-D</v>
          </cell>
          <cell r="F333" t="str">
            <v>J-33</v>
          </cell>
          <cell r="G333" t="str">
            <v>J-33D</v>
          </cell>
          <cell r="H333" t="str">
            <v>D</v>
          </cell>
          <cell r="J333" t="str">
            <v>SW</v>
          </cell>
        </row>
        <row r="334">
          <cell r="B334" t="str">
            <v>A</v>
          </cell>
          <cell r="C334" t="str">
            <v>A-292</v>
          </cell>
          <cell r="D334" t="str">
            <v>A-292-A</v>
          </cell>
          <cell r="E334" t="str">
            <v>Jade</v>
          </cell>
          <cell r="F334" t="str">
            <v>J-32</v>
          </cell>
          <cell r="G334" t="str">
            <v>J-32A</v>
          </cell>
          <cell r="H334" t="str">
            <v>A</v>
          </cell>
          <cell r="I334" t="str">
            <v>Retained</v>
          </cell>
          <cell r="J334" t="str">
            <v>SW</v>
          </cell>
          <cell r="K334" t="str">
            <v>Released</v>
          </cell>
          <cell r="L334" t="str">
            <v>Frozen</v>
          </cell>
          <cell r="M334">
            <v>15.3</v>
          </cell>
          <cell r="N334">
            <v>8.5</v>
          </cell>
          <cell r="O334">
            <v>130.05000000000001</v>
          </cell>
        </row>
        <row r="335">
          <cell r="C335" t="str">
            <v>A-292</v>
          </cell>
          <cell r="D335" t="str">
            <v>A-292-B</v>
          </cell>
          <cell r="F335" t="str">
            <v>J-32</v>
          </cell>
          <cell r="G335" t="str">
            <v>J-32B</v>
          </cell>
          <cell r="H335" t="str">
            <v>B</v>
          </cell>
          <cell r="J335" t="str">
            <v>SW</v>
          </cell>
        </row>
        <row r="336">
          <cell r="C336" t="str">
            <v>A-292</v>
          </cell>
          <cell r="D336" t="str">
            <v>A-292-C</v>
          </cell>
          <cell r="F336" t="str">
            <v>J-32</v>
          </cell>
          <cell r="G336" t="str">
            <v>J-32C</v>
          </cell>
          <cell r="H336" t="str">
            <v>C</v>
          </cell>
          <cell r="J336" t="str">
            <v>SW</v>
          </cell>
        </row>
        <row r="337">
          <cell r="C337" t="str">
            <v>A-292</v>
          </cell>
          <cell r="D337" t="str">
            <v>A-292-D</v>
          </cell>
          <cell r="F337" t="str">
            <v>J-32</v>
          </cell>
          <cell r="G337" t="str">
            <v>J-32D</v>
          </cell>
          <cell r="H337" t="str">
            <v>D</v>
          </cell>
          <cell r="J337" t="str">
            <v>SW</v>
          </cell>
        </row>
        <row r="338">
          <cell r="B338" t="str">
            <v>A</v>
          </cell>
          <cell r="C338" t="str">
            <v>A-293</v>
          </cell>
          <cell r="D338" t="str">
            <v>A-293-A</v>
          </cell>
          <cell r="E338" t="str">
            <v>Jade</v>
          </cell>
          <cell r="F338" t="str">
            <v>J-31</v>
          </cell>
          <cell r="G338" t="str">
            <v>J-31A</v>
          </cell>
          <cell r="H338" t="str">
            <v>A</v>
          </cell>
          <cell r="I338" t="str">
            <v>Retained</v>
          </cell>
          <cell r="J338" t="str">
            <v>SW</v>
          </cell>
          <cell r="K338" t="str">
            <v>Released</v>
          </cell>
          <cell r="L338" t="str">
            <v>Frozen</v>
          </cell>
          <cell r="M338">
            <v>15.3</v>
          </cell>
          <cell r="N338">
            <v>8.5</v>
          </cell>
          <cell r="O338">
            <v>130.05000000000001</v>
          </cell>
        </row>
        <row r="339">
          <cell r="C339" t="str">
            <v>A-293</v>
          </cell>
          <cell r="D339" t="str">
            <v>A-293-B</v>
          </cell>
          <cell r="F339" t="str">
            <v>J-31</v>
          </cell>
          <cell r="G339" t="str">
            <v>J-31B</v>
          </cell>
          <cell r="H339" t="str">
            <v>B</v>
          </cell>
          <cell r="J339" t="str">
            <v>SW</v>
          </cell>
        </row>
        <row r="340">
          <cell r="C340" t="str">
            <v>A-293</v>
          </cell>
          <cell r="D340" t="str">
            <v>A-293-C</v>
          </cell>
          <cell r="F340" t="str">
            <v>J-31</v>
          </cell>
          <cell r="G340" t="str">
            <v>J-31C</v>
          </cell>
          <cell r="H340" t="str">
            <v>C</v>
          </cell>
          <cell r="J340" t="str">
            <v>SW</v>
          </cell>
        </row>
        <row r="341">
          <cell r="C341" t="str">
            <v>A-293</v>
          </cell>
          <cell r="D341" t="str">
            <v>A-293-D</v>
          </cell>
          <cell r="F341" t="str">
            <v>J-31</v>
          </cell>
          <cell r="G341" t="str">
            <v>J-31D</v>
          </cell>
          <cell r="H341" t="str">
            <v>D</v>
          </cell>
          <cell r="J341" t="str">
            <v>SW</v>
          </cell>
        </row>
        <row r="342">
          <cell r="B342" t="str">
            <v>A</v>
          </cell>
          <cell r="C342" t="str">
            <v>A-294</v>
          </cell>
          <cell r="D342" t="str">
            <v>A-294-A</v>
          </cell>
          <cell r="E342" t="str">
            <v>Jade</v>
          </cell>
          <cell r="F342" t="str">
            <v>J-30</v>
          </cell>
          <cell r="G342" t="str">
            <v>J-30A</v>
          </cell>
          <cell r="H342" t="str">
            <v>A</v>
          </cell>
          <cell r="I342" t="str">
            <v>Retained</v>
          </cell>
          <cell r="J342" t="str">
            <v>SW</v>
          </cell>
          <cell r="K342" t="str">
            <v>Released</v>
          </cell>
          <cell r="L342" t="str">
            <v>Frozen</v>
          </cell>
          <cell r="M342">
            <v>15.3</v>
          </cell>
          <cell r="N342">
            <v>8.5</v>
          </cell>
          <cell r="O342">
            <v>130.05000000000001</v>
          </cell>
        </row>
        <row r="343">
          <cell r="C343" t="str">
            <v>A-294</v>
          </cell>
          <cell r="D343" t="str">
            <v>A-294-B</v>
          </cell>
          <cell r="F343" t="str">
            <v>J-30</v>
          </cell>
          <cell r="G343" t="str">
            <v>J-30B</v>
          </cell>
          <cell r="H343" t="str">
            <v>B</v>
          </cell>
          <cell r="J343" t="str">
            <v>SW</v>
          </cell>
        </row>
        <row r="344">
          <cell r="C344" t="str">
            <v>A-294</v>
          </cell>
          <cell r="D344" t="str">
            <v>A-294-C</v>
          </cell>
          <cell r="F344" t="str">
            <v>J-30</v>
          </cell>
          <cell r="G344" t="str">
            <v>J-30C</v>
          </cell>
          <cell r="H344" t="str">
            <v>C</v>
          </cell>
          <cell r="J344" t="str">
            <v>SW</v>
          </cell>
        </row>
        <row r="345">
          <cell r="C345" t="str">
            <v>A-294</v>
          </cell>
          <cell r="D345" t="str">
            <v>A-294-D</v>
          </cell>
          <cell r="F345" t="str">
            <v>J-30</v>
          </cell>
          <cell r="G345" t="str">
            <v>J-30D</v>
          </cell>
          <cell r="H345" t="str">
            <v>D</v>
          </cell>
          <cell r="J345" t="str">
            <v>SW</v>
          </cell>
        </row>
        <row r="346">
          <cell r="B346" t="str">
            <v>A</v>
          </cell>
          <cell r="C346" t="str">
            <v>A-295</v>
          </cell>
          <cell r="D346" t="str">
            <v>A-295-A</v>
          </cell>
          <cell r="E346" t="str">
            <v>Jade</v>
          </cell>
          <cell r="F346" t="str">
            <v>J-29</v>
          </cell>
          <cell r="G346" t="str">
            <v>J-29A</v>
          </cell>
          <cell r="H346" t="str">
            <v>A</v>
          </cell>
          <cell r="I346" t="str">
            <v>Retained</v>
          </cell>
          <cell r="J346" t="str">
            <v>SW</v>
          </cell>
          <cell r="K346" t="str">
            <v>Released</v>
          </cell>
          <cell r="L346" t="str">
            <v>Frozen</v>
          </cell>
          <cell r="M346">
            <v>15.3</v>
          </cell>
          <cell r="N346">
            <v>8.5</v>
          </cell>
          <cell r="O346">
            <v>130.05000000000001</v>
          </cell>
        </row>
        <row r="347">
          <cell r="C347" t="str">
            <v>A-295</v>
          </cell>
          <cell r="D347" t="str">
            <v>A-295-B</v>
          </cell>
          <cell r="F347" t="str">
            <v>J-29</v>
          </cell>
          <cell r="G347" t="str">
            <v>J-29B</v>
          </cell>
          <cell r="H347" t="str">
            <v>B</v>
          </cell>
          <cell r="J347" t="str">
            <v>SW</v>
          </cell>
        </row>
        <row r="348">
          <cell r="C348" t="str">
            <v>A-295</v>
          </cell>
          <cell r="D348" t="str">
            <v>A-295-C</v>
          </cell>
          <cell r="F348" t="str">
            <v>J-29</v>
          </cell>
          <cell r="G348" t="str">
            <v>J-29C</v>
          </cell>
          <cell r="H348" t="str">
            <v>C</v>
          </cell>
          <cell r="J348" t="str">
            <v>SW</v>
          </cell>
        </row>
        <row r="349">
          <cell r="C349" t="str">
            <v>A-295</v>
          </cell>
          <cell r="D349" t="str">
            <v>A-295-D</v>
          </cell>
          <cell r="F349" t="str">
            <v>J-29</v>
          </cell>
          <cell r="G349" t="str">
            <v>J-29D</v>
          </cell>
          <cell r="H349" t="str">
            <v>D</v>
          </cell>
          <cell r="J349" t="str">
            <v>SW</v>
          </cell>
        </row>
        <row r="350">
          <cell r="B350" t="str">
            <v>A</v>
          </cell>
          <cell r="C350" t="str">
            <v>A-296</v>
          </cell>
          <cell r="D350" t="str">
            <v>A-296-A</v>
          </cell>
          <cell r="E350" t="str">
            <v>Jade</v>
          </cell>
          <cell r="F350" t="str">
            <v>J-28</v>
          </cell>
          <cell r="G350" t="str">
            <v>J-28A</v>
          </cell>
          <cell r="H350" t="str">
            <v>A</v>
          </cell>
          <cell r="I350" t="str">
            <v>Retained</v>
          </cell>
          <cell r="J350" t="str">
            <v>SW</v>
          </cell>
          <cell r="K350" t="str">
            <v>Released</v>
          </cell>
          <cell r="L350" t="str">
            <v>Frozen</v>
          </cell>
          <cell r="M350">
            <v>15.3</v>
          </cell>
          <cell r="N350">
            <v>8.5</v>
          </cell>
          <cell r="O350">
            <v>130.05000000000001</v>
          </cell>
        </row>
        <row r="351">
          <cell r="C351" t="str">
            <v>A-296</v>
          </cell>
          <cell r="D351" t="str">
            <v>A-296-B</v>
          </cell>
          <cell r="F351" t="str">
            <v>J-28</v>
          </cell>
          <cell r="G351" t="str">
            <v>J-28B</v>
          </cell>
          <cell r="H351" t="str">
            <v>B</v>
          </cell>
          <cell r="J351" t="str">
            <v>SW</v>
          </cell>
        </row>
        <row r="352">
          <cell r="C352" t="str">
            <v>A-296</v>
          </cell>
          <cell r="D352" t="str">
            <v>A-296-C</v>
          </cell>
          <cell r="F352" t="str">
            <v>J-28</v>
          </cell>
          <cell r="G352" t="str">
            <v>J-28C</v>
          </cell>
          <cell r="H352" t="str">
            <v>C</v>
          </cell>
          <cell r="J352" t="str">
            <v>SW</v>
          </cell>
        </row>
        <row r="353">
          <cell r="C353" t="str">
            <v>A-296</v>
          </cell>
          <cell r="D353" t="str">
            <v>A-296-D</v>
          </cell>
          <cell r="F353" t="str">
            <v>J-28</v>
          </cell>
          <cell r="G353" t="str">
            <v>J-28D</v>
          </cell>
          <cell r="H353" t="str">
            <v>D</v>
          </cell>
          <cell r="J353" t="str">
            <v>SW</v>
          </cell>
        </row>
        <row r="354">
          <cell r="B354" t="str">
            <v>A</v>
          </cell>
          <cell r="C354" t="str">
            <v>A-297</v>
          </cell>
          <cell r="D354" t="str">
            <v>A-297-A</v>
          </cell>
          <cell r="E354" t="str">
            <v>Jade</v>
          </cell>
          <cell r="F354" t="str">
            <v>J-27</v>
          </cell>
          <cell r="G354" t="str">
            <v>J-27A</v>
          </cell>
          <cell r="H354" t="str">
            <v>A</v>
          </cell>
          <cell r="I354" t="str">
            <v>Retained</v>
          </cell>
          <cell r="J354" t="str">
            <v>SW</v>
          </cell>
          <cell r="K354" t="str">
            <v>Released</v>
          </cell>
          <cell r="L354" t="str">
            <v>Frozen</v>
          </cell>
          <cell r="M354">
            <v>15.3</v>
          </cell>
          <cell r="N354">
            <v>8.5</v>
          </cell>
          <cell r="O354">
            <v>130.05000000000001</v>
          </cell>
        </row>
        <row r="355">
          <cell r="C355" t="str">
            <v>A-297</v>
          </cell>
          <cell r="D355" t="str">
            <v>A-297-B</v>
          </cell>
          <cell r="F355" t="str">
            <v>J-27</v>
          </cell>
          <cell r="G355" t="str">
            <v>J-27B</v>
          </cell>
          <cell r="H355" t="str">
            <v>B</v>
          </cell>
          <cell r="J355" t="str">
            <v>SW</v>
          </cell>
        </row>
        <row r="356">
          <cell r="C356" t="str">
            <v>A-297</v>
          </cell>
          <cell r="D356" t="str">
            <v>A-297-C</v>
          </cell>
          <cell r="F356" t="str">
            <v>J-27</v>
          </cell>
          <cell r="G356" t="str">
            <v>J-27C</v>
          </cell>
          <cell r="H356" t="str">
            <v>C</v>
          </cell>
          <cell r="J356" t="str">
            <v>SW</v>
          </cell>
        </row>
        <row r="357">
          <cell r="C357" t="str">
            <v>A-297</v>
          </cell>
          <cell r="D357" t="str">
            <v>A-297-D</v>
          </cell>
          <cell r="F357" t="str">
            <v>J-27</v>
          </cell>
          <cell r="G357" t="str">
            <v>J-27D</v>
          </cell>
          <cell r="H357" t="str">
            <v>D</v>
          </cell>
          <cell r="J357" t="str">
            <v>SW</v>
          </cell>
        </row>
        <row r="358">
          <cell r="B358" t="str">
            <v>A</v>
          </cell>
          <cell r="C358" t="str">
            <v>A-298</v>
          </cell>
          <cell r="D358" t="str">
            <v>A-298-A</v>
          </cell>
          <cell r="E358" t="str">
            <v>Jade</v>
          </cell>
          <cell r="F358" t="str">
            <v>J-26</v>
          </cell>
          <cell r="G358" t="str">
            <v>J-26A</v>
          </cell>
          <cell r="H358" t="str">
            <v>A</v>
          </cell>
          <cell r="I358" t="str">
            <v>Retained</v>
          </cell>
          <cell r="J358" t="str">
            <v>SW</v>
          </cell>
          <cell r="K358" t="str">
            <v>Released</v>
          </cell>
          <cell r="L358" t="str">
            <v>Frozen</v>
          </cell>
          <cell r="M358">
            <v>15.3</v>
          </cell>
          <cell r="N358">
            <v>8.5</v>
          </cell>
          <cell r="O358">
            <v>130.05000000000001</v>
          </cell>
        </row>
        <row r="359">
          <cell r="C359" t="str">
            <v>A-298</v>
          </cell>
          <cell r="D359" t="str">
            <v>A-298-B</v>
          </cell>
          <cell r="F359" t="str">
            <v>J-26</v>
          </cell>
          <cell r="G359" t="str">
            <v>J-26B</v>
          </cell>
          <cell r="H359" t="str">
            <v>B</v>
          </cell>
          <cell r="J359" t="str">
            <v>SW</v>
          </cell>
        </row>
        <row r="360">
          <cell r="C360" t="str">
            <v>A-298</v>
          </cell>
          <cell r="D360" t="str">
            <v>A-298-C</v>
          </cell>
          <cell r="F360" t="str">
            <v>J-26</v>
          </cell>
          <cell r="G360" t="str">
            <v>J-26C</v>
          </cell>
          <cell r="H360" t="str">
            <v>C</v>
          </cell>
          <cell r="J360" t="str">
            <v>SW</v>
          </cell>
        </row>
        <row r="361">
          <cell r="C361" t="str">
            <v>A-298</v>
          </cell>
          <cell r="D361" t="str">
            <v>A-298-D</v>
          </cell>
          <cell r="F361" t="str">
            <v>J-26</v>
          </cell>
          <cell r="G361" t="str">
            <v>J-26D</v>
          </cell>
          <cell r="H361" t="str">
            <v>D</v>
          </cell>
          <cell r="J361" t="str">
            <v>SW</v>
          </cell>
        </row>
        <row r="362">
          <cell r="B362" t="str">
            <v>A</v>
          </cell>
          <cell r="C362" t="str">
            <v>A-299</v>
          </cell>
          <cell r="D362" t="str">
            <v>A-299-A</v>
          </cell>
          <cell r="E362" t="str">
            <v>Jade</v>
          </cell>
          <cell r="F362" t="str">
            <v>J-25</v>
          </cell>
          <cell r="G362" t="str">
            <v>J-25A</v>
          </cell>
          <cell r="H362" t="str">
            <v>A</v>
          </cell>
          <cell r="I362" t="str">
            <v>Retained</v>
          </cell>
          <cell r="J362" t="str">
            <v>SW</v>
          </cell>
          <cell r="K362" t="str">
            <v>Released</v>
          </cell>
          <cell r="L362" t="str">
            <v>Frozen</v>
          </cell>
          <cell r="M362">
            <v>15.3</v>
          </cell>
          <cell r="N362">
            <v>8.5</v>
          </cell>
          <cell r="O362">
            <v>130.05000000000001</v>
          </cell>
        </row>
        <row r="363">
          <cell r="C363" t="str">
            <v>A-299</v>
          </cell>
          <cell r="D363" t="str">
            <v>A-299-B</v>
          </cell>
          <cell r="F363" t="str">
            <v>J-25</v>
          </cell>
          <cell r="G363" t="str">
            <v>J-25B</v>
          </cell>
          <cell r="H363" t="str">
            <v>B</v>
          </cell>
          <cell r="J363" t="str">
            <v>SW</v>
          </cell>
        </row>
        <row r="364">
          <cell r="C364" t="str">
            <v>A-299</v>
          </cell>
          <cell r="D364" t="str">
            <v>A-299-C</v>
          </cell>
          <cell r="F364" t="str">
            <v>J-25</v>
          </cell>
          <cell r="G364" t="str">
            <v>J-25C</v>
          </cell>
          <cell r="H364" t="str">
            <v>C</v>
          </cell>
          <cell r="J364" t="str">
            <v>SW</v>
          </cell>
        </row>
        <row r="365">
          <cell r="C365" t="str">
            <v>A-299</v>
          </cell>
          <cell r="D365" t="str">
            <v>A-299-D</v>
          </cell>
          <cell r="F365" t="str">
            <v>J-25</v>
          </cell>
          <cell r="G365" t="str">
            <v>J-25D</v>
          </cell>
          <cell r="H365" t="str">
            <v>D</v>
          </cell>
          <cell r="J365" t="str">
            <v>SW</v>
          </cell>
        </row>
        <row r="366">
          <cell r="B366" t="str">
            <v>A</v>
          </cell>
          <cell r="C366" t="str">
            <v>A-300</v>
          </cell>
          <cell r="D366" t="str">
            <v>A-300-A</v>
          </cell>
          <cell r="E366" t="str">
            <v>Jade</v>
          </cell>
          <cell r="F366" t="str">
            <v>J-24</v>
          </cell>
          <cell r="G366" t="str">
            <v>J-24A</v>
          </cell>
          <cell r="H366" t="str">
            <v>A</v>
          </cell>
          <cell r="I366" t="str">
            <v>Retained</v>
          </cell>
          <cell r="J366" t="str">
            <v>SW</v>
          </cell>
          <cell r="K366" t="str">
            <v>Released</v>
          </cell>
          <cell r="L366" t="str">
            <v>Frozen</v>
          </cell>
          <cell r="M366">
            <v>15.3</v>
          </cell>
          <cell r="N366">
            <v>8.5</v>
          </cell>
          <cell r="O366">
            <v>130.05000000000001</v>
          </cell>
        </row>
        <row r="367">
          <cell r="C367" t="str">
            <v>A-300</v>
          </cell>
          <cell r="D367" t="str">
            <v>A-300-B</v>
          </cell>
          <cell r="F367" t="str">
            <v>J-24</v>
          </cell>
          <cell r="G367" t="str">
            <v>J-24B</v>
          </cell>
          <cell r="H367" t="str">
            <v>B</v>
          </cell>
          <cell r="J367" t="str">
            <v>SW</v>
          </cell>
        </row>
        <row r="368">
          <cell r="C368" t="str">
            <v>A-300</v>
          </cell>
          <cell r="D368" t="str">
            <v>A-300-C</v>
          </cell>
          <cell r="F368" t="str">
            <v>J-24</v>
          </cell>
          <cell r="G368" t="str">
            <v>J-24C</v>
          </cell>
          <cell r="H368" t="str">
            <v>C</v>
          </cell>
          <cell r="J368" t="str">
            <v>SW</v>
          </cell>
        </row>
        <row r="369">
          <cell r="C369" t="str">
            <v>A-300</v>
          </cell>
          <cell r="D369" t="str">
            <v>A-300-D</v>
          </cell>
          <cell r="F369" t="str">
            <v>J-24</v>
          </cell>
          <cell r="G369" t="str">
            <v>J-24D</v>
          </cell>
          <cell r="H369" t="str">
            <v>D</v>
          </cell>
          <cell r="J369" t="str">
            <v>SW</v>
          </cell>
        </row>
        <row r="370">
          <cell r="B370" t="str">
            <v>A</v>
          </cell>
          <cell r="C370" t="str">
            <v>A-301</v>
          </cell>
          <cell r="D370" t="str">
            <v>A-301-A</v>
          </cell>
          <cell r="E370" t="str">
            <v>Jade</v>
          </cell>
          <cell r="F370" t="str">
            <v>J-23</v>
          </cell>
          <cell r="G370" t="str">
            <v>J-23A</v>
          </cell>
          <cell r="H370" t="str">
            <v>A</v>
          </cell>
          <cell r="I370" t="str">
            <v>Retained</v>
          </cell>
          <cell r="J370" t="str">
            <v>SW</v>
          </cell>
          <cell r="K370" t="str">
            <v>Released</v>
          </cell>
          <cell r="L370" t="str">
            <v>Frozen</v>
          </cell>
          <cell r="M370">
            <v>15.3</v>
          </cell>
          <cell r="N370">
            <v>8.5</v>
          </cell>
          <cell r="O370">
            <v>130.05000000000001</v>
          </cell>
        </row>
        <row r="371">
          <cell r="C371" t="str">
            <v>A-301</v>
          </cell>
          <cell r="D371" t="str">
            <v>A-301-B</v>
          </cell>
          <cell r="F371" t="str">
            <v>J-23</v>
          </cell>
          <cell r="G371" t="str">
            <v>J-23B</v>
          </cell>
          <cell r="H371" t="str">
            <v>B</v>
          </cell>
          <cell r="J371" t="str">
            <v>SW</v>
          </cell>
        </row>
        <row r="372">
          <cell r="C372" t="str">
            <v>A-301</v>
          </cell>
          <cell r="D372" t="str">
            <v>A-301-C</v>
          </cell>
          <cell r="F372" t="str">
            <v>J-23</v>
          </cell>
          <cell r="G372" t="str">
            <v>J-23C</v>
          </cell>
          <cell r="H372" t="str">
            <v>C</v>
          </cell>
          <cell r="J372" t="str">
            <v>SW</v>
          </cell>
        </row>
        <row r="373">
          <cell r="C373" t="str">
            <v>A-301</v>
          </cell>
          <cell r="D373" t="str">
            <v>A-301-D</v>
          </cell>
          <cell r="F373" t="str">
            <v>J-23</v>
          </cell>
          <cell r="G373" t="str">
            <v>J-23D</v>
          </cell>
          <cell r="H373" t="str">
            <v>D</v>
          </cell>
          <cell r="J373" t="str">
            <v>SW</v>
          </cell>
        </row>
        <row r="374">
          <cell r="B374" t="str">
            <v>A</v>
          </cell>
          <cell r="C374" t="str">
            <v>A-302</v>
          </cell>
          <cell r="D374" t="str">
            <v>A-302-A</v>
          </cell>
          <cell r="E374" t="str">
            <v>Jade</v>
          </cell>
          <cell r="F374" t="str">
            <v>J-1</v>
          </cell>
          <cell r="G374" t="str">
            <v>J-1A</v>
          </cell>
          <cell r="H374" t="str">
            <v>A</v>
          </cell>
          <cell r="I374" t="str">
            <v>Retained</v>
          </cell>
          <cell r="J374" t="str">
            <v>SW</v>
          </cell>
          <cell r="K374" t="str">
            <v>Released</v>
          </cell>
          <cell r="L374" t="str">
            <v>Frozen</v>
          </cell>
          <cell r="M374">
            <v>15.3</v>
          </cell>
          <cell r="N374">
            <v>8.5</v>
          </cell>
          <cell r="O374">
            <v>130.05000000000001</v>
          </cell>
        </row>
        <row r="375">
          <cell r="C375" t="str">
            <v>A-302</v>
          </cell>
          <cell r="D375" t="str">
            <v>A-302-B</v>
          </cell>
          <cell r="F375" t="str">
            <v>J-1</v>
          </cell>
          <cell r="G375" t="str">
            <v>J-1B</v>
          </cell>
          <cell r="H375" t="str">
            <v>B</v>
          </cell>
          <cell r="J375" t="str">
            <v>SW</v>
          </cell>
        </row>
        <row r="376">
          <cell r="C376" t="str">
            <v>A-302</v>
          </cell>
          <cell r="D376" t="str">
            <v>A-302-C</v>
          </cell>
          <cell r="F376" t="str">
            <v>J-1</v>
          </cell>
          <cell r="G376" t="str">
            <v>J-1C</v>
          </cell>
          <cell r="H376" t="str">
            <v>C</v>
          </cell>
          <cell r="J376" t="str">
            <v>SW</v>
          </cell>
        </row>
        <row r="377">
          <cell r="C377" t="str">
            <v>A-302</v>
          </cell>
          <cell r="D377" t="str">
            <v>A-302-D</v>
          </cell>
          <cell r="F377" t="str">
            <v>J-1</v>
          </cell>
          <cell r="G377" t="str">
            <v>J-1D</v>
          </cell>
          <cell r="H377" t="str">
            <v>D</v>
          </cell>
          <cell r="J377" t="str">
            <v>SW</v>
          </cell>
        </row>
        <row r="378">
          <cell r="B378" t="str">
            <v>A</v>
          </cell>
          <cell r="C378" t="str">
            <v>A-303</v>
          </cell>
          <cell r="D378" t="str">
            <v>A-303-A</v>
          </cell>
          <cell r="E378" t="str">
            <v>Jade</v>
          </cell>
          <cell r="F378" t="str">
            <v>J-2</v>
          </cell>
          <cell r="G378" t="str">
            <v>J-2A</v>
          </cell>
          <cell r="H378" t="str">
            <v>A</v>
          </cell>
          <cell r="I378" t="str">
            <v>Retained</v>
          </cell>
          <cell r="J378" t="str">
            <v>SW</v>
          </cell>
          <cell r="K378" t="str">
            <v>Released</v>
          </cell>
          <cell r="L378" t="str">
            <v>Frozen</v>
          </cell>
          <cell r="M378">
            <v>15.3</v>
          </cell>
          <cell r="N378">
            <v>8.5</v>
          </cell>
          <cell r="O378">
            <v>130.05000000000001</v>
          </cell>
        </row>
        <row r="379">
          <cell r="C379" t="str">
            <v>A-303</v>
          </cell>
          <cell r="D379" t="str">
            <v>A-303-B</v>
          </cell>
          <cell r="F379" t="str">
            <v>J-2</v>
          </cell>
          <cell r="G379" t="str">
            <v>J-2B</v>
          </cell>
          <cell r="H379" t="str">
            <v>B</v>
          </cell>
          <cell r="J379" t="str">
            <v>SW</v>
          </cell>
        </row>
        <row r="380">
          <cell r="C380" t="str">
            <v>A-303</v>
          </cell>
          <cell r="D380" t="str">
            <v>A-303-C</v>
          </cell>
          <cell r="F380" t="str">
            <v>J-2</v>
          </cell>
          <cell r="G380" t="str">
            <v>J-2C</v>
          </cell>
          <cell r="H380" t="str">
            <v>C</v>
          </cell>
          <cell r="J380" t="str">
            <v>SW</v>
          </cell>
        </row>
        <row r="381">
          <cell r="C381" t="str">
            <v>A-303</v>
          </cell>
          <cell r="D381" t="str">
            <v>A-303-D</v>
          </cell>
          <cell r="F381" t="str">
            <v>J-2</v>
          </cell>
          <cell r="G381" t="str">
            <v>J-2D</v>
          </cell>
          <cell r="H381" t="str">
            <v>D</v>
          </cell>
          <cell r="J381" t="str">
            <v>SW</v>
          </cell>
        </row>
        <row r="382">
          <cell r="B382" t="str">
            <v>A</v>
          </cell>
          <cell r="C382" t="str">
            <v>A-304</v>
          </cell>
          <cell r="D382" t="str">
            <v>A-304-A</v>
          </cell>
          <cell r="E382" t="str">
            <v>Jade</v>
          </cell>
          <cell r="F382" t="str">
            <v>J-3</v>
          </cell>
          <cell r="G382" t="str">
            <v>J-3A</v>
          </cell>
          <cell r="H382" t="str">
            <v>A</v>
          </cell>
          <cell r="I382" t="str">
            <v>Retained</v>
          </cell>
          <cell r="J382" t="str">
            <v>SW</v>
          </cell>
          <cell r="K382" t="str">
            <v>Released</v>
          </cell>
          <cell r="L382" t="str">
            <v>Frozen</v>
          </cell>
          <cell r="M382">
            <v>15.3</v>
          </cell>
          <cell r="N382">
            <v>8.5</v>
          </cell>
          <cell r="O382">
            <v>130.05000000000001</v>
          </cell>
        </row>
        <row r="383">
          <cell r="C383" t="str">
            <v>A-304</v>
          </cell>
          <cell r="D383" t="str">
            <v>A-304-B</v>
          </cell>
          <cell r="F383" t="str">
            <v>J-3</v>
          </cell>
          <cell r="G383" t="str">
            <v>J-3B</v>
          </cell>
          <cell r="H383" t="str">
            <v>B</v>
          </cell>
          <cell r="J383" t="str">
            <v>SW</v>
          </cell>
        </row>
        <row r="384">
          <cell r="C384" t="str">
            <v>A-304</v>
          </cell>
          <cell r="D384" t="str">
            <v>A-304-C</v>
          </cell>
          <cell r="F384" t="str">
            <v>J-3</v>
          </cell>
          <cell r="G384" t="str">
            <v>J-3C</v>
          </cell>
          <cell r="H384" t="str">
            <v>C</v>
          </cell>
          <cell r="J384" t="str">
            <v>SW</v>
          </cell>
        </row>
        <row r="385">
          <cell r="C385" t="str">
            <v>A-304</v>
          </cell>
          <cell r="D385" t="str">
            <v>A-304-D</v>
          </cell>
          <cell r="F385" t="str">
            <v>J-3</v>
          </cell>
          <cell r="G385" t="str">
            <v>J-3D</v>
          </cell>
          <cell r="H385" t="str">
            <v>D</v>
          </cell>
          <cell r="J385" t="str">
            <v>SW</v>
          </cell>
        </row>
        <row r="386">
          <cell r="B386" t="str">
            <v>A</v>
          </cell>
          <cell r="C386" t="str">
            <v>A-305</v>
          </cell>
          <cell r="D386" t="str">
            <v>A-305-A</v>
          </cell>
          <cell r="E386" t="str">
            <v>Jade</v>
          </cell>
          <cell r="F386" t="str">
            <v>J-4</v>
          </cell>
          <cell r="G386" t="str">
            <v>J-4A</v>
          </cell>
          <cell r="H386" t="str">
            <v>A</v>
          </cell>
          <cell r="I386" t="str">
            <v>Retained</v>
          </cell>
          <cell r="J386" t="str">
            <v>SW</v>
          </cell>
          <cell r="K386" t="str">
            <v>Released</v>
          </cell>
          <cell r="L386" t="str">
            <v>Frozen</v>
          </cell>
          <cell r="M386">
            <v>15.3</v>
          </cell>
          <cell r="N386">
            <v>8.5</v>
          </cell>
          <cell r="O386">
            <v>130.05000000000001</v>
          </cell>
        </row>
        <row r="387">
          <cell r="C387" t="str">
            <v>A-305</v>
          </cell>
          <cell r="D387" t="str">
            <v>A-305-B</v>
          </cell>
          <cell r="F387" t="str">
            <v>J-4</v>
          </cell>
          <cell r="G387" t="str">
            <v>J-4B</v>
          </cell>
          <cell r="H387" t="str">
            <v>B</v>
          </cell>
          <cell r="J387" t="str">
            <v>SW</v>
          </cell>
        </row>
        <row r="388">
          <cell r="C388" t="str">
            <v>A-305</v>
          </cell>
          <cell r="D388" t="str">
            <v>A-305-C</v>
          </cell>
          <cell r="F388" t="str">
            <v>J-4</v>
          </cell>
          <cell r="G388" t="str">
            <v>J-4C</v>
          </cell>
          <cell r="H388" t="str">
            <v>C</v>
          </cell>
          <cell r="J388" t="str">
            <v>SW</v>
          </cell>
        </row>
        <row r="389">
          <cell r="C389" t="str">
            <v>A-305</v>
          </cell>
          <cell r="D389" t="str">
            <v>A-305-D</v>
          </cell>
          <cell r="F389" t="str">
            <v>J-4</v>
          </cell>
          <cell r="G389" t="str">
            <v>J-4D</v>
          </cell>
          <cell r="H389" t="str">
            <v>D</v>
          </cell>
          <cell r="J389" t="str">
            <v>SW</v>
          </cell>
        </row>
        <row r="390">
          <cell r="B390" t="str">
            <v>A</v>
          </cell>
          <cell r="C390" t="str">
            <v>A-306</v>
          </cell>
          <cell r="D390" t="str">
            <v>A-306-A</v>
          </cell>
          <cell r="E390" t="str">
            <v>Jade</v>
          </cell>
          <cell r="F390" t="str">
            <v>J-5</v>
          </cell>
          <cell r="G390" t="str">
            <v>J-5A</v>
          </cell>
          <cell r="H390" t="str">
            <v>A</v>
          </cell>
          <cell r="I390" t="str">
            <v>Retained</v>
          </cell>
          <cell r="J390" t="str">
            <v>SW</v>
          </cell>
          <cell r="K390" t="str">
            <v>Released</v>
          </cell>
          <cell r="L390" t="str">
            <v>Frozen</v>
          </cell>
          <cell r="M390">
            <v>15.3</v>
          </cell>
          <cell r="N390">
            <v>8.5</v>
          </cell>
          <cell r="O390">
            <v>130.05000000000001</v>
          </cell>
        </row>
        <row r="391">
          <cell r="C391" t="str">
            <v>A-306</v>
          </cell>
          <cell r="D391" t="str">
            <v>A-306-B</v>
          </cell>
          <cell r="F391" t="str">
            <v>J-5</v>
          </cell>
          <cell r="G391" t="str">
            <v>J-5B</v>
          </cell>
          <cell r="H391" t="str">
            <v>B</v>
          </cell>
          <cell r="J391" t="str">
            <v>SW</v>
          </cell>
        </row>
        <row r="392">
          <cell r="C392" t="str">
            <v>A-306</v>
          </cell>
          <cell r="D392" t="str">
            <v>A-306-C</v>
          </cell>
          <cell r="F392" t="str">
            <v>J-5</v>
          </cell>
          <cell r="G392" t="str">
            <v>J-5C</v>
          </cell>
          <cell r="H392" t="str">
            <v>C</v>
          </cell>
          <cell r="J392" t="str">
            <v>SW</v>
          </cell>
        </row>
        <row r="393">
          <cell r="C393" t="str">
            <v>A-306</v>
          </cell>
          <cell r="D393" t="str">
            <v>A-306-D</v>
          </cell>
          <cell r="F393" t="str">
            <v>J-5</v>
          </cell>
          <cell r="G393" t="str">
            <v>J-5D</v>
          </cell>
          <cell r="H393" t="str">
            <v>D</v>
          </cell>
          <cell r="J393" t="str">
            <v>SW</v>
          </cell>
        </row>
        <row r="394">
          <cell r="B394" t="str">
            <v>A</v>
          </cell>
          <cell r="C394" t="str">
            <v>A-307</v>
          </cell>
          <cell r="D394" t="str">
            <v>A-307-A</v>
          </cell>
          <cell r="E394" t="str">
            <v>Jade</v>
          </cell>
          <cell r="F394" t="str">
            <v>J-6</v>
          </cell>
          <cell r="G394" t="str">
            <v>J-6A</v>
          </cell>
          <cell r="H394" t="str">
            <v>A</v>
          </cell>
          <cell r="I394" t="str">
            <v>Retained</v>
          </cell>
          <cell r="J394" t="str">
            <v>SW</v>
          </cell>
          <cell r="K394" t="str">
            <v>Released</v>
          </cell>
          <cell r="L394" t="str">
            <v>Frozen</v>
          </cell>
          <cell r="M394">
            <v>15.3</v>
          </cell>
          <cell r="N394">
            <v>8.5</v>
          </cell>
          <cell r="O394">
            <v>130.05000000000001</v>
          </cell>
        </row>
        <row r="395">
          <cell r="C395" t="str">
            <v>A-307</v>
          </cell>
          <cell r="D395" t="str">
            <v>A-307-B</v>
          </cell>
          <cell r="F395" t="str">
            <v>J-6</v>
          </cell>
          <cell r="G395" t="str">
            <v>J-6B</v>
          </cell>
          <cell r="H395" t="str">
            <v>B</v>
          </cell>
          <cell r="J395" t="str">
            <v>SW</v>
          </cell>
        </row>
        <row r="396">
          <cell r="C396" t="str">
            <v>A-307</v>
          </cell>
          <cell r="D396" t="str">
            <v>A-307-C</v>
          </cell>
          <cell r="F396" t="str">
            <v>J-6</v>
          </cell>
          <cell r="G396" t="str">
            <v>J-6C</v>
          </cell>
          <cell r="H396" t="str">
            <v>C</v>
          </cell>
          <cell r="J396" t="str">
            <v>SW</v>
          </cell>
        </row>
        <row r="397">
          <cell r="C397" t="str">
            <v>A-307</v>
          </cell>
          <cell r="D397" t="str">
            <v>A-307-D</v>
          </cell>
          <cell r="F397" t="str">
            <v>J-6</v>
          </cell>
          <cell r="G397" t="str">
            <v>J-6D</v>
          </cell>
          <cell r="H397" t="str">
            <v>D</v>
          </cell>
          <cell r="J397" t="str">
            <v>SW</v>
          </cell>
        </row>
        <row r="398">
          <cell r="B398" t="str">
            <v>A</v>
          </cell>
          <cell r="C398" t="str">
            <v>A-308</v>
          </cell>
          <cell r="D398" t="str">
            <v>A-308-A</v>
          </cell>
          <cell r="E398" t="str">
            <v>Jade</v>
          </cell>
          <cell r="F398" t="str">
            <v>J-7</v>
          </cell>
          <cell r="G398" t="str">
            <v>J-7A</v>
          </cell>
          <cell r="H398" t="str">
            <v>A</v>
          </cell>
          <cell r="I398" t="str">
            <v>Retained</v>
          </cell>
          <cell r="J398" t="str">
            <v>SW</v>
          </cell>
          <cell r="K398" t="str">
            <v>Released</v>
          </cell>
          <cell r="L398" t="str">
            <v>Frozen</v>
          </cell>
          <cell r="M398">
            <v>15.3</v>
          </cell>
          <cell r="N398">
            <v>8.5</v>
          </cell>
          <cell r="O398">
            <v>130.05000000000001</v>
          </cell>
        </row>
        <row r="399">
          <cell r="C399" t="str">
            <v>A-308</v>
          </cell>
          <cell r="D399" t="str">
            <v>A-308-B</v>
          </cell>
          <cell r="F399" t="str">
            <v>J-7</v>
          </cell>
          <cell r="G399" t="str">
            <v>J-7B</v>
          </cell>
          <cell r="H399" t="str">
            <v>B</v>
          </cell>
          <cell r="J399" t="str">
            <v>SW</v>
          </cell>
        </row>
        <row r="400">
          <cell r="C400" t="str">
            <v>A-308</v>
          </cell>
          <cell r="D400" t="str">
            <v>A-308-C</v>
          </cell>
          <cell r="F400" t="str">
            <v>J-7</v>
          </cell>
          <cell r="G400" t="str">
            <v>J-7C</v>
          </cell>
          <cell r="H400" t="str">
            <v>C</v>
          </cell>
          <cell r="J400" t="str">
            <v>SW</v>
          </cell>
        </row>
        <row r="401">
          <cell r="C401" t="str">
            <v>A-308</v>
          </cell>
          <cell r="D401" t="str">
            <v>A-308-D</v>
          </cell>
          <cell r="F401" t="str">
            <v>J-7</v>
          </cell>
          <cell r="G401" t="str">
            <v>J-7D</v>
          </cell>
          <cell r="H401" t="str">
            <v>D</v>
          </cell>
          <cell r="J401" t="str">
            <v>SW</v>
          </cell>
        </row>
        <row r="402">
          <cell r="B402" t="str">
            <v>A</v>
          </cell>
          <cell r="C402" t="str">
            <v>A-309</v>
          </cell>
          <cell r="D402" t="str">
            <v>A-309-A</v>
          </cell>
          <cell r="E402" t="str">
            <v>Jade</v>
          </cell>
          <cell r="F402" t="str">
            <v>J-8</v>
          </cell>
          <cell r="G402" t="str">
            <v>J-8A</v>
          </cell>
          <cell r="H402" t="str">
            <v>A</v>
          </cell>
          <cell r="I402" t="str">
            <v>Retained</v>
          </cell>
          <cell r="J402" t="str">
            <v>SW</v>
          </cell>
          <cell r="K402" t="str">
            <v>Released</v>
          </cell>
          <cell r="L402" t="str">
            <v>Frozen</v>
          </cell>
          <cell r="M402">
            <v>15.3</v>
          </cell>
          <cell r="N402">
            <v>8.5</v>
          </cell>
          <cell r="O402">
            <v>130.05000000000001</v>
          </cell>
        </row>
        <row r="403">
          <cell r="C403" t="str">
            <v>A-309</v>
          </cell>
          <cell r="D403" t="str">
            <v>A-309-B</v>
          </cell>
          <cell r="F403" t="str">
            <v>J-8</v>
          </cell>
          <cell r="G403" t="str">
            <v>J-8B</v>
          </cell>
          <cell r="H403" t="str">
            <v>B</v>
          </cell>
          <cell r="J403" t="str">
            <v>SW</v>
          </cell>
        </row>
        <row r="404">
          <cell r="C404" t="str">
            <v>A-309</v>
          </cell>
          <cell r="D404" t="str">
            <v>A-309-C</v>
          </cell>
          <cell r="F404" t="str">
            <v>J-8</v>
          </cell>
          <cell r="G404" t="str">
            <v>J-8C</v>
          </cell>
          <cell r="H404" t="str">
            <v>C</v>
          </cell>
          <cell r="J404" t="str">
            <v>SW</v>
          </cell>
        </row>
        <row r="405">
          <cell r="C405" t="str">
            <v>A-309</v>
          </cell>
          <cell r="D405" t="str">
            <v>A-309-D</v>
          </cell>
          <cell r="F405" t="str">
            <v>J-8</v>
          </cell>
          <cell r="G405" t="str">
            <v>J-8D</v>
          </cell>
          <cell r="H405" t="str">
            <v>D</v>
          </cell>
          <cell r="J405" t="str">
            <v>SW</v>
          </cell>
        </row>
        <row r="406">
          <cell r="B406" t="str">
            <v>A</v>
          </cell>
          <cell r="C406" t="str">
            <v>A-310</v>
          </cell>
          <cell r="D406" t="str">
            <v>A-310-A</v>
          </cell>
          <cell r="E406" t="str">
            <v>Jade</v>
          </cell>
          <cell r="F406" t="str">
            <v>J-9</v>
          </cell>
          <cell r="G406" t="str">
            <v>J-9A</v>
          </cell>
          <cell r="H406" t="str">
            <v>A</v>
          </cell>
          <cell r="I406" t="str">
            <v>Retained</v>
          </cell>
          <cell r="J406" t="str">
            <v>SW</v>
          </cell>
          <cell r="K406" t="str">
            <v>Released</v>
          </cell>
          <cell r="L406" t="str">
            <v>Frozen</v>
          </cell>
          <cell r="M406">
            <v>15.3</v>
          </cell>
          <cell r="N406">
            <v>8.5</v>
          </cell>
          <cell r="O406">
            <v>130.05000000000001</v>
          </cell>
        </row>
        <row r="407">
          <cell r="C407" t="str">
            <v>A-310</v>
          </cell>
          <cell r="D407" t="str">
            <v>A-310-B</v>
          </cell>
          <cell r="F407" t="str">
            <v>J-9</v>
          </cell>
          <cell r="G407" t="str">
            <v>J-9B</v>
          </cell>
          <cell r="H407" t="str">
            <v>B</v>
          </cell>
          <cell r="J407" t="str">
            <v>SW</v>
          </cell>
        </row>
        <row r="408">
          <cell r="C408" t="str">
            <v>A-310</v>
          </cell>
          <cell r="D408" t="str">
            <v>A-310-C</v>
          </cell>
          <cell r="F408" t="str">
            <v>J-9</v>
          </cell>
          <cell r="G408" t="str">
            <v>J-9C</v>
          </cell>
          <cell r="H408" t="str">
            <v>C</v>
          </cell>
          <cell r="J408" t="str">
            <v>SW</v>
          </cell>
        </row>
        <row r="409">
          <cell r="C409" t="str">
            <v>A-310</v>
          </cell>
          <cell r="D409" t="str">
            <v>A-310-D</v>
          </cell>
          <cell r="F409" t="str">
            <v>J-9</v>
          </cell>
          <cell r="G409" t="str">
            <v>J-9D</v>
          </cell>
          <cell r="H409" t="str">
            <v>D</v>
          </cell>
          <cell r="J409" t="str">
            <v>SW</v>
          </cell>
        </row>
        <row r="410">
          <cell r="B410" t="str">
            <v>A</v>
          </cell>
          <cell r="C410" t="str">
            <v>A-311</v>
          </cell>
          <cell r="D410" t="str">
            <v>A-311-A</v>
          </cell>
          <cell r="E410" t="str">
            <v>Jade</v>
          </cell>
          <cell r="F410" t="str">
            <v>J-10</v>
          </cell>
          <cell r="G410" t="str">
            <v>J-10A</v>
          </cell>
          <cell r="H410" t="str">
            <v>A</v>
          </cell>
          <cell r="I410" t="str">
            <v>Retained</v>
          </cell>
          <cell r="J410" t="str">
            <v>SW</v>
          </cell>
          <cell r="K410" t="str">
            <v>Released</v>
          </cell>
          <cell r="L410" t="str">
            <v>Frozen</v>
          </cell>
          <cell r="M410">
            <v>15.3</v>
          </cell>
          <cell r="N410">
            <v>8.5</v>
          </cell>
          <cell r="O410">
            <v>130.05000000000001</v>
          </cell>
        </row>
        <row r="411">
          <cell r="C411" t="str">
            <v>A-311</v>
          </cell>
          <cell r="D411" t="str">
            <v>A-311-B</v>
          </cell>
          <cell r="F411" t="str">
            <v>J-10</v>
          </cell>
          <cell r="G411" t="str">
            <v>J-10B</v>
          </cell>
          <cell r="H411" t="str">
            <v>B</v>
          </cell>
          <cell r="J411" t="str">
            <v>SW</v>
          </cell>
        </row>
        <row r="412">
          <cell r="C412" t="str">
            <v>A-311</v>
          </cell>
          <cell r="D412" t="str">
            <v>A-311-C</v>
          </cell>
          <cell r="F412" t="str">
            <v>J-10</v>
          </cell>
          <cell r="G412" t="str">
            <v>J-10C</v>
          </cell>
          <cell r="H412" t="str">
            <v>C</v>
          </cell>
          <cell r="J412" t="str">
            <v>SW</v>
          </cell>
        </row>
        <row r="413">
          <cell r="C413" t="str">
            <v>A-311</v>
          </cell>
          <cell r="D413" t="str">
            <v>A-311-D</v>
          </cell>
          <cell r="F413" t="str">
            <v>J-10</v>
          </cell>
          <cell r="G413" t="str">
            <v>J-10D</v>
          </cell>
          <cell r="H413" t="str">
            <v>D</v>
          </cell>
          <cell r="J413" t="str">
            <v>SW</v>
          </cell>
        </row>
        <row r="414">
          <cell r="B414" t="str">
            <v>A</v>
          </cell>
          <cell r="C414" t="str">
            <v>A-312</v>
          </cell>
          <cell r="D414" t="str">
            <v>A-312-A</v>
          </cell>
          <cell r="E414" t="str">
            <v>Jade</v>
          </cell>
          <cell r="F414" t="str">
            <v>J-11</v>
          </cell>
          <cell r="G414" t="str">
            <v>J-11A</v>
          </cell>
          <cell r="H414" t="str">
            <v>A</v>
          </cell>
          <cell r="I414" t="str">
            <v>Retained</v>
          </cell>
          <cell r="J414" t="str">
            <v>SW</v>
          </cell>
          <cell r="K414" t="str">
            <v>Released</v>
          </cell>
          <cell r="L414" t="str">
            <v>Frozen</v>
          </cell>
          <cell r="M414">
            <v>15.3</v>
          </cell>
          <cell r="N414">
            <v>8.5</v>
          </cell>
          <cell r="O414">
            <v>130.05000000000001</v>
          </cell>
        </row>
        <row r="415">
          <cell r="C415" t="str">
            <v>A-312</v>
          </cell>
          <cell r="D415" t="str">
            <v>A-312-B</v>
          </cell>
          <cell r="F415" t="str">
            <v>J-11</v>
          </cell>
          <cell r="G415" t="str">
            <v>J-11B</v>
          </cell>
          <cell r="H415" t="str">
            <v>B</v>
          </cell>
          <cell r="J415" t="str">
            <v>SW</v>
          </cell>
        </row>
        <row r="416">
          <cell r="C416" t="str">
            <v>A-312</v>
          </cell>
          <cell r="D416" t="str">
            <v>A-312-C</v>
          </cell>
          <cell r="F416" t="str">
            <v>J-11</v>
          </cell>
          <cell r="G416" t="str">
            <v>J-11C</v>
          </cell>
          <cell r="H416" t="str">
            <v>C</v>
          </cell>
          <cell r="J416" t="str">
            <v>SW</v>
          </cell>
        </row>
        <row r="417">
          <cell r="C417" t="str">
            <v>A-312</v>
          </cell>
          <cell r="D417" t="str">
            <v>A-312-D</v>
          </cell>
          <cell r="F417" t="str">
            <v>J-11</v>
          </cell>
          <cell r="G417" t="str">
            <v>J-11D</v>
          </cell>
          <cell r="H417" t="str">
            <v>D</v>
          </cell>
          <cell r="J417" t="str">
            <v>SW</v>
          </cell>
        </row>
        <row r="418">
          <cell r="B418" t="str">
            <v>A</v>
          </cell>
          <cell r="C418" t="str">
            <v>A-313</v>
          </cell>
          <cell r="D418" t="str">
            <v>A-313-A</v>
          </cell>
          <cell r="E418" t="str">
            <v>Jade</v>
          </cell>
          <cell r="F418" t="str">
            <v>J-12</v>
          </cell>
          <cell r="G418" t="str">
            <v>J-12A</v>
          </cell>
          <cell r="H418" t="str">
            <v>A</v>
          </cell>
          <cell r="I418" t="str">
            <v>Retained</v>
          </cell>
          <cell r="J418" t="str">
            <v>SW</v>
          </cell>
          <cell r="K418" t="str">
            <v>Released</v>
          </cell>
          <cell r="L418" t="str">
            <v>Frozen</v>
          </cell>
          <cell r="M418">
            <v>15.3</v>
          </cell>
          <cell r="N418">
            <v>8.5</v>
          </cell>
          <cell r="O418">
            <v>130.05000000000001</v>
          </cell>
        </row>
        <row r="419">
          <cell r="C419" t="str">
            <v>A-313</v>
          </cell>
          <cell r="D419" t="str">
            <v>A-313-B</v>
          </cell>
          <cell r="F419" t="str">
            <v>J-12</v>
          </cell>
          <cell r="G419" t="str">
            <v>J-12B</v>
          </cell>
          <cell r="H419" t="str">
            <v>B</v>
          </cell>
          <cell r="J419" t="str">
            <v>SW</v>
          </cell>
        </row>
        <row r="420">
          <cell r="C420" t="str">
            <v>A-313</v>
          </cell>
          <cell r="D420" t="str">
            <v>A-313-C</v>
          </cell>
          <cell r="F420" t="str">
            <v>J-12</v>
          </cell>
          <cell r="G420" t="str">
            <v>J-12C</v>
          </cell>
          <cell r="H420" t="str">
            <v>C</v>
          </cell>
          <cell r="J420" t="str">
            <v>SW</v>
          </cell>
        </row>
        <row r="421">
          <cell r="C421" t="str">
            <v>A-313</v>
          </cell>
          <cell r="D421" t="str">
            <v>A-313-D</v>
          </cell>
          <cell r="F421" t="str">
            <v>J-12</v>
          </cell>
          <cell r="G421" t="str">
            <v>J-12D</v>
          </cell>
          <cell r="H421" t="str">
            <v>D</v>
          </cell>
          <cell r="J421" t="str">
            <v>SW</v>
          </cell>
        </row>
        <row r="422">
          <cell r="B422" t="str">
            <v>A</v>
          </cell>
          <cell r="C422" t="str">
            <v>A-314</v>
          </cell>
          <cell r="D422" t="str">
            <v>A-314-A</v>
          </cell>
          <cell r="E422" t="str">
            <v>Jade</v>
          </cell>
          <cell r="F422" t="str">
            <v>J-13</v>
          </cell>
          <cell r="G422" t="str">
            <v>J-13A</v>
          </cell>
          <cell r="H422" t="str">
            <v>A</v>
          </cell>
          <cell r="I422" t="str">
            <v>Retained</v>
          </cell>
          <cell r="J422" t="str">
            <v>SW</v>
          </cell>
          <cell r="K422" t="str">
            <v>Frozen</v>
          </cell>
          <cell r="L422" t="str">
            <v>Frozen</v>
          </cell>
          <cell r="M422">
            <v>15.3</v>
          </cell>
          <cell r="N422">
            <v>8.5</v>
          </cell>
          <cell r="O422">
            <v>130.05000000000001</v>
          </cell>
        </row>
        <row r="423">
          <cell r="C423" t="str">
            <v>A-314</v>
          </cell>
          <cell r="D423" t="str">
            <v>A-314-B</v>
          </cell>
          <cell r="F423" t="str">
            <v>J-13</v>
          </cell>
          <cell r="G423" t="str">
            <v>J-13B</v>
          </cell>
          <cell r="H423" t="str">
            <v>B</v>
          </cell>
          <cell r="J423" t="str">
            <v>SW</v>
          </cell>
        </row>
        <row r="424">
          <cell r="C424" t="str">
            <v>A-314</v>
          </cell>
          <cell r="D424" t="str">
            <v>A-314-C</v>
          </cell>
          <cell r="F424" t="str">
            <v>J-13</v>
          </cell>
          <cell r="G424" t="str">
            <v>J-13C</v>
          </cell>
          <cell r="H424" t="str">
            <v>C</v>
          </cell>
          <cell r="J424" t="str">
            <v>SW</v>
          </cell>
        </row>
        <row r="425">
          <cell r="C425" t="str">
            <v>A-314</v>
          </cell>
          <cell r="D425" t="str">
            <v>A-314-D</v>
          </cell>
          <cell r="F425" t="str">
            <v>J-13</v>
          </cell>
          <cell r="G425" t="str">
            <v>J-13D</v>
          </cell>
          <cell r="H425" t="str">
            <v>D</v>
          </cell>
          <cell r="J425" t="str">
            <v>SW</v>
          </cell>
        </row>
        <row r="426">
          <cell r="B426" t="str">
            <v>A</v>
          </cell>
          <cell r="C426" t="str">
            <v>A-315</v>
          </cell>
          <cell r="D426" t="str">
            <v>A-315-A</v>
          </cell>
          <cell r="E426" t="str">
            <v>Jade</v>
          </cell>
          <cell r="F426" t="str">
            <v>J-14</v>
          </cell>
          <cell r="G426" t="str">
            <v>J-14A</v>
          </cell>
          <cell r="H426" t="str">
            <v>A</v>
          </cell>
          <cell r="I426" t="str">
            <v>Retained</v>
          </cell>
          <cell r="J426" t="str">
            <v>SW</v>
          </cell>
          <cell r="K426" t="str">
            <v>Frozen</v>
          </cell>
          <cell r="L426" t="str">
            <v>Frozen</v>
          </cell>
          <cell r="M426">
            <v>15.3</v>
          </cell>
          <cell r="N426">
            <v>8.5</v>
          </cell>
          <cell r="O426">
            <v>130.05000000000001</v>
          </cell>
        </row>
        <row r="427">
          <cell r="C427" t="str">
            <v>A-315</v>
          </cell>
          <cell r="D427" t="str">
            <v>A-315-B</v>
          </cell>
          <cell r="F427" t="str">
            <v>J-14</v>
          </cell>
          <cell r="G427" t="str">
            <v>J-14B</v>
          </cell>
          <cell r="H427" t="str">
            <v>B</v>
          </cell>
          <cell r="J427" t="str">
            <v>SW</v>
          </cell>
        </row>
        <row r="428">
          <cell r="C428" t="str">
            <v>A-315</v>
          </cell>
          <cell r="D428" t="str">
            <v>A-315-C</v>
          </cell>
          <cell r="F428" t="str">
            <v>J-14</v>
          </cell>
          <cell r="G428" t="str">
            <v>J-14C</v>
          </cell>
          <cell r="H428" t="str">
            <v>C</v>
          </cell>
          <cell r="J428" t="str">
            <v>SW</v>
          </cell>
        </row>
        <row r="429">
          <cell r="C429" t="str">
            <v>A-315</v>
          </cell>
          <cell r="D429" t="str">
            <v>A-315-D</v>
          </cell>
          <cell r="F429" t="str">
            <v>J-14</v>
          </cell>
          <cell r="G429" t="str">
            <v>J-14D</v>
          </cell>
          <cell r="H429" t="str">
            <v>D</v>
          </cell>
          <cell r="J429" t="str">
            <v>SW</v>
          </cell>
        </row>
        <row r="430">
          <cell r="B430" t="str">
            <v>A</v>
          </cell>
          <cell r="C430" t="str">
            <v>A-316</v>
          </cell>
          <cell r="D430" t="str">
            <v>A-316-A</v>
          </cell>
          <cell r="E430" t="str">
            <v>Jade</v>
          </cell>
          <cell r="F430" t="str">
            <v>J-15</v>
          </cell>
          <cell r="G430" t="str">
            <v>J-15A</v>
          </cell>
          <cell r="H430" t="str">
            <v>A</v>
          </cell>
          <cell r="I430" t="str">
            <v>Retained</v>
          </cell>
          <cell r="J430" t="str">
            <v>SW</v>
          </cell>
          <cell r="K430" t="str">
            <v>Frozen</v>
          </cell>
          <cell r="L430" t="str">
            <v>Frozen</v>
          </cell>
          <cell r="M430">
            <v>15.3</v>
          </cell>
          <cell r="N430">
            <v>8.5</v>
          </cell>
          <cell r="O430">
            <v>130.05000000000001</v>
          </cell>
        </row>
        <row r="431">
          <cell r="C431" t="str">
            <v>A-316</v>
          </cell>
          <cell r="D431" t="str">
            <v>A-316-B</v>
          </cell>
          <cell r="F431" t="str">
            <v>J-15</v>
          </cell>
          <cell r="G431" t="str">
            <v>J-15B</v>
          </cell>
          <cell r="H431" t="str">
            <v>B</v>
          </cell>
          <cell r="J431" t="str">
            <v>SW</v>
          </cell>
        </row>
        <row r="432">
          <cell r="C432" t="str">
            <v>A-316</v>
          </cell>
          <cell r="D432" t="str">
            <v>A-316-C</v>
          </cell>
          <cell r="F432" t="str">
            <v>J-15</v>
          </cell>
          <cell r="G432" t="str">
            <v>J-15C</v>
          </cell>
          <cell r="H432" t="str">
            <v>C</v>
          </cell>
          <cell r="J432" t="str">
            <v>SW</v>
          </cell>
        </row>
        <row r="433">
          <cell r="C433" t="str">
            <v>A-316</v>
          </cell>
          <cell r="D433" t="str">
            <v>A-316-D</v>
          </cell>
          <cell r="F433" t="str">
            <v>J-15</v>
          </cell>
          <cell r="G433" t="str">
            <v>J-15D</v>
          </cell>
          <cell r="H433" t="str">
            <v>D</v>
          </cell>
          <cell r="J433" t="str">
            <v>SW</v>
          </cell>
        </row>
        <row r="434">
          <cell r="B434" t="str">
            <v>A</v>
          </cell>
          <cell r="C434" t="str">
            <v>A-317</v>
          </cell>
          <cell r="D434" t="str">
            <v>A-317-A</v>
          </cell>
          <cell r="E434" t="str">
            <v>Jade</v>
          </cell>
          <cell r="F434" t="str">
            <v>J-16</v>
          </cell>
          <cell r="G434" t="str">
            <v>J-16A</v>
          </cell>
          <cell r="H434" t="str">
            <v>A</v>
          </cell>
          <cell r="I434" t="str">
            <v>Retained</v>
          </cell>
          <cell r="J434" t="str">
            <v>SW</v>
          </cell>
          <cell r="K434" t="str">
            <v>Frozen</v>
          </cell>
          <cell r="L434" t="str">
            <v>Frozen</v>
          </cell>
          <cell r="M434">
            <v>15.3</v>
          </cell>
          <cell r="N434">
            <v>8.5</v>
          </cell>
          <cell r="O434">
            <v>130.05000000000001</v>
          </cell>
        </row>
        <row r="435">
          <cell r="C435" t="str">
            <v>A-317</v>
          </cell>
          <cell r="D435" t="str">
            <v>A-317-B</v>
          </cell>
          <cell r="F435" t="str">
            <v>J-16</v>
          </cell>
          <cell r="G435" t="str">
            <v>J-16B</v>
          </cell>
          <cell r="H435" t="str">
            <v>B</v>
          </cell>
          <cell r="J435" t="str">
            <v>SW</v>
          </cell>
        </row>
        <row r="436">
          <cell r="C436" t="str">
            <v>A-317</v>
          </cell>
          <cell r="D436" t="str">
            <v>A-317-C</v>
          </cell>
          <cell r="F436" t="str">
            <v>J-16</v>
          </cell>
          <cell r="G436" t="str">
            <v>J-16C</v>
          </cell>
          <cell r="H436" t="str">
            <v>C</v>
          </cell>
          <cell r="J436" t="str">
            <v>SW</v>
          </cell>
        </row>
        <row r="437">
          <cell r="C437" t="str">
            <v>A-317</v>
          </cell>
          <cell r="D437" t="str">
            <v>A-317-D</v>
          </cell>
          <cell r="F437" t="str">
            <v>J-16</v>
          </cell>
          <cell r="G437" t="str">
            <v>J-16D</v>
          </cell>
          <cell r="H437" t="str">
            <v>D</v>
          </cell>
          <cell r="J437" t="str">
            <v>SW</v>
          </cell>
        </row>
        <row r="438">
          <cell r="B438" t="str">
            <v>A</v>
          </cell>
          <cell r="C438" t="str">
            <v>A-318</v>
          </cell>
          <cell r="D438" t="str">
            <v>A-318-A</v>
          </cell>
          <cell r="E438" t="str">
            <v>Jade</v>
          </cell>
          <cell r="F438" t="str">
            <v>J-17</v>
          </cell>
          <cell r="G438" t="str">
            <v>J-17A</v>
          </cell>
          <cell r="H438" t="str">
            <v>A</v>
          </cell>
          <cell r="I438" t="str">
            <v>Retained</v>
          </cell>
          <cell r="J438" t="str">
            <v>SW</v>
          </cell>
          <cell r="K438" t="str">
            <v>Frozen</v>
          </cell>
          <cell r="L438" t="str">
            <v>Frozen</v>
          </cell>
          <cell r="M438">
            <v>15.3</v>
          </cell>
          <cell r="N438">
            <v>8.5</v>
          </cell>
          <cell r="O438">
            <v>130.05000000000001</v>
          </cell>
        </row>
        <row r="439">
          <cell r="C439" t="str">
            <v>A-318</v>
          </cell>
          <cell r="D439" t="str">
            <v>A-318-B</v>
          </cell>
          <cell r="F439" t="str">
            <v>J-17</v>
          </cell>
          <cell r="G439" t="str">
            <v>J-17B</v>
          </cell>
          <cell r="H439" t="str">
            <v>B</v>
          </cell>
          <cell r="J439" t="str">
            <v>SW</v>
          </cell>
        </row>
        <row r="440">
          <cell r="C440" t="str">
            <v>A-318</v>
          </cell>
          <cell r="D440" t="str">
            <v>A-318-C</v>
          </cell>
          <cell r="F440" t="str">
            <v>J-17</v>
          </cell>
          <cell r="G440" t="str">
            <v>J-17C</v>
          </cell>
          <cell r="H440" t="str">
            <v>C</v>
          </cell>
          <cell r="J440" t="str">
            <v>SW</v>
          </cell>
        </row>
        <row r="441">
          <cell r="C441" t="str">
            <v>A-318</v>
          </cell>
          <cell r="D441" t="str">
            <v>A-318-D</v>
          </cell>
          <cell r="F441" t="str">
            <v>J-17</v>
          </cell>
          <cell r="G441" t="str">
            <v>J-17D</v>
          </cell>
          <cell r="H441" t="str">
            <v>D</v>
          </cell>
          <cell r="J441" t="str">
            <v>SW</v>
          </cell>
        </row>
        <row r="442">
          <cell r="B442" t="str">
            <v>A</v>
          </cell>
          <cell r="C442" t="str">
            <v>A-319</v>
          </cell>
          <cell r="D442" t="str">
            <v>A-319-A</v>
          </cell>
          <cell r="E442" t="str">
            <v>Jade</v>
          </cell>
          <cell r="F442" t="str">
            <v>J-18</v>
          </cell>
          <cell r="G442" t="str">
            <v>J-18A</v>
          </cell>
          <cell r="H442" t="str">
            <v>A</v>
          </cell>
          <cell r="I442" t="str">
            <v>Retained</v>
          </cell>
          <cell r="J442" t="str">
            <v>SW</v>
          </cell>
          <cell r="K442" t="str">
            <v>Frozen</v>
          </cell>
          <cell r="L442" t="str">
            <v>Frozen</v>
          </cell>
          <cell r="M442">
            <v>15.3</v>
          </cell>
          <cell r="N442">
            <v>8.5</v>
          </cell>
          <cell r="O442">
            <v>130.05000000000001</v>
          </cell>
        </row>
        <row r="443">
          <cell r="C443" t="str">
            <v>A-319</v>
          </cell>
          <cell r="D443" t="str">
            <v>A-319-B</v>
          </cell>
          <cell r="F443" t="str">
            <v>J-18</v>
          </cell>
          <cell r="G443" t="str">
            <v>J-18B</v>
          </cell>
          <cell r="H443" t="str">
            <v>B</v>
          </cell>
          <cell r="J443" t="str">
            <v>SW</v>
          </cell>
        </row>
        <row r="444">
          <cell r="C444" t="str">
            <v>A-319</v>
          </cell>
          <cell r="D444" t="str">
            <v>A-319-C</v>
          </cell>
          <cell r="F444" t="str">
            <v>J-18</v>
          </cell>
          <cell r="G444" t="str">
            <v>J-18C</v>
          </cell>
          <cell r="H444" t="str">
            <v>C</v>
          </cell>
          <cell r="J444" t="str">
            <v>SW</v>
          </cell>
        </row>
        <row r="445">
          <cell r="C445" t="str">
            <v>A-319</v>
          </cell>
          <cell r="D445" t="str">
            <v>A-319-D</v>
          </cell>
          <cell r="F445" t="str">
            <v>J-18</v>
          </cell>
          <cell r="G445" t="str">
            <v>J-18D</v>
          </cell>
          <cell r="H445" t="str">
            <v>D</v>
          </cell>
          <cell r="J445" t="str">
            <v>SW</v>
          </cell>
        </row>
        <row r="446">
          <cell r="B446" t="str">
            <v>A</v>
          </cell>
          <cell r="C446" t="str">
            <v>A-320</v>
          </cell>
          <cell r="D446" t="str">
            <v>A-320-A</v>
          </cell>
          <cell r="E446" t="str">
            <v>Jade</v>
          </cell>
          <cell r="F446" t="str">
            <v>J-19</v>
          </cell>
          <cell r="G446" t="str">
            <v>J-19A</v>
          </cell>
          <cell r="H446" t="str">
            <v>A</v>
          </cell>
          <cell r="I446" t="str">
            <v>Retained</v>
          </cell>
          <cell r="J446" t="str">
            <v>SW</v>
          </cell>
          <cell r="K446" t="str">
            <v>Frozen</v>
          </cell>
          <cell r="L446" t="str">
            <v>Frozen</v>
          </cell>
          <cell r="M446">
            <v>15.3</v>
          </cell>
          <cell r="N446">
            <v>8.5</v>
          </cell>
          <cell r="O446">
            <v>130.05000000000001</v>
          </cell>
        </row>
        <row r="447">
          <cell r="C447" t="str">
            <v>A-320</v>
          </cell>
          <cell r="D447" t="str">
            <v>A-320-B</v>
          </cell>
          <cell r="F447" t="str">
            <v>J-19</v>
          </cell>
          <cell r="G447" t="str">
            <v>J-19B</v>
          </cell>
          <cell r="H447" t="str">
            <v>B</v>
          </cell>
          <cell r="J447" t="str">
            <v>SW</v>
          </cell>
        </row>
        <row r="448">
          <cell r="C448" t="str">
            <v>A-320</v>
          </cell>
          <cell r="D448" t="str">
            <v>A-320-C</v>
          </cell>
          <cell r="F448" t="str">
            <v>J-19</v>
          </cell>
          <cell r="G448" t="str">
            <v>J-19C</v>
          </cell>
          <cell r="H448" t="str">
            <v>C</v>
          </cell>
          <cell r="J448" t="str">
            <v>SW</v>
          </cell>
        </row>
        <row r="449">
          <cell r="C449" t="str">
            <v>A-320</v>
          </cell>
          <cell r="D449" t="str">
            <v>A-320-D</v>
          </cell>
          <cell r="F449" t="str">
            <v>J-19</v>
          </cell>
          <cell r="G449" t="str">
            <v>J-19D</v>
          </cell>
          <cell r="H449" t="str">
            <v>D</v>
          </cell>
          <cell r="J449" t="str">
            <v>SW</v>
          </cell>
        </row>
        <row r="450">
          <cell r="B450" t="str">
            <v>A</v>
          </cell>
          <cell r="C450" t="str">
            <v>A-321</v>
          </cell>
          <cell r="D450" t="str">
            <v>A-321-A</v>
          </cell>
          <cell r="E450" t="str">
            <v>Jade</v>
          </cell>
          <cell r="F450" t="str">
            <v>J-20</v>
          </cell>
          <cell r="G450" t="str">
            <v>J-20A</v>
          </cell>
          <cell r="H450" t="str">
            <v>A</v>
          </cell>
          <cell r="I450" t="str">
            <v>Retained</v>
          </cell>
          <cell r="J450" t="str">
            <v>SW</v>
          </cell>
          <cell r="K450" t="str">
            <v>Frozen</v>
          </cell>
          <cell r="L450" t="str">
            <v>Frozen</v>
          </cell>
          <cell r="M450">
            <v>15.3</v>
          </cell>
          <cell r="N450">
            <v>8.5</v>
          </cell>
          <cell r="O450">
            <v>130.05000000000001</v>
          </cell>
        </row>
        <row r="451">
          <cell r="C451" t="str">
            <v>A-321</v>
          </cell>
          <cell r="D451" t="str">
            <v>A-321-B</v>
          </cell>
          <cell r="F451" t="str">
            <v>J-20</v>
          </cell>
          <cell r="G451" t="str">
            <v>J-20B</v>
          </cell>
          <cell r="H451" t="str">
            <v>B</v>
          </cell>
          <cell r="J451" t="str">
            <v>SW</v>
          </cell>
        </row>
        <row r="452">
          <cell r="C452" t="str">
            <v>A-321</v>
          </cell>
          <cell r="D452" t="str">
            <v>A-321-C</v>
          </cell>
          <cell r="F452" t="str">
            <v>J-20</v>
          </cell>
          <cell r="G452" t="str">
            <v>J-20C</v>
          </cell>
          <cell r="H452" t="str">
            <v>C</v>
          </cell>
          <cell r="J452" t="str">
            <v>SW</v>
          </cell>
        </row>
        <row r="453">
          <cell r="C453" t="str">
            <v>A-321</v>
          </cell>
          <cell r="D453" t="str">
            <v>A-321-D</v>
          </cell>
          <cell r="F453" t="str">
            <v>J-20</v>
          </cell>
          <cell r="G453" t="str">
            <v>J-20D</v>
          </cell>
          <cell r="H453" t="str">
            <v>D</v>
          </cell>
          <cell r="J453" t="str">
            <v>SW</v>
          </cell>
        </row>
        <row r="454">
          <cell r="B454" t="str">
            <v>A</v>
          </cell>
          <cell r="C454" t="str">
            <v>A-323</v>
          </cell>
          <cell r="D454" t="str">
            <v>A-323-A</v>
          </cell>
          <cell r="E454" t="str">
            <v>Nest</v>
          </cell>
          <cell r="F454" t="str">
            <v>N-135</v>
          </cell>
          <cell r="G454" t="str">
            <v>N-135A</v>
          </cell>
          <cell r="H454" t="str">
            <v>A</v>
          </cell>
          <cell r="I454" t="str">
            <v>Retained</v>
          </cell>
          <cell r="J454" t="str">
            <v>SW</v>
          </cell>
          <cell r="K454" t="str">
            <v>Frozen</v>
          </cell>
          <cell r="L454" t="str">
            <v>Frozen</v>
          </cell>
          <cell r="M454">
            <v>15.3</v>
          </cell>
          <cell r="N454">
            <v>8.5</v>
          </cell>
          <cell r="O454">
            <v>130.05000000000001</v>
          </cell>
        </row>
        <row r="455">
          <cell r="C455" t="str">
            <v>A-323</v>
          </cell>
          <cell r="D455" t="str">
            <v>A-323-B</v>
          </cell>
          <cell r="F455" t="str">
            <v>N-135</v>
          </cell>
          <cell r="G455" t="str">
            <v>N-135B</v>
          </cell>
          <cell r="H455" t="str">
            <v>B</v>
          </cell>
          <cell r="J455" t="str">
            <v>SW</v>
          </cell>
        </row>
        <row r="456">
          <cell r="C456" t="str">
            <v>A-323</v>
          </cell>
          <cell r="D456" t="str">
            <v>A-323-C</v>
          </cell>
          <cell r="F456" t="str">
            <v>N-135</v>
          </cell>
          <cell r="G456" t="str">
            <v>N-135C</v>
          </cell>
          <cell r="H456" t="str">
            <v>C</v>
          </cell>
          <cell r="J456" t="str">
            <v>SW</v>
          </cell>
        </row>
        <row r="457">
          <cell r="C457" t="str">
            <v>A-323</v>
          </cell>
          <cell r="D457" t="str">
            <v>A-323-D</v>
          </cell>
          <cell r="F457" t="str">
            <v>N-135</v>
          </cell>
          <cell r="G457" t="str">
            <v>N-135D</v>
          </cell>
          <cell r="H457" t="str">
            <v>D</v>
          </cell>
          <cell r="J457" t="str">
            <v>SW</v>
          </cell>
        </row>
        <row r="458">
          <cell r="B458" t="str">
            <v>A</v>
          </cell>
          <cell r="C458" t="str">
            <v>A-324</v>
          </cell>
          <cell r="D458" t="str">
            <v>A-324-A</v>
          </cell>
          <cell r="E458" t="str">
            <v>Nest</v>
          </cell>
          <cell r="F458" t="str">
            <v>N-136</v>
          </cell>
          <cell r="G458" t="str">
            <v>N-136A</v>
          </cell>
          <cell r="H458" t="str">
            <v>A</v>
          </cell>
          <cell r="I458" t="str">
            <v>Retained</v>
          </cell>
          <cell r="J458" t="str">
            <v>SW</v>
          </cell>
          <cell r="K458" t="str">
            <v>Frozen</v>
          </cell>
          <cell r="L458" t="str">
            <v>Frozen</v>
          </cell>
          <cell r="M458">
            <v>15.3</v>
          </cell>
          <cell r="N458">
            <v>8.5</v>
          </cell>
          <cell r="O458">
            <v>130.05000000000001</v>
          </cell>
        </row>
        <row r="459">
          <cell r="C459" t="str">
            <v>A-324</v>
          </cell>
          <cell r="D459" t="str">
            <v>A-324-B</v>
          </cell>
          <cell r="F459" t="str">
            <v>N-136</v>
          </cell>
          <cell r="G459" t="str">
            <v>N-136B</v>
          </cell>
          <cell r="H459" t="str">
            <v>B</v>
          </cell>
          <cell r="J459" t="str">
            <v>SW</v>
          </cell>
        </row>
        <row r="460">
          <cell r="C460" t="str">
            <v>A-324</v>
          </cell>
          <cell r="D460" t="str">
            <v>A-324-C</v>
          </cell>
          <cell r="F460" t="str">
            <v>N-136</v>
          </cell>
          <cell r="G460" t="str">
            <v>N-136C</v>
          </cell>
          <cell r="H460" t="str">
            <v>C</v>
          </cell>
          <cell r="J460" t="str">
            <v>SW</v>
          </cell>
        </row>
        <row r="461">
          <cell r="C461" t="str">
            <v>A-324</v>
          </cell>
          <cell r="D461" t="str">
            <v>A-324-D</v>
          </cell>
          <cell r="F461" t="str">
            <v>N-136</v>
          </cell>
          <cell r="G461" t="str">
            <v>N-136D</v>
          </cell>
          <cell r="H461" t="str">
            <v>D</v>
          </cell>
          <cell r="J461" t="str">
            <v>SW</v>
          </cell>
        </row>
        <row r="462">
          <cell r="B462" t="str">
            <v>A</v>
          </cell>
          <cell r="C462" t="str">
            <v>A-325</v>
          </cell>
          <cell r="D462" t="str">
            <v>A-325-A</v>
          </cell>
          <cell r="E462" t="str">
            <v>Nest</v>
          </cell>
          <cell r="F462" t="str">
            <v>N-137</v>
          </cell>
          <cell r="G462" t="str">
            <v>N-137A</v>
          </cell>
          <cell r="H462" t="str">
            <v>A</v>
          </cell>
          <cell r="I462" t="str">
            <v>Retained</v>
          </cell>
          <cell r="J462" t="str">
            <v>SW</v>
          </cell>
          <cell r="K462" t="str">
            <v>Frozen</v>
          </cell>
          <cell r="L462" t="str">
            <v>Frozen</v>
          </cell>
          <cell r="M462">
            <v>15.3</v>
          </cell>
          <cell r="N462">
            <v>8.5</v>
          </cell>
          <cell r="O462">
            <v>130.05000000000001</v>
          </cell>
        </row>
        <row r="463">
          <cell r="C463" t="str">
            <v>A-325</v>
          </cell>
          <cell r="D463" t="str">
            <v>A-325-B</v>
          </cell>
          <cell r="F463" t="str">
            <v>N-137</v>
          </cell>
          <cell r="G463" t="str">
            <v>N-137B</v>
          </cell>
          <cell r="H463" t="str">
            <v>B</v>
          </cell>
          <cell r="J463" t="str">
            <v>SW</v>
          </cell>
        </row>
        <row r="464">
          <cell r="C464" t="str">
            <v>A-325</v>
          </cell>
          <cell r="D464" t="str">
            <v>A-325-C</v>
          </cell>
          <cell r="F464" t="str">
            <v>N-137</v>
          </cell>
          <cell r="G464" t="str">
            <v>N-137C</v>
          </cell>
          <cell r="H464" t="str">
            <v>C</v>
          </cell>
          <cell r="J464" t="str">
            <v>SW</v>
          </cell>
        </row>
        <row r="465">
          <cell r="C465" t="str">
            <v>A-325</v>
          </cell>
          <cell r="D465" t="str">
            <v>A-325-D</v>
          </cell>
          <cell r="F465" t="str">
            <v>N-137</v>
          </cell>
          <cell r="G465" t="str">
            <v>N-137D</v>
          </cell>
          <cell r="H465" t="str">
            <v>D</v>
          </cell>
          <cell r="J465" t="str">
            <v>SW</v>
          </cell>
        </row>
        <row r="466">
          <cell r="B466" t="str">
            <v>A</v>
          </cell>
          <cell r="C466" t="str">
            <v>A-326</v>
          </cell>
          <cell r="D466" t="str">
            <v>A-326-A</v>
          </cell>
          <cell r="E466" t="str">
            <v>Nest</v>
          </cell>
          <cell r="F466" t="str">
            <v>N-138</v>
          </cell>
          <cell r="G466" t="str">
            <v>N-138A</v>
          </cell>
          <cell r="H466" t="str">
            <v>A</v>
          </cell>
          <cell r="I466" t="str">
            <v>Retained</v>
          </cell>
          <cell r="J466" t="str">
            <v>SW</v>
          </cell>
          <cell r="K466" t="str">
            <v>Frozen</v>
          </cell>
          <cell r="L466" t="str">
            <v>Frozen</v>
          </cell>
          <cell r="M466">
            <v>15.3</v>
          </cell>
          <cell r="N466">
            <v>8.5</v>
          </cell>
          <cell r="O466">
            <v>130.05000000000001</v>
          </cell>
        </row>
        <row r="467">
          <cell r="C467" t="str">
            <v>A-326</v>
          </cell>
          <cell r="D467" t="str">
            <v>A-326-B</v>
          </cell>
          <cell r="F467" t="str">
            <v>N-138</v>
          </cell>
          <cell r="G467" t="str">
            <v>N-138B</v>
          </cell>
          <cell r="H467" t="str">
            <v>B</v>
          </cell>
          <cell r="J467" t="str">
            <v>SW</v>
          </cell>
        </row>
        <row r="468">
          <cell r="C468" t="str">
            <v>A-326</v>
          </cell>
          <cell r="D468" t="str">
            <v>A-326-C</v>
          </cell>
          <cell r="F468" t="str">
            <v>N-138</v>
          </cell>
          <cell r="G468" t="str">
            <v>N-138C</v>
          </cell>
          <cell r="H468" t="str">
            <v>C</v>
          </cell>
          <cell r="J468" t="str">
            <v>SW</v>
          </cell>
        </row>
        <row r="469">
          <cell r="C469" t="str">
            <v>A-326</v>
          </cell>
          <cell r="D469" t="str">
            <v>A-326-D</v>
          </cell>
          <cell r="F469" t="str">
            <v>N-138</v>
          </cell>
          <cell r="G469" t="str">
            <v>N-138D</v>
          </cell>
          <cell r="H469" t="str">
            <v>D</v>
          </cell>
          <cell r="J469" t="str">
            <v>SW</v>
          </cell>
        </row>
        <row r="470">
          <cell r="B470" t="str">
            <v>A</v>
          </cell>
          <cell r="C470" t="str">
            <v>A-327</v>
          </cell>
          <cell r="D470" t="str">
            <v>A-327-A</v>
          </cell>
          <cell r="E470" t="str">
            <v>Nest</v>
          </cell>
          <cell r="F470" t="str">
            <v>N-139</v>
          </cell>
          <cell r="G470" t="str">
            <v>N-139A</v>
          </cell>
          <cell r="H470" t="str">
            <v>A</v>
          </cell>
          <cell r="I470" t="str">
            <v>Retained</v>
          </cell>
          <cell r="J470" t="str">
            <v>SW</v>
          </cell>
          <cell r="K470" t="str">
            <v>Frozen</v>
          </cell>
          <cell r="L470" t="str">
            <v>Frozen</v>
          </cell>
          <cell r="M470">
            <v>15.3</v>
          </cell>
          <cell r="N470">
            <v>8.5</v>
          </cell>
          <cell r="O470">
            <v>130.05000000000001</v>
          </cell>
        </row>
        <row r="471">
          <cell r="C471" t="str">
            <v>A-327</v>
          </cell>
          <cell r="D471" t="str">
            <v>A-327-B</v>
          </cell>
          <cell r="F471" t="str">
            <v>N-139</v>
          </cell>
          <cell r="G471" t="str">
            <v>N-139B</v>
          </cell>
          <cell r="H471" t="str">
            <v>B</v>
          </cell>
          <cell r="J471" t="str">
            <v>SW</v>
          </cell>
        </row>
        <row r="472">
          <cell r="C472" t="str">
            <v>A-327</v>
          </cell>
          <cell r="D472" t="str">
            <v>A-327-C</v>
          </cell>
          <cell r="F472" t="str">
            <v>N-139</v>
          </cell>
          <cell r="G472" t="str">
            <v>N-139C</v>
          </cell>
          <cell r="H472" t="str">
            <v>C</v>
          </cell>
          <cell r="J472" t="str">
            <v>SW</v>
          </cell>
        </row>
        <row r="473">
          <cell r="C473" t="str">
            <v>A-327</v>
          </cell>
          <cell r="D473" t="str">
            <v>A-327-D</v>
          </cell>
          <cell r="F473" t="str">
            <v>N-139</v>
          </cell>
          <cell r="G473" t="str">
            <v>N-139D</v>
          </cell>
          <cell r="H473" t="str">
            <v>D</v>
          </cell>
          <cell r="J473" t="str">
            <v>SW</v>
          </cell>
        </row>
        <row r="474">
          <cell r="B474" t="str">
            <v>A</v>
          </cell>
          <cell r="C474" t="str">
            <v>A-328</v>
          </cell>
          <cell r="D474" t="str">
            <v>A-328-A</v>
          </cell>
          <cell r="E474" t="str">
            <v>Nest</v>
          </cell>
          <cell r="F474" t="str">
            <v>N-140</v>
          </cell>
          <cell r="G474" t="str">
            <v>N-140A</v>
          </cell>
          <cell r="H474" t="str">
            <v>A</v>
          </cell>
          <cell r="I474" t="str">
            <v>Retained</v>
          </cell>
          <cell r="J474" t="str">
            <v>SW</v>
          </cell>
          <cell r="K474" t="str">
            <v>Frozen</v>
          </cell>
          <cell r="L474" t="str">
            <v>Frozen</v>
          </cell>
          <cell r="M474">
            <v>15.3</v>
          </cell>
          <cell r="N474">
            <v>8.5</v>
          </cell>
          <cell r="O474">
            <v>130.05000000000001</v>
          </cell>
        </row>
        <row r="475">
          <cell r="C475" t="str">
            <v>A-328</v>
          </cell>
          <cell r="D475" t="str">
            <v>A-328-B</v>
          </cell>
          <cell r="F475" t="str">
            <v>N-140</v>
          </cell>
          <cell r="G475" t="str">
            <v>N-140B</v>
          </cell>
          <cell r="H475" t="str">
            <v>B</v>
          </cell>
          <cell r="J475" t="str">
            <v>SW</v>
          </cell>
        </row>
        <row r="476">
          <cell r="C476" t="str">
            <v>A-328</v>
          </cell>
          <cell r="D476" t="str">
            <v>A-328-C</v>
          </cell>
          <cell r="F476" t="str">
            <v>N-140</v>
          </cell>
          <cell r="G476" t="str">
            <v>N-140C</v>
          </cell>
          <cell r="H476" t="str">
            <v>C</v>
          </cell>
          <cell r="J476" t="str">
            <v>SW</v>
          </cell>
        </row>
        <row r="477">
          <cell r="C477" t="str">
            <v>A-328</v>
          </cell>
          <cell r="D477" t="str">
            <v>A-328-D</v>
          </cell>
          <cell r="F477" t="str">
            <v>N-140</v>
          </cell>
          <cell r="G477" t="str">
            <v>N-140D</v>
          </cell>
          <cell r="H477" t="str">
            <v>D</v>
          </cell>
          <cell r="J477" t="str">
            <v>SW</v>
          </cell>
        </row>
        <row r="478">
          <cell r="B478" t="str">
            <v>A</v>
          </cell>
          <cell r="C478" t="str">
            <v>A-329</v>
          </cell>
          <cell r="D478" t="str">
            <v>A-329-A</v>
          </cell>
          <cell r="E478" t="str">
            <v>Nest</v>
          </cell>
          <cell r="F478" t="str">
            <v>N-141</v>
          </cell>
          <cell r="G478" t="str">
            <v>N-141A</v>
          </cell>
          <cell r="H478" t="str">
            <v>A</v>
          </cell>
          <cell r="I478" t="str">
            <v>Retained</v>
          </cell>
          <cell r="J478" t="str">
            <v>SW</v>
          </cell>
          <cell r="K478" t="str">
            <v>Frozen</v>
          </cell>
          <cell r="L478" t="str">
            <v>Frozen</v>
          </cell>
          <cell r="M478">
            <v>15.3</v>
          </cell>
          <cell r="N478">
            <v>8.5</v>
          </cell>
          <cell r="O478">
            <v>130.05000000000001</v>
          </cell>
        </row>
        <row r="479">
          <cell r="C479" t="str">
            <v>A-329</v>
          </cell>
          <cell r="D479" t="str">
            <v>A-329-B</v>
          </cell>
          <cell r="F479" t="str">
            <v>N-141</v>
          </cell>
          <cell r="G479" t="str">
            <v>N-141B</v>
          </cell>
          <cell r="H479" t="str">
            <v>B</v>
          </cell>
          <cell r="J479" t="str">
            <v>SW</v>
          </cell>
        </row>
        <row r="480">
          <cell r="C480" t="str">
            <v>A-329</v>
          </cell>
          <cell r="D480" t="str">
            <v>A-329-C</v>
          </cell>
          <cell r="F480" t="str">
            <v>N-141</v>
          </cell>
          <cell r="G480" t="str">
            <v>N-141C</v>
          </cell>
          <cell r="H480" t="str">
            <v>C</v>
          </cell>
          <cell r="J480" t="str">
            <v>SW</v>
          </cell>
        </row>
        <row r="481">
          <cell r="C481" t="str">
            <v>A-329</v>
          </cell>
          <cell r="D481" t="str">
            <v>A-329-D</v>
          </cell>
          <cell r="F481" t="str">
            <v>N-141</v>
          </cell>
          <cell r="G481" t="str">
            <v>N-141D</v>
          </cell>
          <cell r="H481" t="str">
            <v>D</v>
          </cell>
          <cell r="J481" t="str">
            <v>SW</v>
          </cell>
        </row>
        <row r="482">
          <cell r="B482" t="str">
            <v>A</v>
          </cell>
          <cell r="C482" t="str">
            <v>A-330</v>
          </cell>
          <cell r="D482" t="str">
            <v>A-330-A</v>
          </cell>
          <cell r="E482" t="str">
            <v>Nest</v>
          </cell>
          <cell r="F482" t="str">
            <v>N-142</v>
          </cell>
          <cell r="G482" t="str">
            <v>N-142A</v>
          </cell>
          <cell r="H482" t="str">
            <v>A</v>
          </cell>
          <cell r="I482" t="str">
            <v>Retained</v>
          </cell>
          <cell r="J482" t="str">
            <v>SW</v>
          </cell>
          <cell r="K482" t="str">
            <v>Frozen</v>
          </cell>
          <cell r="L482" t="str">
            <v>Frozen</v>
          </cell>
          <cell r="M482">
            <v>15.3</v>
          </cell>
          <cell r="N482">
            <v>8.5</v>
          </cell>
          <cell r="O482">
            <v>130.05000000000001</v>
          </cell>
        </row>
        <row r="483">
          <cell r="C483" t="str">
            <v>A-330</v>
          </cell>
          <cell r="D483" t="str">
            <v>A-330-B</v>
          </cell>
          <cell r="F483" t="str">
            <v>N-142</v>
          </cell>
          <cell r="G483" t="str">
            <v>N-142B</v>
          </cell>
          <cell r="H483" t="str">
            <v>B</v>
          </cell>
          <cell r="J483" t="str">
            <v>SW</v>
          </cell>
        </row>
        <row r="484">
          <cell r="C484" t="str">
            <v>A-330</v>
          </cell>
          <cell r="D484" t="str">
            <v>A-330-C</v>
          </cell>
          <cell r="F484" t="str">
            <v>N-142</v>
          </cell>
          <cell r="G484" t="str">
            <v>N-142C</v>
          </cell>
          <cell r="H484" t="str">
            <v>C</v>
          </cell>
          <cell r="J484" t="str">
            <v>SW</v>
          </cell>
        </row>
        <row r="485">
          <cell r="C485" t="str">
            <v>A-330</v>
          </cell>
          <cell r="D485" t="str">
            <v>A-330-D</v>
          </cell>
          <cell r="F485" t="str">
            <v>N-142</v>
          </cell>
          <cell r="G485" t="str">
            <v>N-142D</v>
          </cell>
          <cell r="H485" t="str">
            <v>D</v>
          </cell>
          <cell r="J485" t="str">
            <v>SW</v>
          </cell>
        </row>
        <row r="486">
          <cell r="B486" t="str">
            <v>A</v>
          </cell>
          <cell r="C486" t="str">
            <v>A-331</v>
          </cell>
          <cell r="D486" t="str">
            <v>A-331-A</v>
          </cell>
          <cell r="E486" t="str">
            <v>Nest</v>
          </cell>
          <cell r="F486" t="str">
            <v>N-143</v>
          </cell>
          <cell r="G486" t="str">
            <v>N-143A</v>
          </cell>
          <cell r="H486" t="str">
            <v>A</v>
          </cell>
          <cell r="I486" t="str">
            <v>Retained</v>
          </cell>
          <cell r="J486" t="str">
            <v>SW</v>
          </cell>
          <cell r="K486" t="str">
            <v>Frozen</v>
          </cell>
          <cell r="L486" t="str">
            <v>Frozen</v>
          </cell>
          <cell r="M486">
            <v>15.3</v>
          </cell>
          <cell r="N486">
            <v>8.5</v>
          </cell>
          <cell r="O486">
            <v>130.05000000000001</v>
          </cell>
        </row>
        <row r="487">
          <cell r="C487" t="str">
            <v>A-331</v>
          </cell>
          <cell r="D487" t="str">
            <v>A-331-B</v>
          </cell>
          <cell r="F487" t="str">
            <v>N-143</v>
          </cell>
          <cell r="G487" t="str">
            <v>N-143B</v>
          </cell>
          <cell r="H487" t="str">
            <v>B</v>
          </cell>
          <cell r="J487" t="str">
            <v>SW</v>
          </cell>
        </row>
        <row r="488">
          <cell r="C488" t="str">
            <v>A-331</v>
          </cell>
          <cell r="D488" t="str">
            <v>A-331-C</v>
          </cell>
          <cell r="F488" t="str">
            <v>N-143</v>
          </cell>
          <cell r="G488" t="str">
            <v>N-143C</v>
          </cell>
          <cell r="H488" t="str">
            <v>C</v>
          </cell>
          <cell r="J488" t="str">
            <v>SW</v>
          </cell>
        </row>
        <row r="489">
          <cell r="C489" t="str">
            <v>A-331</v>
          </cell>
          <cell r="D489" t="str">
            <v>A-331-D</v>
          </cell>
          <cell r="F489" t="str">
            <v>N-143</v>
          </cell>
          <cell r="G489" t="str">
            <v>N-143D</v>
          </cell>
          <cell r="H489" t="str">
            <v>D</v>
          </cell>
          <cell r="J489" t="str">
            <v>SW</v>
          </cell>
        </row>
        <row r="490">
          <cell r="B490" t="str">
            <v>A</v>
          </cell>
          <cell r="C490" t="str">
            <v>A-332</v>
          </cell>
          <cell r="D490" t="str">
            <v>A-332-A</v>
          </cell>
          <cell r="E490" t="str">
            <v>Nest</v>
          </cell>
          <cell r="F490" t="str">
            <v>N-144</v>
          </cell>
          <cell r="G490" t="str">
            <v>N-144A</v>
          </cell>
          <cell r="H490" t="str">
            <v>A</v>
          </cell>
          <cell r="I490" t="str">
            <v>Retained</v>
          </cell>
          <cell r="J490" t="str">
            <v>SW</v>
          </cell>
          <cell r="K490" t="str">
            <v>Frozen</v>
          </cell>
          <cell r="L490" t="str">
            <v>Frozen</v>
          </cell>
          <cell r="M490">
            <v>15.3</v>
          </cell>
          <cell r="N490">
            <v>8.5</v>
          </cell>
          <cell r="O490">
            <v>130.05000000000001</v>
          </cell>
        </row>
        <row r="491">
          <cell r="C491" t="str">
            <v>A-332</v>
          </cell>
          <cell r="D491" t="str">
            <v>A-332-B</v>
          </cell>
          <cell r="F491" t="str">
            <v>N-144</v>
          </cell>
          <cell r="G491" t="str">
            <v>N-144B</v>
          </cell>
          <cell r="H491" t="str">
            <v>B</v>
          </cell>
          <cell r="J491" t="str">
            <v>SW</v>
          </cell>
        </row>
        <row r="492">
          <cell r="C492" t="str">
            <v>A-332</v>
          </cell>
          <cell r="D492" t="str">
            <v>A-332-C</v>
          </cell>
          <cell r="F492" t="str">
            <v>N-144</v>
          </cell>
          <cell r="G492" t="str">
            <v>N-144C</v>
          </cell>
          <cell r="H492" t="str">
            <v>C</v>
          </cell>
          <cell r="J492" t="str">
            <v>SW</v>
          </cell>
        </row>
        <row r="493">
          <cell r="C493" t="str">
            <v>A-332</v>
          </cell>
          <cell r="D493" t="str">
            <v>A-332-D</v>
          </cell>
          <cell r="F493" t="str">
            <v>N-144</v>
          </cell>
          <cell r="G493" t="str">
            <v>N-144D</v>
          </cell>
          <cell r="H493" t="str">
            <v>D</v>
          </cell>
          <cell r="J493" t="str">
            <v>SW</v>
          </cell>
        </row>
        <row r="494">
          <cell r="B494" t="str">
            <v>A</v>
          </cell>
          <cell r="C494" t="str">
            <v>A-333</v>
          </cell>
          <cell r="D494" t="str">
            <v>A-333-A</v>
          </cell>
          <cell r="E494" t="str">
            <v>Nest</v>
          </cell>
          <cell r="F494" t="str">
            <v>N-134</v>
          </cell>
          <cell r="G494" t="str">
            <v>N-134A</v>
          </cell>
          <cell r="H494" t="str">
            <v>A</v>
          </cell>
          <cell r="I494" t="str">
            <v>Retained</v>
          </cell>
          <cell r="J494" t="str">
            <v>SW</v>
          </cell>
          <cell r="K494" t="str">
            <v>Frozen</v>
          </cell>
          <cell r="L494" t="str">
            <v>Frozen</v>
          </cell>
          <cell r="M494">
            <v>15.3</v>
          </cell>
          <cell r="N494">
            <v>8.5</v>
          </cell>
          <cell r="O494">
            <v>130.05000000000001</v>
          </cell>
        </row>
        <row r="495">
          <cell r="C495" t="str">
            <v>A-333</v>
          </cell>
          <cell r="D495" t="str">
            <v>A-333-B</v>
          </cell>
          <cell r="F495" t="str">
            <v>N-134</v>
          </cell>
          <cell r="G495" t="str">
            <v>N-134B</v>
          </cell>
          <cell r="H495" t="str">
            <v>B</v>
          </cell>
          <cell r="J495" t="str">
            <v>SW</v>
          </cell>
        </row>
        <row r="496">
          <cell r="C496" t="str">
            <v>A-333</v>
          </cell>
          <cell r="D496" t="str">
            <v>A-333-C</v>
          </cell>
          <cell r="F496" t="str">
            <v>N-134</v>
          </cell>
          <cell r="G496" t="str">
            <v>N-134C</v>
          </cell>
          <cell r="H496" t="str">
            <v>C</v>
          </cell>
          <cell r="J496" t="str">
            <v>SW</v>
          </cell>
        </row>
        <row r="497">
          <cell r="C497" t="str">
            <v>A-333</v>
          </cell>
          <cell r="D497" t="str">
            <v>A-333-D</v>
          </cell>
          <cell r="F497" t="str">
            <v>N-134</v>
          </cell>
          <cell r="G497" t="str">
            <v>N-134D</v>
          </cell>
          <cell r="H497" t="str">
            <v>D</v>
          </cell>
          <cell r="J497" t="str">
            <v>SW</v>
          </cell>
        </row>
        <row r="498">
          <cell r="B498" t="str">
            <v>A</v>
          </cell>
          <cell r="C498" t="str">
            <v>A-334</v>
          </cell>
          <cell r="D498" t="str">
            <v>A-334-A</v>
          </cell>
          <cell r="E498" t="str">
            <v>Nest</v>
          </cell>
          <cell r="F498" t="str">
            <v>N-133</v>
          </cell>
          <cell r="G498" t="str">
            <v>N-133A</v>
          </cell>
          <cell r="H498" t="str">
            <v>A</v>
          </cell>
          <cell r="I498" t="str">
            <v>Retained</v>
          </cell>
          <cell r="J498" t="str">
            <v>SW</v>
          </cell>
          <cell r="K498" t="str">
            <v>Frozen</v>
          </cell>
          <cell r="L498" t="str">
            <v>Frozen</v>
          </cell>
          <cell r="M498">
            <v>15.3</v>
          </cell>
          <cell r="N498">
            <v>8.5</v>
          </cell>
          <cell r="O498">
            <v>130.05000000000001</v>
          </cell>
        </row>
        <row r="499">
          <cell r="C499" t="str">
            <v>A-334</v>
          </cell>
          <cell r="D499" t="str">
            <v>A-334-B</v>
          </cell>
          <cell r="F499" t="str">
            <v>N-133</v>
          </cell>
          <cell r="G499" t="str">
            <v>N-133B</v>
          </cell>
          <cell r="H499" t="str">
            <v>B</v>
          </cell>
          <cell r="J499" t="str">
            <v>SW</v>
          </cell>
        </row>
        <row r="500">
          <cell r="C500" t="str">
            <v>A-334</v>
          </cell>
          <cell r="D500" t="str">
            <v>A-334-C</v>
          </cell>
          <cell r="F500" t="str">
            <v>N-133</v>
          </cell>
          <cell r="G500" t="str">
            <v>N-133C</v>
          </cell>
          <cell r="H500" t="str">
            <v>C</v>
          </cell>
          <cell r="J500" t="str">
            <v>SW</v>
          </cell>
        </row>
        <row r="501">
          <cell r="C501" t="str">
            <v>A-334</v>
          </cell>
          <cell r="D501" t="str">
            <v>A-334-D</v>
          </cell>
          <cell r="F501" t="str">
            <v>N-133</v>
          </cell>
          <cell r="G501" t="str">
            <v>N-133D</v>
          </cell>
          <cell r="H501" t="str">
            <v>D</v>
          </cell>
          <cell r="J501" t="str">
            <v>SW</v>
          </cell>
        </row>
        <row r="502">
          <cell r="B502" t="str">
            <v>A</v>
          </cell>
          <cell r="C502" t="str">
            <v>A-335</v>
          </cell>
          <cell r="D502" t="str">
            <v>A-335-A</v>
          </cell>
          <cell r="E502" t="str">
            <v>Nest</v>
          </cell>
          <cell r="F502" t="str">
            <v>N-132</v>
          </cell>
          <cell r="G502" t="str">
            <v>N-132A</v>
          </cell>
          <cell r="H502" t="str">
            <v>A</v>
          </cell>
          <cell r="I502" t="str">
            <v>Retained</v>
          </cell>
          <cell r="J502" t="str">
            <v>SW</v>
          </cell>
          <cell r="K502" t="str">
            <v>Frozen</v>
          </cell>
          <cell r="L502" t="str">
            <v>Frozen</v>
          </cell>
          <cell r="M502">
            <v>15.3</v>
          </cell>
          <cell r="N502">
            <v>8.5</v>
          </cell>
          <cell r="O502">
            <v>130.05000000000001</v>
          </cell>
        </row>
        <row r="503">
          <cell r="C503" t="str">
            <v>A-335</v>
          </cell>
          <cell r="D503" t="str">
            <v>A-335-B</v>
          </cell>
          <cell r="F503" t="str">
            <v>N-132</v>
          </cell>
          <cell r="G503" t="str">
            <v>N-132B</v>
          </cell>
          <cell r="H503" t="str">
            <v>B</v>
          </cell>
          <cell r="J503" t="str">
            <v>SW</v>
          </cell>
        </row>
        <row r="504">
          <cell r="C504" t="str">
            <v>A-335</v>
          </cell>
          <cell r="D504" t="str">
            <v>A-335-C</v>
          </cell>
          <cell r="F504" t="str">
            <v>N-132</v>
          </cell>
          <cell r="G504" t="str">
            <v>N-132C</v>
          </cell>
          <cell r="H504" t="str">
            <v>C</v>
          </cell>
          <cell r="J504" t="str">
            <v>SW</v>
          </cell>
        </row>
        <row r="505">
          <cell r="C505" t="str">
            <v>A-335</v>
          </cell>
          <cell r="D505" t="str">
            <v>A-335-D</v>
          </cell>
          <cell r="F505" t="str">
            <v>N-132</v>
          </cell>
          <cell r="G505" t="str">
            <v>N-132D</v>
          </cell>
          <cell r="H505" t="str">
            <v>D</v>
          </cell>
          <cell r="J505" t="str">
            <v>SW</v>
          </cell>
        </row>
        <row r="506">
          <cell r="B506" t="str">
            <v>A</v>
          </cell>
          <cell r="C506" t="str">
            <v>A-336</v>
          </cell>
          <cell r="D506" t="str">
            <v>A-336-A</v>
          </cell>
          <cell r="E506" t="str">
            <v>Nest</v>
          </cell>
          <cell r="F506" t="str">
            <v>N-131</v>
          </cell>
          <cell r="G506" t="str">
            <v>N-131A</v>
          </cell>
          <cell r="H506" t="str">
            <v>A</v>
          </cell>
          <cell r="I506" t="str">
            <v>Retained</v>
          </cell>
          <cell r="J506" t="str">
            <v>SW</v>
          </cell>
          <cell r="K506" t="str">
            <v>Frozen</v>
          </cell>
          <cell r="L506" t="str">
            <v>Frozen</v>
          </cell>
          <cell r="M506">
            <v>15.3</v>
          </cell>
          <cell r="N506">
            <v>8.5</v>
          </cell>
          <cell r="O506">
            <v>130.05000000000001</v>
          </cell>
        </row>
        <row r="507">
          <cell r="C507" t="str">
            <v>A-336</v>
          </cell>
          <cell r="D507" t="str">
            <v>A-336-B</v>
          </cell>
          <cell r="F507" t="str">
            <v>N-131</v>
          </cell>
          <cell r="G507" t="str">
            <v>N-131B</v>
          </cell>
          <cell r="H507" t="str">
            <v>B</v>
          </cell>
          <cell r="J507" t="str">
            <v>SW</v>
          </cell>
        </row>
        <row r="508">
          <cell r="C508" t="str">
            <v>A-336</v>
          </cell>
          <cell r="D508" t="str">
            <v>A-336-C</v>
          </cell>
          <cell r="F508" t="str">
            <v>N-131</v>
          </cell>
          <cell r="G508" t="str">
            <v>N-131C</v>
          </cell>
          <cell r="H508" t="str">
            <v>C</v>
          </cell>
          <cell r="J508" t="str">
            <v>SW</v>
          </cell>
        </row>
        <row r="509">
          <cell r="C509" t="str">
            <v>A-336</v>
          </cell>
          <cell r="D509" t="str">
            <v>A-336-D</v>
          </cell>
          <cell r="F509" t="str">
            <v>N-131</v>
          </cell>
          <cell r="G509" t="str">
            <v>N-131D</v>
          </cell>
          <cell r="H509" t="str">
            <v>D</v>
          </cell>
          <cell r="J509" t="str">
            <v>SW</v>
          </cell>
        </row>
        <row r="510">
          <cell r="B510" t="str">
            <v>A</v>
          </cell>
          <cell r="C510" t="str">
            <v>A-337</v>
          </cell>
          <cell r="D510" t="str">
            <v>A-337-A</v>
          </cell>
          <cell r="E510" t="str">
            <v>Nest</v>
          </cell>
          <cell r="F510" t="str">
            <v>N-130</v>
          </cell>
          <cell r="G510" t="str">
            <v>N-130A</v>
          </cell>
          <cell r="H510" t="str">
            <v>A</v>
          </cell>
          <cell r="I510" t="str">
            <v>Retained</v>
          </cell>
          <cell r="J510" t="str">
            <v>SW</v>
          </cell>
          <cell r="K510" t="str">
            <v>Frozen</v>
          </cell>
          <cell r="L510" t="str">
            <v>Frozen</v>
          </cell>
          <cell r="M510">
            <v>15.3</v>
          </cell>
          <cell r="N510">
            <v>8.5</v>
          </cell>
          <cell r="O510">
            <v>130.05000000000001</v>
          </cell>
        </row>
        <row r="511">
          <cell r="C511" t="str">
            <v>A-337</v>
          </cell>
          <cell r="D511" t="str">
            <v>A-337-B</v>
          </cell>
          <cell r="F511" t="str">
            <v>N-130</v>
          </cell>
          <cell r="G511" t="str">
            <v>N-130B</v>
          </cell>
          <cell r="H511" t="str">
            <v>B</v>
          </cell>
          <cell r="J511" t="str">
            <v>SW</v>
          </cell>
        </row>
        <row r="512">
          <cell r="C512" t="str">
            <v>A-337</v>
          </cell>
          <cell r="D512" t="str">
            <v>A-337-C</v>
          </cell>
          <cell r="F512" t="str">
            <v>N-130</v>
          </cell>
          <cell r="G512" t="str">
            <v>N-130C</v>
          </cell>
          <cell r="H512" t="str">
            <v>C</v>
          </cell>
          <cell r="J512" t="str">
            <v>SW</v>
          </cell>
        </row>
        <row r="513">
          <cell r="C513" t="str">
            <v>A-337</v>
          </cell>
          <cell r="D513" t="str">
            <v>A-337-D</v>
          </cell>
          <cell r="F513" t="str">
            <v>N-130</v>
          </cell>
          <cell r="G513" t="str">
            <v>N-130D</v>
          </cell>
          <cell r="H513" t="str">
            <v>D</v>
          </cell>
          <cell r="J513" t="str">
            <v>SW</v>
          </cell>
        </row>
        <row r="514">
          <cell r="B514" t="str">
            <v>A</v>
          </cell>
          <cell r="C514" t="str">
            <v>A-338</v>
          </cell>
          <cell r="D514" t="str">
            <v>A-338-A</v>
          </cell>
          <cell r="E514" t="str">
            <v>Nest</v>
          </cell>
          <cell r="F514" t="str">
            <v>N-129</v>
          </cell>
          <cell r="G514" t="str">
            <v>N-129A</v>
          </cell>
          <cell r="H514" t="str">
            <v>A</v>
          </cell>
          <cell r="I514" t="str">
            <v>Retained</v>
          </cell>
          <cell r="J514" t="str">
            <v>SW</v>
          </cell>
          <cell r="K514" t="str">
            <v>Frozen</v>
          </cell>
          <cell r="L514" t="str">
            <v>Frozen</v>
          </cell>
          <cell r="M514">
            <v>15.3</v>
          </cell>
          <cell r="N514">
            <v>8.5</v>
          </cell>
          <cell r="O514">
            <v>130.05000000000001</v>
          </cell>
        </row>
        <row r="515">
          <cell r="C515" t="str">
            <v>A-338</v>
          </cell>
          <cell r="D515" t="str">
            <v>A-338-B</v>
          </cell>
          <cell r="F515" t="str">
            <v>N-129</v>
          </cell>
          <cell r="G515" t="str">
            <v>N-129B</v>
          </cell>
          <cell r="H515" t="str">
            <v>B</v>
          </cell>
          <cell r="J515" t="str">
            <v>SW</v>
          </cell>
        </row>
        <row r="516">
          <cell r="C516" t="str">
            <v>A-338</v>
          </cell>
          <cell r="D516" t="str">
            <v>A-338-C</v>
          </cell>
          <cell r="F516" t="str">
            <v>N-129</v>
          </cell>
          <cell r="G516" t="str">
            <v>N-129C</v>
          </cell>
          <cell r="H516" t="str">
            <v>C</v>
          </cell>
          <cell r="J516" t="str">
            <v>SW</v>
          </cell>
        </row>
        <row r="517">
          <cell r="C517" t="str">
            <v>A-338</v>
          </cell>
          <cell r="D517" t="str">
            <v>A-338-D</v>
          </cell>
          <cell r="F517" t="str">
            <v>N-129</v>
          </cell>
          <cell r="G517" t="str">
            <v>N-129D</v>
          </cell>
          <cell r="H517" t="str">
            <v>D</v>
          </cell>
          <cell r="J517" t="str">
            <v>SW</v>
          </cell>
        </row>
        <row r="518">
          <cell r="B518" t="str">
            <v>A</v>
          </cell>
          <cell r="C518" t="str">
            <v>A-339</v>
          </cell>
          <cell r="D518" t="str">
            <v>A-339-A</v>
          </cell>
          <cell r="E518" t="str">
            <v>Nest</v>
          </cell>
          <cell r="F518" t="str">
            <v>N-128</v>
          </cell>
          <cell r="G518" t="str">
            <v>N-128A</v>
          </cell>
          <cell r="H518" t="str">
            <v>A</v>
          </cell>
          <cell r="I518" t="str">
            <v>Retained</v>
          </cell>
          <cell r="J518" t="str">
            <v>SW</v>
          </cell>
          <cell r="K518" t="str">
            <v>Frozen</v>
          </cell>
          <cell r="L518" t="str">
            <v>Frozen</v>
          </cell>
          <cell r="M518">
            <v>15.3</v>
          </cell>
          <cell r="N518">
            <v>8.5</v>
          </cell>
          <cell r="O518">
            <v>130.05000000000001</v>
          </cell>
        </row>
        <row r="519">
          <cell r="C519" t="str">
            <v>A-339</v>
          </cell>
          <cell r="D519" t="str">
            <v>A-339-B</v>
          </cell>
          <cell r="F519" t="str">
            <v>N-128</v>
          </cell>
          <cell r="G519" t="str">
            <v>N-128B</v>
          </cell>
          <cell r="H519" t="str">
            <v>B</v>
          </cell>
          <cell r="J519" t="str">
            <v>SW</v>
          </cell>
        </row>
        <row r="520">
          <cell r="C520" t="str">
            <v>A-339</v>
          </cell>
          <cell r="D520" t="str">
            <v>A-339-C</v>
          </cell>
          <cell r="F520" t="str">
            <v>N-128</v>
          </cell>
          <cell r="G520" t="str">
            <v>N-128C</v>
          </cell>
          <cell r="H520" t="str">
            <v>C</v>
          </cell>
          <cell r="J520" t="str">
            <v>SW</v>
          </cell>
        </row>
        <row r="521">
          <cell r="C521" t="str">
            <v>A-339</v>
          </cell>
          <cell r="D521" t="str">
            <v>A-339-D</v>
          </cell>
          <cell r="F521" t="str">
            <v>N-128</v>
          </cell>
          <cell r="G521" t="str">
            <v>N-128D</v>
          </cell>
          <cell r="H521" t="str">
            <v>D</v>
          </cell>
          <cell r="J521" t="str">
            <v>SW</v>
          </cell>
        </row>
        <row r="522">
          <cell r="B522" t="str">
            <v>A</v>
          </cell>
          <cell r="C522" t="str">
            <v>A-340</v>
          </cell>
          <cell r="D522" t="str">
            <v>A-340-A</v>
          </cell>
          <cell r="E522" t="str">
            <v>Nest</v>
          </cell>
          <cell r="F522" t="str">
            <v>N-127</v>
          </cell>
          <cell r="G522" t="str">
            <v>N-127A</v>
          </cell>
          <cell r="H522" t="str">
            <v>A</v>
          </cell>
          <cell r="I522" t="str">
            <v>Retained</v>
          </cell>
          <cell r="J522" t="str">
            <v>SW</v>
          </cell>
          <cell r="K522" t="str">
            <v>Frozen</v>
          </cell>
          <cell r="L522" t="str">
            <v>Frozen</v>
          </cell>
          <cell r="M522">
            <v>15.3</v>
          </cell>
          <cell r="N522">
            <v>8.5</v>
          </cell>
          <cell r="O522">
            <v>130.05000000000001</v>
          </cell>
        </row>
        <row r="523">
          <cell r="C523" t="str">
            <v>A-340</v>
          </cell>
          <cell r="D523" t="str">
            <v>A-340-B</v>
          </cell>
          <cell r="F523" t="str">
            <v>N-127</v>
          </cell>
          <cell r="G523" t="str">
            <v>N-127B</v>
          </cell>
          <cell r="H523" t="str">
            <v>B</v>
          </cell>
          <cell r="J523" t="str">
            <v>SW</v>
          </cell>
        </row>
        <row r="524">
          <cell r="C524" t="str">
            <v>A-340</v>
          </cell>
          <cell r="D524" t="str">
            <v>A-340-C</v>
          </cell>
          <cell r="F524" t="str">
            <v>N-127</v>
          </cell>
          <cell r="G524" t="str">
            <v>N-127C</v>
          </cell>
          <cell r="H524" t="str">
            <v>C</v>
          </cell>
          <cell r="J524" t="str">
            <v>SW</v>
          </cell>
        </row>
        <row r="525">
          <cell r="C525" t="str">
            <v>A-340</v>
          </cell>
          <cell r="D525" t="str">
            <v>A-340-D</v>
          </cell>
          <cell r="F525" t="str">
            <v>N-127</v>
          </cell>
          <cell r="G525" t="str">
            <v>N-127D</v>
          </cell>
          <cell r="H525" t="str">
            <v>D</v>
          </cell>
          <cell r="J525" t="str">
            <v>SW</v>
          </cell>
        </row>
        <row r="526">
          <cell r="B526" t="str">
            <v>A</v>
          </cell>
          <cell r="C526" t="str">
            <v>A-341</v>
          </cell>
          <cell r="D526" t="str">
            <v>A-341-A</v>
          </cell>
          <cell r="E526" t="str">
            <v>Nest</v>
          </cell>
          <cell r="F526" t="str">
            <v>N-126</v>
          </cell>
          <cell r="G526" t="str">
            <v>N-126A</v>
          </cell>
          <cell r="H526" t="str">
            <v>A</v>
          </cell>
          <cell r="I526" t="str">
            <v>Retained</v>
          </cell>
          <cell r="J526" t="str">
            <v>SW</v>
          </cell>
          <cell r="K526" t="str">
            <v>Frozen</v>
          </cell>
          <cell r="L526" t="str">
            <v>Frozen</v>
          </cell>
          <cell r="M526">
            <v>15.3</v>
          </cell>
          <cell r="N526">
            <v>8.5</v>
          </cell>
          <cell r="O526">
            <v>130.05000000000001</v>
          </cell>
        </row>
        <row r="527">
          <cell r="C527" t="str">
            <v>A-341</v>
          </cell>
          <cell r="D527" t="str">
            <v>A-341-B</v>
          </cell>
          <cell r="F527" t="str">
            <v>N-126</v>
          </cell>
          <cell r="G527" t="str">
            <v>N-126B</v>
          </cell>
          <cell r="H527" t="str">
            <v>B</v>
          </cell>
          <cell r="J527" t="str">
            <v>SW</v>
          </cell>
        </row>
        <row r="528">
          <cell r="C528" t="str">
            <v>A-341</v>
          </cell>
          <cell r="D528" t="str">
            <v>A-341-C</v>
          </cell>
          <cell r="F528" t="str">
            <v>N-126</v>
          </cell>
          <cell r="G528" t="str">
            <v>N-126C</v>
          </cell>
          <cell r="H528" t="str">
            <v>C</v>
          </cell>
          <cell r="J528" t="str">
            <v>SW</v>
          </cell>
        </row>
        <row r="529">
          <cell r="C529" t="str">
            <v>A-341</v>
          </cell>
          <cell r="D529" t="str">
            <v>A-341-D</v>
          </cell>
          <cell r="F529" t="str">
            <v>N-126</v>
          </cell>
          <cell r="G529" t="str">
            <v>N-126D</v>
          </cell>
          <cell r="H529" t="str">
            <v>D</v>
          </cell>
          <cell r="J529" t="str">
            <v>SW</v>
          </cell>
        </row>
        <row r="530">
          <cell r="B530" t="str">
            <v>A</v>
          </cell>
          <cell r="C530" t="str">
            <v>A-342</v>
          </cell>
          <cell r="D530" t="str">
            <v>A-342-A</v>
          </cell>
          <cell r="E530" t="str">
            <v>Nest</v>
          </cell>
          <cell r="F530" t="str">
            <v>N-125</v>
          </cell>
          <cell r="G530" t="str">
            <v>N-125A</v>
          </cell>
          <cell r="H530" t="str">
            <v>A</v>
          </cell>
          <cell r="I530" t="str">
            <v>Retained</v>
          </cell>
          <cell r="J530" t="str">
            <v>SW</v>
          </cell>
          <cell r="K530" t="str">
            <v>Frozen</v>
          </cell>
          <cell r="L530" t="str">
            <v>Frozen</v>
          </cell>
          <cell r="M530">
            <v>15.3</v>
          </cell>
          <cell r="N530">
            <v>8.5</v>
          </cell>
          <cell r="O530">
            <v>130.05000000000001</v>
          </cell>
        </row>
        <row r="531">
          <cell r="C531" t="str">
            <v>A-342</v>
          </cell>
          <cell r="D531" t="str">
            <v>A-342-B</v>
          </cell>
          <cell r="F531" t="str">
            <v>N-125</v>
          </cell>
          <cell r="G531" t="str">
            <v>N-125B</v>
          </cell>
          <cell r="H531" t="str">
            <v>B</v>
          </cell>
          <cell r="J531" t="str">
            <v>SW</v>
          </cell>
        </row>
        <row r="532">
          <cell r="C532" t="str">
            <v>A-342</v>
          </cell>
          <cell r="D532" t="str">
            <v>A-342-C</v>
          </cell>
          <cell r="F532" t="str">
            <v>N-125</v>
          </cell>
          <cell r="G532" t="str">
            <v>N-125C</v>
          </cell>
          <cell r="H532" t="str">
            <v>C</v>
          </cell>
          <cell r="J532" t="str">
            <v>SW</v>
          </cell>
        </row>
        <row r="533">
          <cell r="C533" t="str">
            <v>A-342</v>
          </cell>
          <cell r="D533" t="str">
            <v>A-342-D</v>
          </cell>
          <cell r="F533" t="str">
            <v>N-125</v>
          </cell>
          <cell r="G533" t="str">
            <v>N-125D</v>
          </cell>
          <cell r="H533" t="str">
            <v>D</v>
          </cell>
          <cell r="J533" t="str">
            <v>SW</v>
          </cell>
        </row>
        <row r="534">
          <cell r="B534" t="str">
            <v>A</v>
          </cell>
          <cell r="C534" t="str">
            <v>A-343</v>
          </cell>
          <cell r="D534" t="str">
            <v>A-343-A</v>
          </cell>
          <cell r="E534" t="str">
            <v>Nest</v>
          </cell>
          <cell r="F534" t="str">
            <v>N-124</v>
          </cell>
          <cell r="G534" t="str">
            <v>N-124A</v>
          </cell>
          <cell r="H534" t="str">
            <v>A</v>
          </cell>
          <cell r="I534" t="str">
            <v>Retained</v>
          </cell>
          <cell r="J534" t="str">
            <v>SW</v>
          </cell>
          <cell r="K534" t="str">
            <v>Frozen</v>
          </cell>
          <cell r="L534" t="str">
            <v>Frozen</v>
          </cell>
          <cell r="M534">
            <v>15.3</v>
          </cell>
          <cell r="N534">
            <v>8.5</v>
          </cell>
          <cell r="O534">
            <v>130.05000000000001</v>
          </cell>
        </row>
        <row r="535">
          <cell r="C535" t="str">
            <v>A-343</v>
          </cell>
          <cell r="D535" t="str">
            <v>A-343-B</v>
          </cell>
          <cell r="F535" t="str">
            <v>N-124</v>
          </cell>
          <cell r="G535" t="str">
            <v>N-124B</v>
          </cell>
          <cell r="H535" t="str">
            <v>B</v>
          </cell>
          <cell r="J535" t="str">
            <v>SW</v>
          </cell>
        </row>
        <row r="536">
          <cell r="C536" t="str">
            <v>A-343</v>
          </cell>
          <cell r="D536" t="str">
            <v>A-343-C</v>
          </cell>
          <cell r="F536" t="str">
            <v>N-124</v>
          </cell>
          <cell r="G536" t="str">
            <v>N-124C</v>
          </cell>
          <cell r="H536" t="str">
            <v>C</v>
          </cell>
          <cell r="J536" t="str">
            <v>SW</v>
          </cell>
        </row>
        <row r="537">
          <cell r="C537" t="str">
            <v>A-343</v>
          </cell>
          <cell r="D537" t="str">
            <v>A-343-D</v>
          </cell>
          <cell r="F537" t="str">
            <v>N-124</v>
          </cell>
          <cell r="G537" t="str">
            <v>N-124D</v>
          </cell>
          <cell r="H537" t="str">
            <v>D</v>
          </cell>
          <cell r="J537" t="str">
            <v>SW</v>
          </cell>
        </row>
        <row r="538">
          <cell r="B538" t="str">
            <v>A</v>
          </cell>
          <cell r="C538" t="str">
            <v>A-344</v>
          </cell>
          <cell r="D538" t="str">
            <v>A-344-A</v>
          </cell>
          <cell r="E538" t="str">
            <v>Nest</v>
          </cell>
          <cell r="F538" t="str">
            <v>N-123</v>
          </cell>
          <cell r="G538" t="str">
            <v>N-123A</v>
          </cell>
          <cell r="H538" t="str">
            <v>A</v>
          </cell>
          <cell r="I538" t="str">
            <v>Retained</v>
          </cell>
          <cell r="J538" t="str">
            <v>SW</v>
          </cell>
          <cell r="K538" t="str">
            <v>Frozen</v>
          </cell>
          <cell r="L538" t="str">
            <v>Frozen</v>
          </cell>
          <cell r="M538">
            <v>15.3</v>
          </cell>
          <cell r="N538">
            <v>8.5</v>
          </cell>
          <cell r="O538">
            <v>130.05000000000001</v>
          </cell>
        </row>
        <row r="539">
          <cell r="C539" t="str">
            <v>A-344</v>
          </cell>
          <cell r="D539" t="str">
            <v>A-344-B</v>
          </cell>
          <cell r="F539" t="str">
            <v>N-123</v>
          </cell>
          <cell r="G539" t="str">
            <v>N-123B</v>
          </cell>
          <cell r="H539" t="str">
            <v>B</v>
          </cell>
          <cell r="J539" t="str">
            <v>SW</v>
          </cell>
        </row>
        <row r="540">
          <cell r="C540" t="str">
            <v>A-344</v>
          </cell>
          <cell r="D540" t="str">
            <v>A-344-C</v>
          </cell>
          <cell r="F540" t="str">
            <v>N-123</v>
          </cell>
          <cell r="G540" t="str">
            <v>N-123C</v>
          </cell>
          <cell r="H540" t="str">
            <v>C</v>
          </cell>
          <cell r="J540" t="str">
            <v>SW</v>
          </cell>
        </row>
        <row r="541">
          <cell r="C541" t="str">
            <v>A-344</v>
          </cell>
          <cell r="D541" t="str">
            <v>A-344-D</v>
          </cell>
          <cell r="F541" t="str">
            <v>N-123</v>
          </cell>
          <cell r="G541" t="str">
            <v>N-123D</v>
          </cell>
          <cell r="H541" t="str">
            <v>D</v>
          </cell>
          <cell r="J541" t="str">
            <v>SW</v>
          </cell>
        </row>
        <row r="542">
          <cell r="B542" t="str">
            <v>A</v>
          </cell>
          <cell r="C542" t="str">
            <v>A-345</v>
          </cell>
          <cell r="D542" t="str">
            <v>A-345-A</v>
          </cell>
          <cell r="E542" t="str">
            <v>Nest</v>
          </cell>
          <cell r="F542" t="str">
            <v>N-122</v>
          </cell>
          <cell r="G542" t="str">
            <v>N-122A</v>
          </cell>
          <cell r="H542" t="str">
            <v>A</v>
          </cell>
          <cell r="I542" t="str">
            <v>Retained</v>
          </cell>
          <cell r="J542" t="str">
            <v>SW</v>
          </cell>
          <cell r="K542" t="str">
            <v>Frozen</v>
          </cell>
          <cell r="L542" t="str">
            <v>Frozen</v>
          </cell>
          <cell r="M542">
            <v>15.3</v>
          </cell>
          <cell r="N542">
            <v>8.5</v>
          </cell>
          <cell r="O542">
            <v>130.05000000000001</v>
          </cell>
        </row>
        <row r="543">
          <cell r="C543" t="str">
            <v>A-345</v>
          </cell>
          <cell r="D543" t="str">
            <v>A-345-B</v>
          </cell>
          <cell r="F543" t="str">
            <v>N-122</v>
          </cell>
          <cell r="G543" t="str">
            <v>N-122B</v>
          </cell>
          <cell r="H543" t="str">
            <v>B</v>
          </cell>
          <cell r="J543" t="str">
            <v>SW</v>
          </cell>
        </row>
        <row r="544">
          <cell r="C544" t="str">
            <v>A-345</v>
          </cell>
          <cell r="D544" t="str">
            <v>A-345-C</v>
          </cell>
          <cell r="F544" t="str">
            <v>N-122</v>
          </cell>
          <cell r="G544" t="str">
            <v>N-122C</v>
          </cell>
          <cell r="H544" t="str">
            <v>C</v>
          </cell>
          <cell r="J544" t="str">
            <v>SW</v>
          </cell>
        </row>
        <row r="545">
          <cell r="C545" t="str">
            <v>A-345</v>
          </cell>
          <cell r="D545" t="str">
            <v>A-345-D</v>
          </cell>
          <cell r="F545" t="str">
            <v>N-122</v>
          </cell>
          <cell r="G545" t="str">
            <v>N-122D</v>
          </cell>
          <cell r="H545" t="str">
            <v>D</v>
          </cell>
          <cell r="J545" t="str">
            <v>SW</v>
          </cell>
        </row>
        <row r="546">
          <cell r="B546" t="str">
            <v>A</v>
          </cell>
          <cell r="C546" t="str">
            <v>A-346</v>
          </cell>
          <cell r="D546" t="str">
            <v>A-346-A</v>
          </cell>
          <cell r="E546" t="str">
            <v>Nest</v>
          </cell>
          <cell r="F546" t="str">
            <v>N-121</v>
          </cell>
          <cell r="G546" t="str">
            <v>N-121A</v>
          </cell>
          <cell r="H546" t="str">
            <v>A</v>
          </cell>
          <cell r="I546" t="str">
            <v>Retained</v>
          </cell>
          <cell r="J546" t="str">
            <v>SW</v>
          </cell>
          <cell r="K546" t="str">
            <v>Frozen</v>
          </cell>
          <cell r="L546" t="str">
            <v>Frozen</v>
          </cell>
          <cell r="M546">
            <v>15.3</v>
          </cell>
          <cell r="N546">
            <v>8.5</v>
          </cell>
          <cell r="O546">
            <v>130.05000000000001</v>
          </cell>
        </row>
        <row r="547">
          <cell r="C547" t="str">
            <v>A-346</v>
          </cell>
          <cell r="D547" t="str">
            <v>A-346-B</v>
          </cell>
          <cell r="F547" t="str">
            <v>N-121</v>
          </cell>
          <cell r="G547" t="str">
            <v>N-121B</v>
          </cell>
          <cell r="H547" t="str">
            <v>B</v>
          </cell>
          <cell r="J547" t="str">
            <v>SW</v>
          </cell>
        </row>
        <row r="548">
          <cell r="C548" t="str">
            <v>A-346</v>
          </cell>
          <cell r="D548" t="str">
            <v>A-346-C</v>
          </cell>
          <cell r="F548" t="str">
            <v>N-121</v>
          </cell>
          <cell r="G548" t="str">
            <v>N-121C</v>
          </cell>
          <cell r="H548" t="str">
            <v>C</v>
          </cell>
          <cell r="J548" t="str">
            <v>SW</v>
          </cell>
        </row>
        <row r="549">
          <cell r="C549" t="str">
            <v>A-346</v>
          </cell>
          <cell r="D549" t="str">
            <v>A-346-D</v>
          </cell>
          <cell r="F549" t="str">
            <v>N-121</v>
          </cell>
          <cell r="G549" t="str">
            <v>N-121D</v>
          </cell>
          <cell r="H549" t="str">
            <v>D</v>
          </cell>
          <cell r="J549" t="str">
            <v>SW</v>
          </cell>
        </row>
        <row r="550">
          <cell r="B550" t="str">
            <v>A</v>
          </cell>
          <cell r="C550" t="str">
            <v>A-347</v>
          </cell>
          <cell r="D550" t="str">
            <v>A-347-A</v>
          </cell>
          <cell r="E550" t="str">
            <v>Nest</v>
          </cell>
          <cell r="F550" t="str">
            <v>N-120</v>
          </cell>
          <cell r="G550" t="str">
            <v>N-120A</v>
          </cell>
          <cell r="H550" t="str">
            <v>A</v>
          </cell>
          <cell r="I550" t="str">
            <v>Retained</v>
          </cell>
          <cell r="J550" t="str">
            <v>SW</v>
          </cell>
          <cell r="K550" t="str">
            <v>Frozen</v>
          </cell>
          <cell r="L550" t="str">
            <v>Frozen</v>
          </cell>
          <cell r="M550">
            <v>15.3</v>
          </cell>
          <cell r="N550">
            <v>8.5</v>
          </cell>
          <cell r="O550">
            <v>130.05000000000001</v>
          </cell>
        </row>
        <row r="551">
          <cell r="C551" t="str">
            <v>A-347</v>
          </cell>
          <cell r="D551" t="str">
            <v>A-347-B</v>
          </cell>
          <cell r="F551" t="str">
            <v>N-120</v>
          </cell>
          <cell r="G551" t="str">
            <v>N-120B</v>
          </cell>
          <cell r="H551" t="str">
            <v>B</v>
          </cell>
          <cell r="J551" t="str">
            <v>SW</v>
          </cell>
        </row>
        <row r="552">
          <cell r="C552" t="str">
            <v>A-347</v>
          </cell>
          <cell r="D552" t="str">
            <v>A-347-C</v>
          </cell>
          <cell r="F552" t="str">
            <v>N-120</v>
          </cell>
          <cell r="G552" t="str">
            <v>N-120C</v>
          </cell>
          <cell r="H552" t="str">
            <v>C</v>
          </cell>
          <cell r="J552" t="str">
            <v>SW</v>
          </cell>
        </row>
        <row r="553">
          <cell r="C553" t="str">
            <v>A-347</v>
          </cell>
          <cell r="D553" t="str">
            <v>A-347-D</v>
          </cell>
          <cell r="F553" t="str">
            <v>N-120</v>
          </cell>
          <cell r="G553" t="str">
            <v>N-120D</v>
          </cell>
          <cell r="H553" t="str">
            <v>D</v>
          </cell>
          <cell r="J553" t="str">
            <v>SW</v>
          </cell>
        </row>
        <row r="554">
          <cell r="B554" t="str">
            <v>A</v>
          </cell>
          <cell r="C554" t="str">
            <v>A-348</v>
          </cell>
          <cell r="D554" t="str">
            <v>A-348-A</v>
          </cell>
          <cell r="E554" t="str">
            <v>Nest</v>
          </cell>
          <cell r="F554" t="str">
            <v>N-119</v>
          </cell>
          <cell r="G554" t="str">
            <v>N-119A</v>
          </cell>
          <cell r="H554" t="str">
            <v>A</v>
          </cell>
          <cell r="I554" t="str">
            <v>Retained</v>
          </cell>
          <cell r="J554" t="str">
            <v>SW</v>
          </cell>
          <cell r="K554" t="str">
            <v>Frozen</v>
          </cell>
          <cell r="L554" t="str">
            <v>Frozen</v>
          </cell>
          <cell r="M554">
            <v>15.3</v>
          </cell>
          <cell r="N554">
            <v>8.5</v>
          </cell>
          <cell r="O554">
            <v>130.05000000000001</v>
          </cell>
        </row>
        <row r="555">
          <cell r="C555" t="str">
            <v>A-348</v>
          </cell>
          <cell r="D555" t="str">
            <v>A-348-B</v>
          </cell>
          <cell r="F555" t="str">
            <v>N-119</v>
          </cell>
          <cell r="G555" t="str">
            <v>N-119B</v>
          </cell>
          <cell r="H555" t="str">
            <v>B</v>
          </cell>
          <cell r="J555" t="str">
            <v>SW</v>
          </cell>
        </row>
        <row r="556">
          <cell r="C556" t="str">
            <v>A-348</v>
          </cell>
          <cell r="D556" t="str">
            <v>A-348-C</v>
          </cell>
          <cell r="F556" t="str">
            <v>N-119</v>
          </cell>
          <cell r="G556" t="str">
            <v>N-119C</v>
          </cell>
          <cell r="H556" t="str">
            <v>C</v>
          </cell>
          <cell r="J556" t="str">
            <v>SW</v>
          </cell>
        </row>
        <row r="557">
          <cell r="C557" t="str">
            <v>A-348</v>
          </cell>
          <cell r="D557" t="str">
            <v>A-348-D</v>
          </cell>
          <cell r="F557" t="str">
            <v>N-119</v>
          </cell>
          <cell r="G557" t="str">
            <v>N-119D</v>
          </cell>
          <cell r="H557" t="str">
            <v>D</v>
          </cell>
          <cell r="J557" t="str">
            <v>SW</v>
          </cell>
        </row>
        <row r="558">
          <cell r="B558" t="str">
            <v>A</v>
          </cell>
          <cell r="C558" t="str">
            <v>A-349</v>
          </cell>
          <cell r="D558" t="str">
            <v>A-349-A</v>
          </cell>
          <cell r="E558" t="str">
            <v>Nest</v>
          </cell>
          <cell r="F558" t="str">
            <v>N-118</v>
          </cell>
          <cell r="G558" t="str">
            <v>N-118A</v>
          </cell>
          <cell r="H558" t="str">
            <v>A</v>
          </cell>
          <cell r="I558" t="str">
            <v>Retained</v>
          </cell>
          <cell r="J558" t="str">
            <v>SW</v>
          </cell>
          <cell r="K558" t="str">
            <v>Frozen</v>
          </cell>
          <cell r="L558" t="str">
            <v>Frozen</v>
          </cell>
          <cell r="M558">
            <v>15.3</v>
          </cell>
          <cell r="N558">
            <v>8.5</v>
          </cell>
          <cell r="O558">
            <v>130.05000000000001</v>
          </cell>
        </row>
        <row r="559">
          <cell r="C559" t="str">
            <v>A-349</v>
          </cell>
          <cell r="D559" t="str">
            <v>A-349-B</v>
          </cell>
          <cell r="F559" t="str">
            <v>N-118</v>
          </cell>
          <cell r="G559" t="str">
            <v>N-118B</v>
          </cell>
          <cell r="H559" t="str">
            <v>B</v>
          </cell>
          <cell r="J559" t="str">
            <v>SW</v>
          </cell>
        </row>
        <row r="560">
          <cell r="C560" t="str">
            <v>A-349</v>
          </cell>
          <cell r="D560" t="str">
            <v>A-349-C</v>
          </cell>
          <cell r="F560" t="str">
            <v>N-118</v>
          </cell>
          <cell r="G560" t="str">
            <v>N-118C</v>
          </cell>
          <cell r="H560" t="str">
            <v>C</v>
          </cell>
          <cell r="J560" t="str">
            <v>SW</v>
          </cell>
        </row>
        <row r="561">
          <cell r="C561" t="str">
            <v>A-349</v>
          </cell>
          <cell r="D561" t="str">
            <v>A-349-D</v>
          </cell>
          <cell r="F561" t="str">
            <v>N-118</v>
          </cell>
          <cell r="G561" t="str">
            <v>N-118D</v>
          </cell>
          <cell r="H561" t="str">
            <v>D</v>
          </cell>
          <cell r="J561" t="str">
            <v>SW</v>
          </cell>
        </row>
        <row r="562">
          <cell r="B562" t="str">
            <v>A</v>
          </cell>
          <cell r="C562" t="str">
            <v>A-350</v>
          </cell>
          <cell r="D562" t="str">
            <v>A-350-A</v>
          </cell>
          <cell r="E562" t="str">
            <v>Nest</v>
          </cell>
          <cell r="F562" t="str">
            <v>N-117</v>
          </cell>
          <cell r="G562" t="str">
            <v>N-117A</v>
          </cell>
          <cell r="H562" t="str">
            <v>A</v>
          </cell>
          <cell r="I562" t="str">
            <v>Retained</v>
          </cell>
          <cell r="J562" t="str">
            <v>SW</v>
          </cell>
          <cell r="K562" t="str">
            <v>Frozen</v>
          </cell>
          <cell r="L562" t="str">
            <v>Frozen</v>
          </cell>
          <cell r="M562">
            <v>15.3</v>
          </cell>
          <cell r="N562">
            <v>8.5</v>
          </cell>
          <cell r="O562">
            <v>130.05000000000001</v>
          </cell>
        </row>
        <row r="563">
          <cell r="C563" t="str">
            <v>A-350</v>
          </cell>
          <cell r="D563" t="str">
            <v>A-350-B</v>
          </cell>
          <cell r="F563" t="str">
            <v>N-117</v>
          </cell>
          <cell r="G563" t="str">
            <v>N-117B</v>
          </cell>
          <cell r="H563" t="str">
            <v>B</v>
          </cell>
          <cell r="J563" t="str">
            <v>SW</v>
          </cell>
        </row>
        <row r="564">
          <cell r="C564" t="str">
            <v>A-350</v>
          </cell>
          <cell r="D564" t="str">
            <v>A-350-C</v>
          </cell>
          <cell r="F564" t="str">
            <v>N-117</v>
          </cell>
          <cell r="G564" t="str">
            <v>N-117C</v>
          </cell>
          <cell r="H564" t="str">
            <v>C</v>
          </cell>
          <cell r="J564" t="str">
            <v>SW</v>
          </cell>
        </row>
        <row r="565">
          <cell r="C565" t="str">
            <v>A-350</v>
          </cell>
          <cell r="D565" t="str">
            <v>A-350-D</v>
          </cell>
          <cell r="F565" t="str">
            <v>N-117</v>
          </cell>
          <cell r="G565" t="str">
            <v>N-117D</v>
          </cell>
          <cell r="H565" t="str">
            <v>D</v>
          </cell>
          <cell r="J565" t="str">
            <v>SW</v>
          </cell>
        </row>
        <row r="566">
          <cell r="B566" t="str">
            <v>A</v>
          </cell>
          <cell r="C566" t="str">
            <v>A-351</v>
          </cell>
          <cell r="D566" t="str">
            <v>A-351-A</v>
          </cell>
          <cell r="E566" t="str">
            <v>Nest</v>
          </cell>
          <cell r="F566" t="str">
            <v>N-116</v>
          </cell>
          <cell r="G566" t="str">
            <v>N-116A</v>
          </cell>
          <cell r="H566" t="str">
            <v>A</v>
          </cell>
          <cell r="I566" t="str">
            <v>Retained</v>
          </cell>
          <cell r="J566" t="str">
            <v>SW</v>
          </cell>
          <cell r="K566" t="str">
            <v>Frozen</v>
          </cell>
          <cell r="L566" t="str">
            <v>Frozen</v>
          </cell>
          <cell r="M566">
            <v>15.3</v>
          </cell>
          <cell r="N566">
            <v>8.5</v>
          </cell>
          <cell r="O566">
            <v>130.05000000000001</v>
          </cell>
        </row>
        <row r="567">
          <cell r="C567" t="str">
            <v>A-351</v>
          </cell>
          <cell r="D567" t="str">
            <v>A-351-B</v>
          </cell>
          <cell r="F567" t="str">
            <v>N-116</v>
          </cell>
          <cell r="G567" t="str">
            <v>N-116B</v>
          </cell>
          <cell r="H567" t="str">
            <v>B</v>
          </cell>
          <cell r="J567" t="str">
            <v>SW</v>
          </cell>
        </row>
        <row r="568">
          <cell r="C568" t="str">
            <v>A-351</v>
          </cell>
          <cell r="D568" t="str">
            <v>A-351-C</v>
          </cell>
          <cell r="F568" t="str">
            <v>N-116</v>
          </cell>
          <cell r="G568" t="str">
            <v>N-116C</v>
          </cell>
          <cell r="H568" t="str">
            <v>C</v>
          </cell>
          <cell r="J568" t="str">
            <v>SW</v>
          </cell>
        </row>
        <row r="569">
          <cell r="C569" t="str">
            <v>A-351</v>
          </cell>
          <cell r="D569" t="str">
            <v>A-351-D</v>
          </cell>
          <cell r="F569" t="str">
            <v>N-116</v>
          </cell>
          <cell r="G569" t="str">
            <v>N-116D</v>
          </cell>
          <cell r="H569" t="str">
            <v>D</v>
          </cell>
          <cell r="J569" t="str">
            <v>SW</v>
          </cell>
        </row>
        <row r="570">
          <cell r="B570" t="str">
            <v>A</v>
          </cell>
          <cell r="C570" t="str">
            <v>A-352</v>
          </cell>
          <cell r="D570" t="str">
            <v>A-352-A</v>
          </cell>
          <cell r="E570" t="str">
            <v>Nest</v>
          </cell>
          <cell r="F570" t="str">
            <v>N-115</v>
          </cell>
          <cell r="G570" t="str">
            <v>N-115A</v>
          </cell>
          <cell r="H570" t="str">
            <v>A</v>
          </cell>
          <cell r="I570" t="str">
            <v>Retained</v>
          </cell>
          <cell r="J570" t="str">
            <v>SW</v>
          </cell>
          <cell r="K570" t="str">
            <v>Frozen</v>
          </cell>
          <cell r="L570" t="str">
            <v>Frozen</v>
          </cell>
          <cell r="M570">
            <v>15.3</v>
          </cell>
          <cell r="N570">
            <v>8.5</v>
          </cell>
          <cell r="O570">
            <v>130.05000000000001</v>
          </cell>
        </row>
        <row r="571">
          <cell r="C571" t="str">
            <v>A-352</v>
          </cell>
          <cell r="D571" t="str">
            <v>A-352-B</v>
          </cell>
          <cell r="F571" t="str">
            <v>N-115</v>
          </cell>
          <cell r="G571" t="str">
            <v>N-115B</v>
          </cell>
          <cell r="H571" t="str">
            <v>B</v>
          </cell>
          <cell r="J571" t="str">
            <v>SW</v>
          </cell>
        </row>
        <row r="572">
          <cell r="C572" t="str">
            <v>A-352</v>
          </cell>
          <cell r="D572" t="str">
            <v>A-352-C</v>
          </cell>
          <cell r="F572" t="str">
            <v>N-115</v>
          </cell>
          <cell r="G572" t="str">
            <v>N-115C</v>
          </cell>
          <cell r="H572" t="str">
            <v>C</v>
          </cell>
          <cell r="J572" t="str">
            <v>SW</v>
          </cell>
        </row>
        <row r="573">
          <cell r="C573" t="str">
            <v>A-352</v>
          </cell>
          <cell r="D573" t="str">
            <v>A-352-D</v>
          </cell>
          <cell r="F573" t="str">
            <v>N-115</v>
          </cell>
          <cell r="G573" t="str">
            <v>N-115D</v>
          </cell>
          <cell r="H573" t="str">
            <v>D</v>
          </cell>
          <cell r="J573" t="str">
            <v>SW</v>
          </cell>
        </row>
        <row r="574">
          <cell r="B574" t="str">
            <v>A</v>
          </cell>
          <cell r="C574" t="str">
            <v>A-353</v>
          </cell>
          <cell r="D574" t="str">
            <v>A-353-A</v>
          </cell>
          <cell r="E574" t="str">
            <v>Nest</v>
          </cell>
          <cell r="F574" t="str">
            <v>N-114</v>
          </cell>
          <cell r="G574" t="str">
            <v>N-114A</v>
          </cell>
          <cell r="H574" t="str">
            <v>A</v>
          </cell>
          <cell r="I574" t="str">
            <v>Retained</v>
          </cell>
          <cell r="J574" t="str">
            <v>SW</v>
          </cell>
          <cell r="K574" t="str">
            <v>Frozen</v>
          </cell>
          <cell r="L574" t="str">
            <v>Frozen</v>
          </cell>
          <cell r="M574">
            <v>15.3</v>
          </cell>
          <cell r="N574">
            <v>8.5</v>
          </cell>
          <cell r="O574">
            <v>130.05000000000001</v>
          </cell>
        </row>
        <row r="575">
          <cell r="C575" t="str">
            <v>A-353</v>
          </cell>
          <cell r="D575" t="str">
            <v>A-353-B</v>
          </cell>
          <cell r="F575" t="str">
            <v>N-114</v>
          </cell>
          <cell r="G575" t="str">
            <v>N-114B</v>
          </cell>
          <cell r="H575" t="str">
            <v>B</v>
          </cell>
          <cell r="J575" t="str">
            <v>SW</v>
          </cell>
        </row>
        <row r="576">
          <cell r="C576" t="str">
            <v>A-353</v>
          </cell>
          <cell r="D576" t="str">
            <v>A-353-C</v>
          </cell>
          <cell r="F576" t="str">
            <v>N-114</v>
          </cell>
          <cell r="G576" t="str">
            <v>N-114C</v>
          </cell>
          <cell r="H576" t="str">
            <v>C</v>
          </cell>
          <cell r="J576" t="str">
            <v>SW</v>
          </cell>
        </row>
        <row r="577">
          <cell r="C577" t="str">
            <v>A-353</v>
          </cell>
          <cell r="D577" t="str">
            <v>A-353-D</v>
          </cell>
          <cell r="F577" t="str">
            <v>N-114</v>
          </cell>
          <cell r="G577" t="str">
            <v>N-114D</v>
          </cell>
          <cell r="H577" t="str">
            <v>D</v>
          </cell>
          <cell r="J577" t="str">
            <v>SW</v>
          </cell>
        </row>
        <row r="578">
          <cell r="B578" t="str">
            <v>A</v>
          </cell>
          <cell r="C578" t="str">
            <v>A-354</v>
          </cell>
          <cell r="D578" t="str">
            <v>A-354-A</v>
          </cell>
          <cell r="E578" t="str">
            <v>Nest</v>
          </cell>
          <cell r="F578" t="str">
            <v>N-113</v>
          </cell>
          <cell r="G578" t="str">
            <v>N-113A</v>
          </cell>
          <cell r="H578" t="str">
            <v>A</v>
          </cell>
          <cell r="I578" t="str">
            <v>Retained</v>
          </cell>
          <cell r="J578" t="str">
            <v>SW</v>
          </cell>
          <cell r="K578" t="str">
            <v>Frozen</v>
          </cell>
          <cell r="L578" t="str">
            <v>Frozen</v>
          </cell>
          <cell r="M578">
            <v>15.3</v>
          </cell>
          <cell r="N578">
            <v>8.5</v>
          </cell>
          <cell r="O578">
            <v>130.05000000000001</v>
          </cell>
        </row>
        <row r="579">
          <cell r="C579" t="str">
            <v>A-354</v>
          </cell>
          <cell r="D579" t="str">
            <v>A-354-B</v>
          </cell>
          <cell r="F579" t="str">
            <v>N-113</v>
          </cell>
          <cell r="G579" t="str">
            <v>N-113B</v>
          </cell>
          <cell r="H579" t="str">
            <v>B</v>
          </cell>
          <cell r="J579" t="str">
            <v>SW</v>
          </cell>
        </row>
        <row r="580">
          <cell r="C580" t="str">
            <v>A-354</v>
          </cell>
          <cell r="D580" t="str">
            <v>A-354-C</v>
          </cell>
          <cell r="F580" t="str">
            <v>N-113</v>
          </cell>
          <cell r="G580" t="str">
            <v>N-113C</v>
          </cell>
          <cell r="H580" t="str">
            <v>C</v>
          </cell>
          <cell r="J580" t="str">
            <v>SW</v>
          </cell>
        </row>
        <row r="581">
          <cell r="C581" t="str">
            <v>A-354</v>
          </cell>
          <cell r="D581" t="str">
            <v>A-354-D</v>
          </cell>
          <cell r="F581" t="str">
            <v>N-113</v>
          </cell>
          <cell r="G581" t="str">
            <v>N-113D</v>
          </cell>
          <cell r="H581" t="str">
            <v>D</v>
          </cell>
          <cell r="J581" t="str">
            <v>SW</v>
          </cell>
        </row>
        <row r="582">
          <cell r="B582" t="str">
            <v>A</v>
          </cell>
          <cell r="C582" t="str">
            <v>A-355</v>
          </cell>
          <cell r="D582" t="str">
            <v>A-355-A</v>
          </cell>
          <cell r="E582" t="str">
            <v>Nest</v>
          </cell>
          <cell r="F582" t="str">
            <v>N-112</v>
          </cell>
          <cell r="G582" t="str">
            <v>N-112A</v>
          </cell>
          <cell r="H582" t="str">
            <v>A</v>
          </cell>
          <cell r="I582" t="str">
            <v>Retained</v>
          </cell>
          <cell r="J582" t="str">
            <v>SW</v>
          </cell>
          <cell r="K582" t="str">
            <v>Frozen</v>
          </cell>
          <cell r="L582" t="str">
            <v>Frozen</v>
          </cell>
          <cell r="M582">
            <v>15.3</v>
          </cell>
          <cell r="N582">
            <v>8.5</v>
          </cell>
          <cell r="O582">
            <v>130.05000000000001</v>
          </cell>
        </row>
        <row r="583">
          <cell r="C583" t="str">
            <v>A-355</v>
          </cell>
          <cell r="D583" t="str">
            <v>A-355-B</v>
          </cell>
          <cell r="F583" t="str">
            <v>N-112</v>
          </cell>
          <cell r="G583" t="str">
            <v>N-112B</v>
          </cell>
          <cell r="H583" t="str">
            <v>B</v>
          </cell>
          <cell r="J583" t="str">
            <v>SW</v>
          </cell>
        </row>
        <row r="584">
          <cell r="C584" t="str">
            <v>A-355</v>
          </cell>
          <cell r="D584" t="str">
            <v>A-355-C</v>
          </cell>
          <cell r="F584" t="str">
            <v>N-112</v>
          </cell>
          <cell r="G584" t="str">
            <v>N-112C</v>
          </cell>
          <cell r="H584" t="str">
            <v>C</v>
          </cell>
          <cell r="J584" t="str">
            <v>SW</v>
          </cell>
        </row>
        <row r="585">
          <cell r="C585" t="str">
            <v>A-355</v>
          </cell>
          <cell r="D585" t="str">
            <v>A-355-D</v>
          </cell>
          <cell r="F585" t="str">
            <v>N-112</v>
          </cell>
          <cell r="G585" t="str">
            <v>N-112D</v>
          </cell>
          <cell r="H585" t="str">
            <v>D</v>
          </cell>
          <cell r="J585" t="str">
            <v>SW</v>
          </cell>
        </row>
        <row r="586">
          <cell r="B586" t="str">
            <v>A</v>
          </cell>
          <cell r="C586" t="str">
            <v>A-356</v>
          </cell>
          <cell r="D586" t="str">
            <v>A-356-A</v>
          </cell>
          <cell r="E586" t="str">
            <v>Nest</v>
          </cell>
          <cell r="F586" t="str">
            <v>N-111</v>
          </cell>
          <cell r="G586" t="str">
            <v>N-111A</v>
          </cell>
          <cell r="H586" t="str">
            <v>A</v>
          </cell>
          <cell r="I586" t="str">
            <v>Retained</v>
          </cell>
          <cell r="J586" t="str">
            <v>SW</v>
          </cell>
          <cell r="K586" t="str">
            <v>Frozen</v>
          </cell>
          <cell r="L586" t="str">
            <v>Frozen</v>
          </cell>
          <cell r="M586">
            <v>15.3</v>
          </cell>
          <cell r="N586">
            <v>8.5</v>
          </cell>
          <cell r="O586">
            <v>130.05000000000001</v>
          </cell>
        </row>
        <row r="587">
          <cell r="C587" t="str">
            <v>A-356</v>
          </cell>
          <cell r="D587" t="str">
            <v>A-356-B</v>
          </cell>
          <cell r="F587" t="str">
            <v>N-111</v>
          </cell>
          <cell r="G587" t="str">
            <v>N-111B</v>
          </cell>
          <cell r="H587" t="str">
            <v>B</v>
          </cell>
          <cell r="J587" t="str">
            <v>SW</v>
          </cell>
        </row>
        <row r="588">
          <cell r="C588" t="str">
            <v>A-356</v>
          </cell>
          <cell r="D588" t="str">
            <v>A-356-C</v>
          </cell>
          <cell r="F588" t="str">
            <v>N-111</v>
          </cell>
          <cell r="G588" t="str">
            <v>N-111C</v>
          </cell>
          <cell r="H588" t="str">
            <v>C</v>
          </cell>
          <cell r="J588" t="str">
            <v>SW</v>
          </cell>
        </row>
        <row r="589">
          <cell r="C589" t="str">
            <v>A-356</v>
          </cell>
          <cell r="D589" t="str">
            <v>A-356-D</v>
          </cell>
          <cell r="F589" t="str">
            <v>N-111</v>
          </cell>
          <cell r="G589" t="str">
            <v>N-111D</v>
          </cell>
          <cell r="H589" t="str">
            <v>D</v>
          </cell>
          <cell r="J589" t="str">
            <v>SW</v>
          </cell>
        </row>
        <row r="590">
          <cell r="B590" t="str">
            <v>A</v>
          </cell>
          <cell r="C590" t="str">
            <v>A-357</v>
          </cell>
          <cell r="D590" t="str">
            <v>A-357-A</v>
          </cell>
          <cell r="E590" t="str">
            <v>Nest</v>
          </cell>
          <cell r="F590" t="str">
            <v>N-110</v>
          </cell>
          <cell r="G590" t="str">
            <v>N-110A</v>
          </cell>
          <cell r="H590" t="str">
            <v>A</v>
          </cell>
          <cell r="I590" t="str">
            <v>Retained</v>
          </cell>
          <cell r="J590" t="str">
            <v>SW</v>
          </cell>
          <cell r="K590" t="str">
            <v>Frozen</v>
          </cell>
          <cell r="L590" t="str">
            <v>Frozen</v>
          </cell>
          <cell r="M590">
            <v>15.3</v>
          </cell>
          <cell r="N590">
            <v>8.5</v>
          </cell>
          <cell r="O590">
            <v>130.05000000000001</v>
          </cell>
        </row>
        <row r="591">
          <cell r="C591" t="str">
            <v>A-357</v>
          </cell>
          <cell r="D591" t="str">
            <v>A-357-B</v>
          </cell>
          <cell r="F591" t="str">
            <v>N-110</v>
          </cell>
          <cell r="G591" t="str">
            <v>N-110B</v>
          </cell>
          <cell r="H591" t="str">
            <v>B</v>
          </cell>
          <cell r="J591" t="str">
            <v>SW</v>
          </cell>
        </row>
        <row r="592">
          <cell r="C592" t="str">
            <v>A-357</v>
          </cell>
          <cell r="D592" t="str">
            <v>A-357-C</v>
          </cell>
          <cell r="F592" t="str">
            <v>N-110</v>
          </cell>
          <cell r="G592" t="str">
            <v>N-110C</v>
          </cell>
          <cell r="H592" t="str">
            <v>C</v>
          </cell>
          <cell r="J592" t="str">
            <v>SW</v>
          </cell>
        </row>
        <row r="593">
          <cell r="C593" t="str">
            <v>A-357</v>
          </cell>
          <cell r="D593" t="str">
            <v>A-357-D</v>
          </cell>
          <cell r="F593" t="str">
            <v>N-110</v>
          </cell>
          <cell r="G593" t="str">
            <v>N-110D</v>
          </cell>
          <cell r="H593" t="str">
            <v>D</v>
          </cell>
          <cell r="J593" t="str">
            <v>SW</v>
          </cell>
        </row>
        <row r="594">
          <cell r="B594" t="str">
            <v>A</v>
          </cell>
          <cell r="C594" t="str">
            <v>A-358</v>
          </cell>
          <cell r="D594" t="str">
            <v>A-358-A</v>
          </cell>
          <cell r="E594" t="str">
            <v>Nest</v>
          </cell>
          <cell r="F594" t="str">
            <v>N-109</v>
          </cell>
          <cell r="G594" t="str">
            <v>N-109A</v>
          </cell>
          <cell r="H594" t="str">
            <v>A</v>
          </cell>
          <cell r="I594" t="str">
            <v>Retained</v>
          </cell>
          <cell r="J594" t="str">
            <v>SW</v>
          </cell>
          <cell r="K594" t="str">
            <v>Frozen</v>
          </cell>
          <cell r="L594" t="str">
            <v>Frozen</v>
          </cell>
          <cell r="M594">
            <v>15.3</v>
          </cell>
          <cell r="N594">
            <v>8.5</v>
          </cell>
          <cell r="O594">
            <v>130.05000000000001</v>
          </cell>
        </row>
        <row r="595">
          <cell r="C595" t="str">
            <v>A-358</v>
          </cell>
          <cell r="D595" t="str">
            <v>A-358-B</v>
          </cell>
          <cell r="F595" t="str">
            <v>N-109</v>
          </cell>
          <cell r="G595" t="str">
            <v>N-109B</v>
          </cell>
          <cell r="H595" t="str">
            <v>B</v>
          </cell>
          <cell r="J595" t="str">
            <v>SW</v>
          </cell>
        </row>
        <row r="596">
          <cell r="C596" t="str">
            <v>A-358</v>
          </cell>
          <cell r="D596" t="str">
            <v>A-358-C</v>
          </cell>
          <cell r="F596" t="str">
            <v>N-109</v>
          </cell>
          <cell r="G596" t="str">
            <v>N-109C</v>
          </cell>
          <cell r="H596" t="str">
            <v>C</v>
          </cell>
          <cell r="J596" t="str">
            <v>SW</v>
          </cell>
        </row>
        <row r="597">
          <cell r="C597" t="str">
            <v>A-358</v>
          </cell>
          <cell r="D597" t="str">
            <v>A-358-D</v>
          </cell>
          <cell r="F597" t="str">
            <v>N-109</v>
          </cell>
          <cell r="G597" t="str">
            <v>N-109D</v>
          </cell>
          <cell r="H597" t="str">
            <v>D</v>
          </cell>
          <cell r="J597" t="str">
            <v>SW</v>
          </cell>
        </row>
        <row r="598">
          <cell r="B598" t="str">
            <v>A</v>
          </cell>
          <cell r="C598" t="str">
            <v>A-359</v>
          </cell>
          <cell r="D598" t="str">
            <v>A-359-A</v>
          </cell>
          <cell r="E598" t="str">
            <v>Nest</v>
          </cell>
          <cell r="F598" t="str">
            <v>N-108</v>
          </cell>
          <cell r="G598" t="str">
            <v>N-108A</v>
          </cell>
          <cell r="H598" t="str">
            <v>A</v>
          </cell>
          <cell r="I598" t="str">
            <v>Retained</v>
          </cell>
          <cell r="J598" t="str">
            <v>SW</v>
          </cell>
          <cell r="K598" t="str">
            <v>Frozen</v>
          </cell>
          <cell r="L598" t="str">
            <v>Frozen</v>
          </cell>
          <cell r="M598">
            <v>15.3</v>
          </cell>
          <cell r="N598">
            <v>8.5</v>
          </cell>
          <cell r="O598">
            <v>130.05000000000001</v>
          </cell>
        </row>
        <row r="599">
          <cell r="C599" t="str">
            <v>A-359</v>
          </cell>
          <cell r="D599" t="str">
            <v>A-359-B</v>
          </cell>
          <cell r="F599" t="str">
            <v>N-108</v>
          </cell>
          <cell r="G599" t="str">
            <v>N-108B</v>
          </cell>
          <cell r="H599" t="str">
            <v>B</v>
          </cell>
          <cell r="J599" t="str">
            <v>SW</v>
          </cell>
        </row>
        <row r="600">
          <cell r="C600" t="str">
            <v>A-359</v>
          </cell>
          <cell r="D600" t="str">
            <v>A-359-C</v>
          </cell>
          <cell r="F600" t="str">
            <v>N-108</v>
          </cell>
          <cell r="G600" t="str">
            <v>N-108C</v>
          </cell>
          <cell r="H600" t="str">
            <v>C</v>
          </cell>
          <cell r="J600" t="str">
            <v>SW</v>
          </cell>
        </row>
        <row r="601">
          <cell r="C601" t="str">
            <v>A-359</v>
          </cell>
          <cell r="D601" t="str">
            <v>A-359-D</v>
          </cell>
          <cell r="F601" t="str">
            <v>N-108</v>
          </cell>
          <cell r="G601" t="str">
            <v>N-108D</v>
          </cell>
          <cell r="H601" t="str">
            <v>D</v>
          </cell>
          <cell r="J601" t="str">
            <v>SW</v>
          </cell>
        </row>
        <row r="602">
          <cell r="B602" t="str">
            <v>A</v>
          </cell>
          <cell r="C602" t="str">
            <v>A-360</v>
          </cell>
          <cell r="D602" t="str">
            <v>A-360-A</v>
          </cell>
          <cell r="E602" t="str">
            <v>Nest</v>
          </cell>
          <cell r="F602" t="str">
            <v>N-95</v>
          </cell>
          <cell r="G602" t="str">
            <v>N-95A</v>
          </cell>
          <cell r="H602" t="str">
            <v>A</v>
          </cell>
          <cell r="I602" t="str">
            <v>Retained</v>
          </cell>
          <cell r="J602" t="str">
            <v>SW</v>
          </cell>
          <cell r="K602" t="str">
            <v>Frozen</v>
          </cell>
          <cell r="L602" t="str">
            <v>Frozen</v>
          </cell>
          <cell r="M602">
            <v>15.3</v>
          </cell>
          <cell r="N602">
            <v>8.5</v>
          </cell>
          <cell r="O602">
            <v>130.05000000000001</v>
          </cell>
        </row>
        <row r="603">
          <cell r="C603" t="str">
            <v>A-360</v>
          </cell>
          <cell r="D603" t="str">
            <v>A-360-B</v>
          </cell>
          <cell r="F603" t="str">
            <v>N-95</v>
          </cell>
          <cell r="G603" t="str">
            <v>N-95B</v>
          </cell>
          <cell r="H603" t="str">
            <v>B</v>
          </cell>
          <cell r="J603" t="str">
            <v>SW</v>
          </cell>
        </row>
        <row r="604">
          <cell r="C604" t="str">
            <v>A-360</v>
          </cell>
          <cell r="D604" t="str">
            <v>A-360-C</v>
          </cell>
          <cell r="F604" t="str">
            <v>N-95</v>
          </cell>
          <cell r="G604" t="str">
            <v>N-95C</v>
          </cell>
          <cell r="H604" t="str">
            <v>C</v>
          </cell>
          <cell r="J604" t="str">
            <v>SW</v>
          </cell>
        </row>
        <row r="605">
          <cell r="C605" t="str">
            <v>A-360</v>
          </cell>
          <cell r="D605" t="str">
            <v>A-360-D</v>
          </cell>
          <cell r="F605" t="str">
            <v>N-95</v>
          </cell>
          <cell r="G605" t="str">
            <v>N-95D</v>
          </cell>
          <cell r="H605" t="str">
            <v>D</v>
          </cell>
          <cell r="J605" t="str">
            <v>SW</v>
          </cell>
        </row>
        <row r="606">
          <cell r="B606" t="str">
            <v>A</v>
          </cell>
          <cell r="C606" t="str">
            <v>A-361</v>
          </cell>
          <cell r="D606" t="str">
            <v>A-361-A</v>
          </cell>
          <cell r="E606" t="str">
            <v>Nest</v>
          </cell>
          <cell r="F606" t="str">
            <v>N-96</v>
          </cell>
          <cell r="G606" t="str">
            <v>N-96A</v>
          </cell>
          <cell r="H606" t="str">
            <v>A</v>
          </cell>
          <cell r="I606" t="str">
            <v>Retained</v>
          </cell>
          <cell r="J606" t="str">
            <v>SW</v>
          </cell>
          <cell r="K606" t="str">
            <v>Frozen</v>
          </cell>
          <cell r="L606" t="str">
            <v>Frozen</v>
          </cell>
          <cell r="M606">
            <v>15.3</v>
          </cell>
          <cell r="N606">
            <v>8.5</v>
          </cell>
          <cell r="O606">
            <v>130.05000000000001</v>
          </cell>
        </row>
        <row r="607">
          <cell r="C607" t="str">
            <v>A-361</v>
          </cell>
          <cell r="D607" t="str">
            <v>A-361-B</v>
          </cell>
          <cell r="F607" t="str">
            <v>N-96</v>
          </cell>
          <cell r="G607" t="str">
            <v>N-96B</v>
          </cell>
          <cell r="H607" t="str">
            <v>B</v>
          </cell>
          <cell r="J607" t="str">
            <v>SW</v>
          </cell>
        </row>
        <row r="608">
          <cell r="C608" t="str">
            <v>A-361</v>
          </cell>
          <cell r="D608" t="str">
            <v>A-361-C</v>
          </cell>
          <cell r="F608" t="str">
            <v>N-96</v>
          </cell>
          <cell r="G608" t="str">
            <v>N-96C</v>
          </cell>
          <cell r="H608" t="str">
            <v>C</v>
          </cell>
          <cell r="J608" t="str">
            <v>SW</v>
          </cell>
        </row>
        <row r="609">
          <cell r="C609" t="str">
            <v>A-361</v>
          </cell>
          <cell r="D609" t="str">
            <v>A-361-D</v>
          </cell>
          <cell r="F609" t="str">
            <v>N-96</v>
          </cell>
          <cell r="G609" t="str">
            <v>N-96D</v>
          </cell>
          <cell r="H609" t="str">
            <v>D</v>
          </cell>
          <cell r="J609" t="str">
            <v>SW</v>
          </cell>
        </row>
        <row r="610">
          <cell r="B610" t="str">
            <v>A</v>
          </cell>
          <cell r="C610" t="str">
            <v>A-362</v>
          </cell>
          <cell r="D610" t="str">
            <v>A-362-A</v>
          </cell>
          <cell r="E610" t="str">
            <v>Nest</v>
          </cell>
          <cell r="F610" t="str">
            <v>N-97</v>
          </cell>
          <cell r="G610" t="str">
            <v>N-97A</v>
          </cell>
          <cell r="H610" t="str">
            <v>A</v>
          </cell>
          <cell r="I610" t="str">
            <v>Retained</v>
          </cell>
          <cell r="J610" t="str">
            <v>SW</v>
          </cell>
          <cell r="K610" t="str">
            <v>Frozen</v>
          </cell>
          <cell r="L610" t="str">
            <v>Frozen</v>
          </cell>
          <cell r="M610">
            <v>15.3</v>
          </cell>
          <cell r="N610">
            <v>8.5</v>
          </cell>
          <cell r="O610">
            <v>130.05000000000001</v>
          </cell>
        </row>
        <row r="611">
          <cell r="C611" t="str">
            <v>A-362</v>
          </cell>
          <cell r="D611" t="str">
            <v>A-362-B</v>
          </cell>
          <cell r="F611" t="str">
            <v>N-97</v>
          </cell>
          <cell r="G611" t="str">
            <v>N-97B</v>
          </cell>
          <cell r="H611" t="str">
            <v>B</v>
          </cell>
          <cell r="J611" t="str">
            <v>SW</v>
          </cell>
        </row>
        <row r="612">
          <cell r="C612" t="str">
            <v>A-362</v>
          </cell>
          <cell r="D612" t="str">
            <v>A-362-C</v>
          </cell>
          <cell r="F612" t="str">
            <v>N-97</v>
          </cell>
          <cell r="G612" t="str">
            <v>N-97C</v>
          </cell>
          <cell r="H612" t="str">
            <v>C</v>
          </cell>
          <cell r="J612" t="str">
            <v>SW</v>
          </cell>
        </row>
        <row r="613">
          <cell r="C613" t="str">
            <v>A-362</v>
          </cell>
          <cell r="D613" t="str">
            <v>A-362-D</v>
          </cell>
          <cell r="F613" t="str">
            <v>N-97</v>
          </cell>
          <cell r="G613" t="str">
            <v>N-97D</v>
          </cell>
          <cell r="H613" t="str">
            <v>D</v>
          </cell>
          <cell r="J613" t="str">
            <v>SW</v>
          </cell>
        </row>
        <row r="614">
          <cell r="B614" t="str">
            <v>A</v>
          </cell>
          <cell r="C614" t="str">
            <v>A-363</v>
          </cell>
          <cell r="D614" t="str">
            <v>A-363-A</v>
          </cell>
          <cell r="E614" t="str">
            <v>Nest</v>
          </cell>
          <cell r="F614" t="str">
            <v>N-98</v>
          </cell>
          <cell r="G614" t="str">
            <v>N-98A</v>
          </cell>
          <cell r="H614" t="str">
            <v>A</v>
          </cell>
          <cell r="I614" t="str">
            <v>Retained</v>
          </cell>
          <cell r="J614" t="str">
            <v>SW</v>
          </cell>
          <cell r="K614" t="str">
            <v>Frozen</v>
          </cell>
          <cell r="L614" t="str">
            <v>Frozen</v>
          </cell>
          <cell r="M614">
            <v>15.3</v>
          </cell>
          <cell r="N614">
            <v>8.5</v>
          </cell>
          <cell r="O614">
            <v>130.05000000000001</v>
          </cell>
        </row>
        <row r="615">
          <cell r="C615" t="str">
            <v>A-363</v>
          </cell>
          <cell r="D615" t="str">
            <v>A-363-B</v>
          </cell>
          <cell r="F615" t="str">
            <v>N-98</v>
          </cell>
          <cell r="G615" t="str">
            <v>N-98B</v>
          </cell>
          <cell r="H615" t="str">
            <v>B</v>
          </cell>
          <cell r="J615" t="str">
            <v>SW</v>
          </cell>
        </row>
        <row r="616">
          <cell r="C616" t="str">
            <v>A-363</v>
          </cell>
          <cell r="D616" t="str">
            <v>A-363-C</v>
          </cell>
          <cell r="F616" t="str">
            <v>N-98</v>
          </cell>
          <cell r="G616" t="str">
            <v>N-98C</v>
          </cell>
          <cell r="H616" t="str">
            <v>C</v>
          </cell>
          <cell r="J616" t="str">
            <v>SW</v>
          </cell>
        </row>
        <row r="617">
          <cell r="C617" t="str">
            <v>A-363</v>
          </cell>
          <cell r="D617" t="str">
            <v>A-363-D</v>
          </cell>
          <cell r="F617" t="str">
            <v>N-98</v>
          </cell>
          <cell r="G617" t="str">
            <v>N-98D</v>
          </cell>
          <cell r="H617" t="str">
            <v>D</v>
          </cell>
          <cell r="J617" t="str">
            <v>SW</v>
          </cell>
        </row>
        <row r="618">
          <cell r="B618" t="str">
            <v>A</v>
          </cell>
          <cell r="C618" t="str">
            <v>A-364</v>
          </cell>
          <cell r="D618" t="str">
            <v>A-364-A</v>
          </cell>
          <cell r="E618" t="str">
            <v>Nest</v>
          </cell>
          <cell r="F618" t="str">
            <v>N-99</v>
          </cell>
          <cell r="G618" t="str">
            <v>N-99A</v>
          </cell>
          <cell r="H618" t="str">
            <v>A</v>
          </cell>
          <cell r="I618" t="str">
            <v>Retained</v>
          </cell>
          <cell r="J618" t="str">
            <v>SW</v>
          </cell>
          <cell r="K618" t="str">
            <v>Frozen</v>
          </cell>
          <cell r="L618" t="str">
            <v>Frozen</v>
          </cell>
          <cell r="M618">
            <v>15.3</v>
          </cell>
          <cell r="N618">
            <v>8.5</v>
          </cell>
          <cell r="O618">
            <v>130.05000000000001</v>
          </cell>
        </row>
        <row r="619">
          <cell r="C619" t="str">
            <v>A-364</v>
          </cell>
          <cell r="D619" t="str">
            <v>A-364-B</v>
          </cell>
          <cell r="F619" t="str">
            <v>N-99</v>
          </cell>
          <cell r="G619" t="str">
            <v>N-99B</v>
          </cell>
          <cell r="H619" t="str">
            <v>B</v>
          </cell>
          <cell r="J619" t="str">
            <v>SW</v>
          </cell>
        </row>
        <row r="620">
          <cell r="C620" t="str">
            <v>A-364</v>
          </cell>
          <cell r="D620" t="str">
            <v>A-364-C</v>
          </cell>
          <cell r="F620" t="str">
            <v>N-99</v>
          </cell>
          <cell r="G620" t="str">
            <v>N-99C</v>
          </cell>
          <cell r="H620" t="str">
            <v>C</v>
          </cell>
          <cell r="J620" t="str">
            <v>SW</v>
          </cell>
        </row>
        <row r="621">
          <cell r="C621" t="str">
            <v>A-364</v>
          </cell>
          <cell r="D621" t="str">
            <v>A-364-D</v>
          </cell>
          <cell r="F621" t="str">
            <v>N-99</v>
          </cell>
          <cell r="G621" t="str">
            <v>N-99D</v>
          </cell>
          <cell r="H621" t="str">
            <v>D</v>
          </cell>
          <cell r="J621" t="str">
            <v>SW</v>
          </cell>
        </row>
        <row r="622">
          <cell r="B622" t="str">
            <v>A</v>
          </cell>
          <cell r="C622" t="str">
            <v>A-365</v>
          </cell>
          <cell r="D622" t="str">
            <v>A-365-A</v>
          </cell>
          <cell r="E622" t="str">
            <v>Nest</v>
          </cell>
          <cell r="F622" t="str">
            <v>N-100</v>
          </cell>
          <cell r="G622" t="str">
            <v>N-100A</v>
          </cell>
          <cell r="H622" t="str">
            <v>A</v>
          </cell>
          <cell r="I622" t="str">
            <v>Retained</v>
          </cell>
          <cell r="J622" t="str">
            <v>SW</v>
          </cell>
          <cell r="K622" t="str">
            <v>Frozen</v>
          </cell>
          <cell r="L622" t="str">
            <v>Frozen</v>
          </cell>
          <cell r="M622">
            <v>15.3</v>
          </cell>
          <cell r="N622">
            <v>8.5</v>
          </cell>
          <cell r="O622">
            <v>130.05000000000001</v>
          </cell>
        </row>
        <row r="623">
          <cell r="C623" t="str">
            <v>A-365</v>
          </cell>
          <cell r="D623" t="str">
            <v>A-365-B</v>
          </cell>
          <cell r="F623" t="str">
            <v>N-100</v>
          </cell>
          <cell r="G623" t="str">
            <v>N-100B</v>
          </cell>
          <cell r="H623" t="str">
            <v>B</v>
          </cell>
          <cell r="J623" t="str">
            <v>SW</v>
          </cell>
        </row>
        <row r="624">
          <cell r="C624" t="str">
            <v>A-365</v>
          </cell>
          <cell r="D624" t="str">
            <v>A-365-C</v>
          </cell>
          <cell r="F624" t="str">
            <v>N-100</v>
          </cell>
          <cell r="G624" t="str">
            <v>N-100C</v>
          </cell>
          <cell r="H624" t="str">
            <v>C</v>
          </cell>
          <cell r="J624" t="str">
            <v>SW</v>
          </cell>
        </row>
        <row r="625">
          <cell r="C625" t="str">
            <v>A-365</v>
          </cell>
          <cell r="D625" t="str">
            <v>A-365-D</v>
          </cell>
          <cell r="F625" t="str">
            <v>N-100</v>
          </cell>
          <cell r="G625" t="str">
            <v>N-100D</v>
          </cell>
          <cell r="H625" t="str">
            <v>D</v>
          </cell>
          <cell r="J625" t="str">
            <v>SW</v>
          </cell>
        </row>
        <row r="626">
          <cell r="B626" t="str">
            <v>A</v>
          </cell>
          <cell r="C626" t="str">
            <v>A-366</v>
          </cell>
          <cell r="D626" t="str">
            <v>A-366-A</v>
          </cell>
          <cell r="E626" t="str">
            <v>Nest</v>
          </cell>
          <cell r="F626" t="str">
            <v>N-101</v>
          </cell>
          <cell r="G626" t="str">
            <v>N-101A</v>
          </cell>
          <cell r="H626" t="str">
            <v>A</v>
          </cell>
          <cell r="I626" t="str">
            <v>Retained</v>
          </cell>
          <cell r="J626" t="str">
            <v>SW</v>
          </cell>
          <cell r="K626" t="str">
            <v>Frozen</v>
          </cell>
          <cell r="L626" t="str">
            <v>Frozen</v>
          </cell>
          <cell r="M626">
            <v>15.3</v>
          </cell>
          <cell r="N626">
            <v>8.5</v>
          </cell>
          <cell r="O626">
            <v>130.05000000000001</v>
          </cell>
        </row>
        <row r="627">
          <cell r="C627" t="str">
            <v>A-366</v>
          </cell>
          <cell r="D627" t="str">
            <v>A-366-B</v>
          </cell>
          <cell r="F627" t="str">
            <v>N-101</v>
          </cell>
          <cell r="G627" t="str">
            <v>N-101B</v>
          </cell>
          <cell r="H627" t="str">
            <v>B</v>
          </cell>
          <cell r="J627" t="str">
            <v>SW</v>
          </cell>
        </row>
        <row r="628">
          <cell r="C628" t="str">
            <v>A-366</v>
          </cell>
          <cell r="D628" t="str">
            <v>A-366-C</v>
          </cell>
          <cell r="F628" t="str">
            <v>N-101</v>
          </cell>
          <cell r="G628" t="str">
            <v>N-101C</v>
          </cell>
          <cell r="H628" t="str">
            <v>C</v>
          </cell>
          <cell r="J628" t="str">
            <v>SW</v>
          </cell>
        </row>
        <row r="629">
          <cell r="C629" t="str">
            <v>A-366</v>
          </cell>
          <cell r="D629" t="str">
            <v>A-366-D</v>
          </cell>
          <cell r="F629" t="str">
            <v>N-101</v>
          </cell>
          <cell r="G629" t="str">
            <v>N-101D</v>
          </cell>
          <cell r="H629" t="str">
            <v>D</v>
          </cell>
          <cell r="J629" t="str">
            <v>SW</v>
          </cell>
        </row>
        <row r="630">
          <cell r="B630" t="str">
            <v>A</v>
          </cell>
          <cell r="C630" t="str">
            <v>A-367</v>
          </cell>
          <cell r="D630" t="str">
            <v>A-367-A</v>
          </cell>
          <cell r="E630" t="str">
            <v>Nest</v>
          </cell>
          <cell r="F630" t="str">
            <v>N-102</v>
          </cell>
          <cell r="G630" t="str">
            <v>N-102A</v>
          </cell>
          <cell r="H630" t="str">
            <v>A</v>
          </cell>
          <cell r="I630" t="str">
            <v>Retained</v>
          </cell>
          <cell r="J630" t="str">
            <v>SW</v>
          </cell>
          <cell r="K630" t="str">
            <v>Frozen</v>
          </cell>
          <cell r="L630" t="str">
            <v>Frozen</v>
          </cell>
          <cell r="M630">
            <v>15.3</v>
          </cell>
          <cell r="N630">
            <v>8.5</v>
          </cell>
          <cell r="O630">
            <v>130.05000000000001</v>
          </cell>
        </row>
        <row r="631">
          <cell r="C631" t="str">
            <v>A-367</v>
          </cell>
          <cell r="D631" t="str">
            <v>A-367-B</v>
          </cell>
          <cell r="F631" t="str">
            <v>N-102</v>
          </cell>
          <cell r="G631" t="str">
            <v>N-102B</v>
          </cell>
          <cell r="H631" t="str">
            <v>B</v>
          </cell>
          <cell r="J631" t="str">
            <v>SW</v>
          </cell>
        </row>
        <row r="632">
          <cell r="C632" t="str">
            <v>A-367</v>
          </cell>
          <cell r="D632" t="str">
            <v>A-367-C</v>
          </cell>
          <cell r="F632" t="str">
            <v>N-102</v>
          </cell>
          <cell r="G632" t="str">
            <v>N-102C</v>
          </cell>
          <cell r="H632" t="str">
            <v>C</v>
          </cell>
          <cell r="J632" t="str">
            <v>SW</v>
          </cell>
        </row>
        <row r="633">
          <cell r="C633" t="str">
            <v>A-367</v>
          </cell>
          <cell r="D633" t="str">
            <v>A-367-D</v>
          </cell>
          <cell r="F633" t="str">
            <v>N-102</v>
          </cell>
          <cell r="G633" t="str">
            <v>N-102D</v>
          </cell>
          <cell r="H633" t="str">
            <v>D</v>
          </cell>
          <cell r="J633" t="str">
            <v>SW</v>
          </cell>
        </row>
        <row r="634">
          <cell r="B634" t="str">
            <v>A</v>
          </cell>
          <cell r="C634" t="str">
            <v>A-368</v>
          </cell>
          <cell r="D634" t="str">
            <v>A-368-A</v>
          </cell>
          <cell r="E634" t="str">
            <v>Nest</v>
          </cell>
          <cell r="F634" t="str">
            <v>N-103</v>
          </cell>
          <cell r="G634" t="str">
            <v>N-103A</v>
          </cell>
          <cell r="H634" t="str">
            <v>A</v>
          </cell>
          <cell r="I634" t="str">
            <v>Retained</v>
          </cell>
          <cell r="J634" t="str">
            <v>SW</v>
          </cell>
          <cell r="K634" t="str">
            <v>Frozen</v>
          </cell>
          <cell r="L634" t="str">
            <v>Frozen</v>
          </cell>
          <cell r="M634">
            <v>15.3</v>
          </cell>
          <cell r="N634">
            <v>8.5</v>
          </cell>
          <cell r="O634">
            <v>130.05000000000001</v>
          </cell>
        </row>
        <row r="635">
          <cell r="C635" t="str">
            <v>A-368</v>
          </cell>
          <cell r="D635" t="str">
            <v>A-368-B</v>
          </cell>
          <cell r="F635" t="str">
            <v>N-103</v>
          </cell>
          <cell r="G635" t="str">
            <v>N-103B</v>
          </cell>
          <cell r="H635" t="str">
            <v>B</v>
          </cell>
          <cell r="J635" t="str">
            <v>SW</v>
          </cell>
        </row>
        <row r="636">
          <cell r="C636" t="str">
            <v>A-368</v>
          </cell>
          <cell r="D636" t="str">
            <v>A-368-C</v>
          </cell>
          <cell r="F636" t="str">
            <v>N-103</v>
          </cell>
          <cell r="G636" t="str">
            <v>N-103C</v>
          </cell>
          <cell r="H636" t="str">
            <v>C</v>
          </cell>
          <cell r="J636" t="str">
            <v>SW</v>
          </cell>
        </row>
        <row r="637">
          <cell r="C637" t="str">
            <v>A-368</v>
          </cell>
          <cell r="D637" t="str">
            <v>A-368-D</v>
          </cell>
          <cell r="F637" t="str">
            <v>N-103</v>
          </cell>
          <cell r="G637" t="str">
            <v>N-103D</v>
          </cell>
          <cell r="H637" t="str">
            <v>D</v>
          </cell>
          <cell r="J637" t="str">
            <v>SW</v>
          </cell>
        </row>
        <row r="638">
          <cell r="B638" t="str">
            <v>A</v>
          </cell>
          <cell r="C638" t="str">
            <v>A-369</v>
          </cell>
          <cell r="D638" t="str">
            <v>A-369-A</v>
          </cell>
          <cell r="E638" t="str">
            <v>Nest</v>
          </cell>
          <cell r="F638" t="str">
            <v>N-104</v>
          </cell>
          <cell r="G638" t="str">
            <v>N-104A</v>
          </cell>
          <cell r="H638" t="str">
            <v>A</v>
          </cell>
          <cell r="I638" t="str">
            <v>Retained</v>
          </cell>
          <cell r="J638" t="str">
            <v>SW</v>
          </cell>
          <cell r="K638" t="str">
            <v>Frozen</v>
          </cell>
          <cell r="L638" t="str">
            <v>Frozen</v>
          </cell>
          <cell r="M638">
            <v>15.3</v>
          </cell>
          <cell r="N638">
            <v>8.5</v>
          </cell>
          <cell r="O638">
            <v>130.05000000000001</v>
          </cell>
        </row>
        <row r="639">
          <cell r="C639" t="str">
            <v>A-369</v>
          </cell>
          <cell r="D639" t="str">
            <v>A-369-B</v>
          </cell>
          <cell r="F639" t="str">
            <v>N-104</v>
          </cell>
          <cell r="G639" t="str">
            <v>N-104B</v>
          </cell>
          <cell r="H639" t="str">
            <v>B</v>
          </cell>
          <cell r="J639" t="str">
            <v>SW</v>
          </cell>
        </row>
        <row r="640">
          <cell r="C640" t="str">
            <v>A-369</v>
          </cell>
          <cell r="D640" t="str">
            <v>A-369-C</v>
          </cell>
          <cell r="F640" t="str">
            <v>N-104</v>
          </cell>
          <cell r="G640" t="str">
            <v>N-104C</v>
          </cell>
          <cell r="H640" t="str">
            <v>C</v>
          </cell>
          <cell r="J640" t="str">
            <v>SW</v>
          </cell>
        </row>
        <row r="641">
          <cell r="C641" t="str">
            <v>A-369</v>
          </cell>
          <cell r="D641" t="str">
            <v>A-369-D</v>
          </cell>
          <cell r="F641" t="str">
            <v>N-104</v>
          </cell>
          <cell r="G641" t="str">
            <v>N-104D</v>
          </cell>
          <cell r="H641" t="str">
            <v>D</v>
          </cell>
          <cell r="J641" t="str">
            <v>SW</v>
          </cell>
        </row>
        <row r="642">
          <cell r="B642" t="str">
            <v>A</v>
          </cell>
          <cell r="C642" t="str">
            <v>A-370</v>
          </cell>
          <cell r="D642" t="str">
            <v>A-370-A</v>
          </cell>
          <cell r="E642" t="str">
            <v>Nest</v>
          </cell>
          <cell r="F642" t="str">
            <v>N-105</v>
          </cell>
          <cell r="G642" t="str">
            <v>N-105A</v>
          </cell>
          <cell r="H642" t="str">
            <v>A</v>
          </cell>
          <cell r="I642" t="str">
            <v>Retained</v>
          </cell>
          <cell r="J642" t="str">
            <v>SW</v>
          </cell>
          <cell r="K642" t="str">
            <v>Frozen</v>
          </cell>
          <cell r="L642" t="str">
            <v>Frozen</v>
          </cell>
          <cell r="M642">
            <v>15.3</v>
          </cell>
          <cell r="N642">
            <v>8.5</v>
          </cell>
          <cell r="O642">
            <v>130.05000000000001</v>
          </cell>
        </row>
        <row r="643">
          <cell r="C643" t="str">
            <v>A-370</v>
          </cell>
          <cell r="D643" t="str">
            <v>A-370-B</v>
          </cell>
          <cell r="F643" t="str">
            <v>N-105</v>
          </cell>
          <cell r="G643" t="str">
            <v>N-105B</v>
          </cell>
          <cell r="H643" t="str">
            <v>B</v>
          </cell>
          <cell r="J643" t="str">
            <v>SW</v>
          </cell>
        </row>
        <row r="644">
          <cell r="C644" t="str">
            <v>A-370</v>
          </cell>
          <cell r="D644" t="str">
            <v>A-370-C</v>
          </cell>
          <cell r="F644" t="str">
            <v>N-105</v>
          </cell>
          <cell r="G644" t="str">
            <v>N-105C</v>
          </cell>
          <cell r="H644" t="str">
            <v>C</v>
          </cell>
          <cell r="J644" t="str">
            <v>SW</v>
          </cell>
        </row>
        <row r="645">
          <cell r="C645" t="str">
            <v>A-370</v>
          </cell>
          <cell r="D645" t="str">
            <v>A-370-D</v>
          </cell>
          <cell r="F645" t="str">
            <v>N-105</v>
          </cell>
          <cell r="G645" t="str">
            <v>N-105D</v>
          </cell>
          <cell r="H645" t="str">
            <v>D</v>
          </cell>
          <cell r="J645" t="str">
            <v>SW</v>
          </cell>
        </row>
        <row r="646">
          <cell r="B646" t="str">
            <v>A</v>
          </cell>
          <cell r="C646" t="str">
            <v>A-371</v>
          </cell>
          <cell r="D646" t="str">
            <v>A-371-A</v>
          </cell>
          <cell r="E646" t="str">
            <v>Nest</v>
          </cell>
          <cell r="F646" t="str">
            <v>N-106</v>
          </cell>
          <cell r="G646" t="str">
            <v>N-106A</v>
          </cell>
          <cell r="H646" t="str">
            <v>A</v>
          </cell>
          <cell r="I646" t="str">
            <v>Retained</v>
          </cell>
          <cell r="J646" t="str">
            <v>SW</v>
          </cell>
          <cell r="K646" t="str">
            <v>Frozen</v>
          </cell>
          <cell r="L646" t="str">
            <v>Frozen</v>
          </cell>
          <cell r="M646">
            <v>15.3</v>
          </cell>
          <cell r="N646">
            <v>8.5</v>
          </cell>
          <cell r="O646">
            <v>130.05000000000001</v>
          </cell>
        </row>
        <row r="647">
          <cell r="C647" t="str">
            <v>A-371</v>
          </cell>
          <cell r="D647" t="str">
            <v>A-371-B</v>
          </cell>
          <cell r="F647" t="str">
            <v>N-106</v>
          </cell>
          <cell r="G647" t="str">
            <v>N-106B</v>
          </cell>
          <cell r="H647" t="str">
            <v>B</v>
          </cell>
          <cell r="J647" t="str">
            <v>SW</v>
          </cell>
        </row>
        <row r="648">
          <cell r="C648" t="str">
            <v>A-371</v>
          </cell>
          <cell r="D648" t="str">
            <v>A-371-C</v>
          </cell>
          <cell r="F648" t="str">
            <v>N-106</v>
          </cell>
          <cell r="G648" t="str">
            <v>N-106C</v>
          </cell>
          <cell r="H648" t="str">
            <v>C</v>
          </cell>
          <cell r="J648" t="str">
            <v>SW</v>
          </cell>
        </row>
        <row r="649">
          <cell r="C649" t="str">
            <v>A-371</v>
          </cell>
          <cell r="D649" t="str">
            <v>A-371-D</v>
          </cell>
          <cell r="F649" t="str">
            <v>N-106</v>
          </cell>
          <cell r="G649" t="str">
            <v>N-106D</v>
          </cell>
          <cell r="H649" t="str">
            <v>D</v>
          </cell>
          <cell r="J649" t="str">
            <v>SW</v>
          </cell>
        </row>
        <row r="650">
          <cell r="B650" t="str">
            <v>A</v>
          </cell>
          <cell r="C650" t="str">
            <v>A-372</v>
          </cell>
          <cell r="D650" t="str">
            <v>A-372-A</v>
          </cell>
          <cell r="E650" t="str">
            <v>Nest</v>
          </cell>
          <cell r="F650" t="str">
            <v>N-92</v>
          </cell>
          <cell r="G650" t="str">
            <v>N-92A</v>
          </cell>
          <cell r="H650" t="str">
            <v>A</v>
          </cell>
          <cell r="I650" t="str">
            <v>Retained</v>
          </cell>
          <cell r="J650" t="str">
            <v>SW</v>
          </cell>
          <cell r="K650" t="str">
            <v>Frozen</v>
          </cell>
          <cell r="L650" t="str">
            <v>Frozen</v>
          </cell>
          <cell r="M650">
            <v>15.3</v>
          </cell>
          <cell r="N650">
            <v>8.5</v>
          </cell>
          <cell r="O650">
            <v>130.05000000000001</v>
          </cell>
        </row>
        <row r="651">
          <cell r="C651" t="str">
            <v>A-372</v>
          </cell>
          <cell r="D651" t="str">
            <v>A-372-B</v>
          </cell>
          <cell r="F651" t="str">
            <v>N-92</v>
          </cell>
          <cell r="G651" t="str">
            <v>N-92B</v>
          </cell>
          <cell r="H651" t="str">
            <v>B</v>
          </cell>
          <cell r="J651" t="str">
            <v>SW</v>
          </cell>
        </row>
        <row r="652">
          <cell r="C652" t="str">
            <v>A-372</v>
          </cell>
          <cell r="D652" t="str">
            <v>A-372-C</v>
          </cell>
          <cell r="F652" t="str">
            <v>N-92</v>
          </cell>
          <cell r="G652" t="str">
            <v>N-92C</v>
          </cell>
          <cell r="H652" t="str">
            <v>C</v>
          </cell>
          <cell r="J652" t="str">
            <v>SW</v>
          </cell>
        </row>
        <row r="653">
          <cell r="C653" t="str">
            <v>A-372</v>
          </cell>
          <cell r="D653" t="str">
            <v>A-372-D</v>
          </cell>
          <cell r="F653" t="str">
            <v>N-92</v>
          </cell>
          <cell r="G653" t="str">
            <v>N-92D</v>
          </cell>
          <cell r="H653" t="str">
            <v>D</v>
          </cell>
          <cell r="J653" t="str">
            <v>SW</v>
          </cell>
        </row>
        <row r="654">
          <cell r="B654" t="str">
            <v>A</v>
          </cell>
          <cell r="C654" t="str">
            <v>A-373</v>
          </cell>
          <cell r="D654" t="str">
            <v>A-373-A</v>
          </cell>
          <cell r="E654" t="str">
            <v>Nest</v>
          </cell>
          <cell r="F654" t="str">
            <v>N-91</v>
          </cell>
          <cell r="G654" t="str">
            <v>N-91A</v>
          </cell>
          <cell r="H654" t="str">
            <v>A</v>
          </cell>
          <cell r="I654" t="str">
            <v>Retained</v>
          </cell>
          <cell r="J654" t="str">
            <v>SW</v>
          </cell>
          <cell r="K654" t="str">
            <v>Frozen</v>
          </cell>
          <cell r="L654" t="str">
            <v>Frozen</v>
          </cell>
          <cell r="M654">
            <v>15.3</v>
          </cell>
          <cell r="N654">
            <v>8.5</v>
          </cell>
          <cell r="O654">
            <v>130.05000000000001</v>
          </cell>
        </row>
        <row r="655">
          <cell r="C655" t="str">
            <v>A-373</v>
          </cell>
          <cell r="D655" t="str">
            <v>A-373-B</v>
          </cell>
          <cell r="F655" t="str">
            <v>N-91</v>
          </cell>
          <cell r="G655" t="str">
            <v>N-91B</v>
          </cell>
          <cell r="H655" t="str">
            <v>B</v>
          </cell>
          <cell r="J655" t="str">
            <v>SW</v>
          </cell>
        </row>
        <row r="656">
          <cell r="C656" t="str">
            <v>A-373</v>
          </cell>
          <cell r="D656" t="str">
            <v>A-373-C</v>
          </cell>
          <cell r="F656" t="str">
            <v>N-91</v>
          </cell>
          <cell r="G656" t="str">
            <v>N-91C</v>
          </cell>
          <cell r="H656" t="str">
            <v>C</v>
          </cell>
          <cell r="J656" t="str">
            <v>SW</v>
          </cell>
        </row>
        <row r="657">
          <cell r="C657" t="str">
            <v>A-373</v>
          </cell>
          <cell r="D657" t="str">
            <v>A-373-D</v>
          </cell>
          <cell r="F657" t="str">
            <v>N-91</v>
          </cell>
          <cell r="G657" t="str">
            <v>N-91D</v>
          </cell>
          <cell r="H657" t="str">
            <v>D</v>
          </cell>
          <cell r="J657" t="str">
            <v>SW</v>
          </cell>
        </row>
        <row r="658">
          <cell r="B658" t="str">
            <v>A</v>
          </cell>
          <cell r="C658" t="str">
            <v>A-374</v>
          </cell>
          <cell r="D658" t="str">
            <v>A-374-A</v>
          </cell>
          <cell r="E658" t="str">
            <v>Nest</v>
          </cell>
          <cell r="F658" t="str">
            <v>N-90</v>
          </cell>
          <cell r="G658" t="str">
            <v>N-90A</v>
          </cell>
          <cell r="H658" t="str">
            <v>A</v>
          </cell>
          <cell r="I658" t="str">
            <v>Retained</v>
          </cell>
          <cell r="J658" t="str">
            <v>SW</v>
          </cell>
          <cell r="K658" t="str">
            <v>Frozen</v>
          </cell>
          <cell r="L658" t="str">
            <v>Frozen</v>
          </cell>
          <cell r="M658">
            <v>15.3</v>
          </cell>
          <cell r="N658">
            <v>8.5</v>
          </cell>
          <cell r="O658">
            <v>130.05000000000001</v>
          </cell>
        </row>
        <row r="659">
          <cell r="C659" t="str">
            <v>A-374</v>
          </cell>
          <cell r="D659" t="str">
            <v>A-374-B</v>
          </cell>
          <cell r="F659" t="str">
            <v>N-90</v>
          </cell>
          <cell r="G659" t="str">
            <v>N-90B</v>
          </cell>
          <cell r="H659" t="str">
            <v>B</v>
          </cell>
          <cell r="J659" t="str">
            <v>SW</v>
          </cell>
        </row>
        <row r="660">
          <cell r="C660" t="str">
            <v>A-374</v>
          </cell>
          <cell r="D660" t="str">
            <v>A-374-C</v>
          </cell>
          <cell r="F660" t="str">
            <v>N-90</v>
          </cell>
          <cell r="G660" t="str">
            <v>N-90C</v>
          </cell>
          <cell r="H660" t="str">
            <v>C</v>
          </cell>
          <cell r="J660" t="str">
            <v>SW</v>
          </cell>
        </row>
        <row r="661">
          <cell r="C661" t="str">
            <v>A-374</v>
          </cell>
          <cell r="D661" t="str">
            <v>A-374-D</v>
          </cell>
          <cell r="F661" t="str">
            <v>N-90</v>
          </cell>
          <cell r="G661" t="str">
            <v>N-90D</v>
          </cell>
          <cell r="H661" t="str">
            <v>D</v>
          </cell>
          <cell r="J661" t="str">
            <v>SW</v>
          </cell>
        </row>
        <row r="662">
          <cell r="B662" t="str">
            <v>A</v>
          </cell>
          <cell r="C662" t="str">
            <v>A-375</v>
          </cell>
          <cell r="D662" t="str">
            <v>A-375-A</v>
          </cell>
          <cell r="E662" t="str">
            <v>Nest</v>
          </cell>
          <cell r="F662" t="str">
            <v>N-89</v>
          </cell>
          <cell r="G662" t="str">
            <v>N-89A</v>
          </cell>
          <cell r="H662" t="str">
            <v>A</v>
          </cell>
          <cell r="I662" t="str">
            <v>Retained</v>
          </cell>
          <cell r="J662" t="str">
            <v>SW</v>
          </cell>
          <cell r="K662" t="str">
            <v>Frozen</v>
          </cell>
          <cell r="L662" t="str">
            <v>Frozen</v>
          </cell>
          <cell r="M662">
            <v>15.3</v>
          </cell>
          <cell r="N662">
            <v>8.5</v>
          </cell>
          <cell r="O662">
            <v>130.05000000000001</v>
          </cell>
        </row>
        <row r="663">
          <cell r="C663" t="str">
            <v>A-375</v>
          </cell>
          <cell r="D663" t="str">
            <v>A-375-B</v>
          </cell>
          <cell r="F663" t="str">
            <v>N-89</v>
          </cell>
          <cell r="G663" t="str">
            <v>N-89B</v>
          </cell>
          <cell r="H663" t="str">
            <v>B</v>
          </cell>
          <cell r="J663" t="str">
            <v>SW</v>
          </cell>
        </row>
        <row r="664">
          <cell r="C664" t="str">
            <v>A-375</v>
          </cell>
          <cell r="D664" t="str">
            <v>A-375-C</v>
          </cell>
          <cell r="F664" t="str">
            <v>N-89</v>
          </cell>
          <cell r="G664" t="str">
            <v>N-89C</v>
          </cell>
          <cell r="H664" t="str">
            <v>C</v>
          </cell>
          <cell r="J664" t="str">
            <v>SW</v>
          </cell>
        </row>
        <row r="665">
          <cell r="C665" t="str">
            <v>A-375</v>
          </cell>
          <cell r="D665" t="str">
            <v>A-375-D</v>
          </cell>
          <cell r="F665" t="str">
            <v>N-89</v>
          </cell>
          <cell r="G665" t="str">
            <v>N-89D</v>
          </cell>
          <cell r="H665" t="str">
            <v>D</v>
          </cell>
          <cell r="J665" t="str">
            <v>SW</v>
          </cell>
        </row>
        <row r="666">
          <cell r="B666" t="str">
            <v>A</v>
          </cell>
          <cell r="C666" t="str">
            <v>A-376</v>
          </cell>
          <cell r="D666" t="str">
            <v>A-376-A</v>
          </cell>
          <cell r="E666" t="str">
            <v>Nest</v>
          </cell>
          <cell r="F666" t="str">
            <v>N-88</v>
          </cell>
          <cell r="G666" t="str">
            <v>N-88A</v>
          </cell>
          <cell r="H666" t="str">
            <v>A</v>
          </cell>
          <cell r="I666" t="str">
            <v>Retained</v>
          </cell>
          <cell r="J666" t="str">
            <v>SW</v>
          </cell>
          <cell r="K666" t="str">
            <v>Frozen</v>
          </cell>
          <cell r="L666" t="str">
            <v>Frozen</v>
          </cell>
          <cell r="M666">
            <v>15.3</v>
          </cell>
          <cell r="N666">
            <v>8.5</v>
          </cell>
          <cell r="O666">
            <v>130.05000000000001</v>
          </cell>
        </row>
        <row r="667">
          <cell r="C667" t="str">
            <v>A-376</v>
          </cell>
          <cell r="D667" t="str">
            <v>A-376-B</v>
          </cell>
          <cell r="F667" t="str">
            <v>N-88</v>
          </cell>
          <cell r="G667" t="str">
            <v>N-88B</v>
          </cell>
          <cell r="H667" t="str">
            <v>B</v>
          </cell>
          <cell r="J667" t="str">
            <v>SW</v>
          </cell>
        </row>
        <row r="668">
          <cell r="C668" t="str">
            <v>A-376</v>
          </cell>
          <cell r="D668" t="str">
            <v>A-376-C</v>
          </cell>
          <cell r="F668" t="str">
            <v>N-88</v>
          </cell>
          <cell r="G668" t="str">
            <v>N-88C</v>
          </cell>
          <cell r="H668" t="str">
            <v>C</v>
          </cell>
          <cell r="J668" t="str">
            <v>SW</v>
          </cell>
        </row>
        <row r="669">
          <cell r="C669" t="str">
            <v>A-376</v>
          </cell>
          <cell r="D669" t="str">
            <v>A-376-D</v>
          </cell>
          <cell r="F669" t="str">
            <v>N-88</v>
          </cell>
          <cell r="G669" t="str">
            <v>N-88D</v>
          </cell>
          <cell r="H669" t="str">
            <v>D</v>
          </cell>
          <cell r="J669" t="str">
            <v>SW</v>
          </cell>
        </row>
        <row r="670">
          <cell r="B670" t="str">
            <v>A</v>
          </cell>
          <cell r="C670" t="str">
            <v>A-377</v>
          </cell>
          <cell r="D670" t="str">
            <v>A-377-A</v>
          </cell>
          <cell r="E670" t="str">
            <v>Nest</v>
          </cell>
          <cell r="F670" t="str">
            <v>N-87</v>
          </cell>
          <cell r="G670" t="str">
            <v>N-87A</v>
          </cell>
          <cell r="H670" t="str">
            <v>A</v>
          </cell>
          <cell r="I670" t="str">
            <v>Retained</v>
          </cell>
          <cell r="J670" t="str">
            <v>SW</v>
          </cell>
          <cell r="K670" t="str">
            <v>Frozen</v>
          </cell>
          <cell r="L670" t="str">
            <v>Frozen</v>
          </cell>
          <cell r="M670">
            <v>15.3</v>
          </cell>
          <cell r="N670">
            <v>8.5</v>
          </cell>
          <cell r="O670">
            <v>130.05000000000001</v>
          </cell>
        </row>
        <row r="671">
          <cell r="C671" t="str">
            <v>A-377</v>
          </cell>
          <cell r="D671" t="str">
            <v>A-377-B</v>
          </cell>
          <cell r="F671" t="str">
            <v>N-87</v>
          </cell>
          <cell r="G671" t="str">
            <v>N-87B</v>
          </cell>
          <cell r="H671" t="str">
            <v>B</v>
          </cell>
          <cell r="J671" t="str">
            <v>SW</v>
          </cell>
        </row>
        <row r="672">
          <cell r="C672" t="str">
            <v>A-377</v>
          </cell>
          <cell r="D672" t="str">
            <v>A-377-C</v>
          </cell>
          <cell r="F672" t="str">
            <v>N-87</v>
          </cell>
          <cell r="G672" t="str">
            <v>N-87C</v>
          </cell>
          <cell r="H672" t="str">
            <v>C</v>
          </cell>
          <cell r="J672" t="str">
            <v>SW</v>
          </cell>
        </row>
        <row r="673">
          <cell r="C673" t="str">
            <v>A-377</v>
          </cell>
          <cell r="D673" t="str">
            <v>A-377-D</v>
          </cell>
          <cell r="F673" t="str">
            <v>N-87</v>
          </cell>
          <cell r="G673" t="str">
            <v>N-87D</v>
          </cell>
          <cell r="H673" t="str">
            <v>D</v>
          </cell>
          <cell r="J673" t="str">
            <v>SW</v>
          </cell>
        </row>
        <row r="674">
          <cell r="B674" t="str">
            <v>A</v>
          </cell>
          <cell r="C674" t="str">
            <v>A-378</v>
          </cell>
          <cell r="D674" t="str">
            <v>A-378-A</v>
          </cell>
          <cell r="E674" t="str">
            <v>Nest</v>
          </cell>
          <cell r="F674" t="str">
            <v>N-86</v>
          </cell>
          <cell r="G674" t="str">
            <v>N-86A</v>
          </cell>
          <cell r="H674" t="str">
            <v>A</v>
          </cell>
          <cell r="I674" t="str">
            <v>Retained</v>
          </cell>
          <cell r="J674" t="str">
            <v>SW</v>
          </cell>
          <cell r="K674" t="str">
            <v>Frozen</v>
          </cell>
          <cell r="L674" t="str">
            <v>Frozen</v>
          </cell>
          <cell r="M674">
            <v>15.3</v>
          </cell>
          <cell r="N674">
            <v>8.5</v>
          </cell>
          <cell r="O674">
            <v>130.05000000000001</v>
          </cell>
        </row>
        <row r="675">
          <cell r="C675" t="str">
            <v>A-378</v>
          </cell>
          <cell r="D675" t="str">
            <v>A-378-B</v>
          </cell>
          <cell r="F675" t="str">
            <v>N-86</v>
          </cell>
          <cell r="G675" t="str">
            <v>N-86B</v>
          </cell>
          <cell r="H675" t="str">
            <v>B</v>
          </cell>
          <cell r="J675" t="str">
            <v>SW</v>
          </cell>
        </row>
        <row r="676">
          <cell r="C676" t="str">
            <v>A-378</v>
          </cell>
          <cell r="D676" t="str">
            <v>A-378-C</v>
          </cell>
          <cell r="F676" t="str">
            <v>N-86</v>
          </cell>
          <cell r="G676" t="str">
            <v>N-86C</v>
          </cell>
          <cell r="H676" t="str">
            <v>C</v>
          </cell>
          <cell r="J676" t="str">
            <v>SW</v>
          </cell>
        </row>
        <row r="677">
          <cell r="C677" t="str">
            <v>A-378</v>
          </cell>
          <cell r="D677" t="str">
            <v>A-378-D</v>
          </cell>
          <cell r="F677" t="str">
            <v>N-86</v>
          </cell>
          <cell r="G677" t="str">
            <v>N-86D</v>
          </cell>
          <cell r="H677" t="str">
            <v>D</v>
          </cell>
          <cell r="J677" t="str">
            <v>SW</v>
          </cell>
        </row>
        <row r="678">
          <cell r="B678" t="str">
            <v>A</v>
          </cell>
          <cell r="C678" t="str">
            <v>A-379</v>
          </cell>
          <cell r="D678" t="str">
            <v>A-379-A</v>
          </cell>
          <cell r="E678" t="str">
            <v>Nest</v>
          </cell>
          <cell r="F678" t="str">
            <v>N-85</v>
          </cell>
          <cell r="G678" t="str">
            <v>N-85A</v>
          </cell>
          <cell r="H678" t="str">
            <v>A</v>
          </cell>
          <cell r="I678" t="str">
            <v>Retained</v>
          </cell>
          <cell r="J678" t="str">
            <v>SW</v>
          </cell>
          <cell r="K678" t="str">
            <v>Frozen</v>
          </cell>
          <cell r="L678" t="str">
            <v>Frozen</v>
          </cell>
          <cell r="M678">
            <v>15.3</v>
          </cell>
          <cell r="N678">
            <v>8.5</v>
          </cell>
          <cell r="O678">
            <v>130.05000000000001</v>
          </cell>
        </row>
        <row r="679">
          <cell r="C679" t="str">
            <v>A-379</v>
          </cell>
          <cell r="D679" t="str">
            <v>A-379-B</v>
          </cell>
          <cell r="F679" t="str">
            <v>N-85</v>
          </cell>
          <cell r="G679" t="str">
            <v>N-85B</v>
          </cell>
          <cell r="H679" t="str">
            <v>B</v>
          </cell>
          <cell r="J679" t="str">
            <v>SW</v>
          </cell>
        </row>
        <row r="680">
          <cell r="C680" t="str">
            <v>A-379</v>
          </cell>
          <cell r="D680" t="str">
            <v>A-379-C</v>
          </cell>
          <cell r="F680" t="str">
            <v>N-85</v>
          </cell>
          <cell r="G680" t="str">
            <v>N-85C</v>
          </cell>
          <cell r="H680" t="str">
            <v>C</v>
          </cell>
          <cell r="J680" t="str">
            <v>SW</v>
          </cell>
        </row>
        <row r="681">
          <cell r="C681" t="str">
            <v>A-379</v>
          </cell>
          <cell r="D681" t="str">
            <v>A-379-D</v>
          </cell>
          <cell r="F681" t="str">
            <v>N-85</v>
          </cell>
          <cell r="G681" t="str">
            <v>N-85D</v>
          </cell>
          <cell r="H681" t="str">
            <v>D</v>
          </cell>
          <cell r="J681" t="str">
            <v>SW</v>
          </cell>
        </row>
        <row r="682">
          <cell r="B682" t="str">
            <v>A</v>
          </cell>
          <cell r="C682" t="str">
            <v>A-380</v>
          </cell>
          <cell r="D682" t="str">
            <v>A-380-A</v>
          </cell>
          <cell r="E682" t="str">
            <v>Nest</v>
          </cell>
          <cell r="F682" t="str">
            <v>N-84</v>
          </cell>
          <cell r="G682" t="str">
            <v>N-84A</v>
          </cell>
          <cell r="H682" t="str">
            <v>A</v>
          </cell>
          <cell r="I682" t="str">
            <v>Retained</v>
          </cell>
          <cell r="J682" t="str">
            <v>SW</v>
          </cell>
          <cell r="K682" t="str">
            <v>Frozen</v>
          </cell>
          <cell r="L682" t="str">
            <v>Frozen</v>
          </cell>
          <cell r="M682">
            <v>15.3</v>
          </cell>
          <cell r="N682">
            <v>8.5</v>
          </cell>
          <cell r="O682">
            <v>130.05000000000001</v>
          </cell>
        </row>
        <row r="683">
          <cell r="C683" t="str">
            <v>A-380</v>
          </cell>
          <cell r="D683" t="str">
            <v>A-380-B</v>
          </cell>
          <cell r="F683" t="str">
            <v>N-84</v>
          </cell>
          <cell r="G683" t="str">
            <v>N-84B</v>
          </cell>
          <cell r="H683" t="str">
            <v>B</v>
          </cell>
          <cell r="J683" t="str">
            <v>SW</v>
          </cell>
        </row>
        <row r="684">
          <cell r="C684" t="str">
            <v>A-380</v>
          </cell>
          <cell r="D684" t="str">
            <v>A-380-C</v>
          </cell>
          <cell r="F684" t="str">
            <v>N-84</v>
          </cell>
          <cell r="G684" t="str">
            <v>N-84C</v>
          </cell>
          <cell r="H684" t="str">
            <v>C</v>
          </cell>
          <cell r="J684" t="str">
            <v>SW</v>
          </cell>
        </row>
        <row r="685">
          <cell r="C685" t="str">
            <v>A-380</v>
          </cell>
          <cell r="D685" t="str">
            <v>A-380-D</v>
          </cell>
          <cell r="F685" t="str">
            <v>N-84</v>
          </cell>
          <cell r="G685" t="str">
            <v>N-84D</v>
          </cell>
          <cell r="H685" t="str">
            <v>D</v>
          </cell>
          <cell r="J685" t="str">
            <v>SW</v>
          </cell>
        </row>
        <row r="686">
          <cell r="B686" t="str">
            <v>A</v>
          </cell>
          <cell r="C686" t="str">
            <v>A-381</v>
          </cell>
          <cell r="D686" t="str">
            <v>A-381-A</v>
          </cell>
          <cell r="E686" t="str">
            <v>Nest</v>
          </cell>
          <cell r="F686" t="str">
            <v>N-83</v>
          </cell>
          <cell r="G686" t="str">
            <v>N-83A</v>
          </cell>
          <cell r="H686" t="str">
            <v>A</v>
          </cell>
          <cell r="I686" t="str">
            <v>Retained</v>
          </cell>
          <cell r="J686" t="str">
            <v>SW</v>
          </cell>
          <cell r="K686" t="str">
            <v>Frozen</v>
          </cell>
          <cell r="L686" t="str">
            <v>Frozen</v>
          </cell>
          <cell r="M686">
            <v>15.3</v>
          </cell>
          <cell r="N686">
            <v>8.5</v>
          </cell>
          <cell r="O686">
            <v>130.05000000000001</v>
          </cell>
        </row>
        <row r="687">
          <cell r="C687" t="str">
            <v>A-381</v>
          </cell>
          <cell r="D687" t="str">
            <v>A-381-B</v>
          </cell>
          <cell r="F687" t="str">
            <v>N-83</v>
          </cell>
          <cell r="G687" t="str">
            <v>N-83B</v>
          </cell>
          <cell r="H687" t="str">
            <v>B</v>
          </cell>
          <cell r="J687" t="str">
            <v>SW</v>
          </cell>
        </row>
        <row r="688">
          <cell r="C688" t="str">
            <v>A-381</v>
          </cell>
          <cell r="D688" t="str">
            <v>A-381-C</v>
          </cell>
          <cell r="F688" t="str">
            <v>N-83</v>
          </cell>
          <cell r="G688" t="str">
            <v>N-83C</v>
          </cell>
          <cell r="H688" t="str">
            <v>C</v>
          </cell>
          <cell r="J688" t="str">
            <v>SW</v>
          </cell>
        </row>
        <row r="689">
          <cell r="C689" t="str">
            <v>A-381</v>
          </cell>
          <cell r="D689" t="str">
            <v>A-381-D</v>
          </cell>
          <cell r="F689" t="str">
            <v>N-83</v>
          </cell>
          <cell r="G689" t="str">
            <v>N-83D</v>
          </cell>
          <cell r="H689" t="str">
            <v>D</v>
          </cell>
          <cell r="J689" t="str">
            <v>SW</v>
          </cell>
        </row>
        <row r="690">
          <cell r="B690" t="str">
            <v>A</v>
          </cell>
          <cell r="C690" t="str">
            <v>A-382</v>
          </cell>
          <cell r="D690" t="str">
            <v>A-382-A</v>
          </cell>
          <cell r="E690" t="str">
            <v>Nest</v>
          </cell>
          <cell r="F690" t="str">
            <v>N-82</v>
          </cell>
          <cell r="G690" t="str">
            <v>N-82A</v>
          </cell>
          <cell r="H690" t="str">
            <v>A</v>
          </cell>
          <cell r="I690" t="str">
            <v>Retained</v>
          </cell>
          <cell r="J690" t="str">
            <v>SW</v>
          </cell>
          <cell r="K690" t="str">
            <v>Frozen</v>
          </cell>
          <cell r="L690" t="str">
            <v>Frozen</v>
          </cell>
          <cell r="M690">
            <v>15.3</v>
          </cell>
          <cell r="N690">
            <v>8.5</v>
          </cell>
          <cell r="O690">
            <v>130.05000000000001</v>
          </cell>
        </row>
        <row r="691">
          <cell r="C691" t="str">
            <v>A-382</v>
          </cell>
          <cell r="D691" t="str">
            <v>A-382-B</v>
          </cell>
          <cell r="F691" t="str">
            <v>N-82</v>
          </cell>
          <cell r="G691" t="str">
            <v>N-82B</v>
          </cell>
          <cell r="H691" t="str">
            <v>B</v>
          </cell>
          <cell r="J691" t="str">
            <v>SW</v>
          </cell>
        </row>
        <row r="692">
          <cell r="C692" t="str">
            <v>A-382</v>
          </cell>
          <cell r="D692" t="str">
            <v>A-382-C</v>
          </cell>
          <cell r="F692" t="str">
            <v>N-82</v>
          </cell>
          <cell r="G692" t="str">
            <v>N-82C</v>
          </cell>
          <cell r="H692" t="str">
            <v>C</v>
          </cell>
          <cell r="J692" t="str">
            <v>SW</v>
          </cell>
        </row>
        <row r="693">
          <cell r="C693" t="str">
            <v>A-382</v>
          </cell>
          <cell r="D693" t="str">
            <v>A-382-D</v>
          </cell>
          <cell r="F693" t="str">
            <v>N-82</v>
          </cell>
          <cell r="G693" t="str">
            <v>N-82D</v>
          </cell>
          <cell r="H693" t="str">
            <v>D</v>
          </cell>
          <cell r="J693" t="str">
            <v>SW</v>
          </cell>
        </row>
        <row r="694">
          <cell r="B694" t="str">
            <v>A</v>
          </cell>
          <cell r="C694" t="str">
            <v>A-383</v>
          </cell>
          <cell r="D694" t="str">
            <v>A-383-A</v>
          </cell>
          <cell r="E694" t="str">
            <v>Nest</v>
          </cell>
          <cell r="F694" t="str">
            <v>N-69</v>
          </cell>
          <cell r="G694" t="str">
            <v>N-69A</v>
          </cell>
          <cell r="H694" t="str">
            <v>A</v>
          </cell>
          <cell r="I694" t="str">
            <v>Retained</v>
          </cell>
          <cell r="J694" t="str">
            <v>SW</v>
          </cell>
          <cell r="K694" t="str">
            <v>Released</v>
          </cell>
          <cell r="L694" t="str">
            <v>Frozen</v>
          </cell>
          <cell r="M694">
            <v>15.3</v>
          </cell>
          <cell r="N694">
            <v>8.5</v>
          </cell>
          <cell r="O694">
            <v>130.05000000000001</v>
          </cell>
        </row>
        <row r="695">
          <cell r="C695" t="str">
            <v>A-383</v>
          </cell>
          <cell r="D695" t="str">
            <v>A-383-B</v>
          </cell>
          <cell r="F695" t="str">
            <v>N-69</v>
          </cell>
          <cell r="G695" t="str">
            <v>N-69B</v>
          </cell>
          <cell r="H695" t="str">
            <v>B</v>
          </cell>
          <cell r="J695" t="str">
            <v>SW</v>
          </cell>
        </row>
        <row r="696">
          <cell r="C696" t="str">
            <v>A-383</v>
          </cell>
          <cell r="D696" t="str">
            <v>A-383-C</v>
          </cell>
          <cell r="F696" t="str">
            <v>N-69</v>
          </cell>
          <cell r="G696" t="str">
            <v>N-69C</v>
          </cell>
          <cell r="H696" t="str">
            <v>C</v>
          </cell>
          <cell r="J696" t="str">
            <v>SW</v>
          </cell>
        </row>
        <row r="697">
          <cell r="C697" t="str">
            <v>A-383</v>
          </cell>
          <cell r="D697" t="str">
            <v>A-383-D</v>
          </cell>
          <cell r="F697" t="str">
            <v>N-69</v>
          </cell>
          <cell r="G697" t="str">
            <v>N-69D</v>
          </cell>
          <cell r="H697" t="str">
            <v>D</v>
          </cell>
          <cell r="J697" t="str">
            <v>SW</v>
          </cell>
        </row>
        <row r="698">
          <cell r="B698" t="str">
            <v>A</v>
          </cell>
          <cell r="C698" t="str">
            <v>A-384</v>
          </cell>
          <cell r="D698" t="str">
            <v>A-384-A</v>
          </cell>
          <cell r="E698" t="str">
            <v>Nest</v>
          </cell>
          <cell r="F698" t="str">
            <v>N-70</v>
          </cell>
          <cell r="G698" t="str">
            <v>N-70A</v>
          </cell>
          <cell r="H698" t="str">
            <v>A</v>
          </cell>
          <cell r="I698" t="str">
            <v>Retained</v>
          </cell>
          <cell r="J698" t="str">
            <v>SW</v>
          </cell>
          <cell r="K698" t="str">
            <v>Released</v>
          </cell>
          <cell r="L698" t="str">
            <v>Frozen</v>
          </cell>
          <cell r="M698">
            <v>15.3</v>
          </cell>
          <cell r="N698">
            <v>8.5</v>
          </cell>
          <cell r="O698">
            <v>130.05000000000001</v>
          </cell>
        </row>
        <row r="699">
          <cell r="C699" t="str">
            <v>A-384</v>
          </cell>
          <cell r="D699" t="str">
            <v>A-384-B</v>
          </cell>
          <cell r="F699" t="str">
            <v>N-70</v>
          </cell>
          <cell r="G699" t="str">
            <v>N-70B</v>
          </cell>
          <cell r="H699" t="str">
            <v>B</v>
          </cell>
          <cell r="J699" t="str">
            <v>SW</v>
          </cell>
        </row>
        <row r="700">
          <cell r="C700" t="str">
            <v>A-384</v>
          </cell>
          <cell r="D700" t="str">
            <v>A-384-C</v>
          </cell>
          <cell r="F700" t="str">
            <v>N-70</v>
          </cell>
          <cell r="G700" t="str">
            <v>N-70C</v>
          </cell>
          <cell r="H700" t="str">
            <v>C</v>
          </cell>
          <cell r="J700" t="str">
            <v>SW</v>
          </cell>
        </row>
        <row r="701">
          <cell r="C701" t="str">
            <v>A-384</v>
          </cell>
          <cell r="D701" t="str">
            <v>A-384-D</v>
          </cell>
          <cell r="F701" t="str">
            <v>N-70</v>
          </cell>
          <cell r="G701" t="str">
            <v>N-70D</v>
          </cell>
          <cell r="H701" t="str">
            <v>D</v>
          </cell>
          <cell r="J701" t="str">
            <v>SW</v>
          </cell>
        </row>
        <row r="702">
          <cell r="B702" t="str">
            <v>A</v>
          </cell>
          <cell r="C702" t="str">
            <v>A-385</v>
          </cell>
          <cell r="D702" t="str">
            <v>A-385-A</v>
          </cell>
          <cell r="E702" t="str">
            <v>Nest</v>
          </cell>
          <cell r="F702" t="str">
            <v>N-71</v>
          </cell>
          <cell r="G702" t="str">
            <v>N-71A</v>
          </cell>
          <cell r="H702" t="str">
            <v>A</v>
          </cell>
          <cell r="I702" t="str">
            <v>Retained</v>
          </cell>
          <cell r="J702" t="str">
            <v>SW</v>
          </cell>
          <cell r="K702" t="str">
            <v>Released</v>
          </cell>
          <cell r="L702" t="str">
            <v>Frozen</v>
          </cell>
          <cell r="M702">
            <v>15.3</v>
          </cell>
          <cell r="N702">
            <v>8.5</v>
          </cell>
          <cell r="O702">
            <v>130.05000000000001</v>
          </cell>
        </row>
        <row r="703">
          <cell r="C703" t="str">
            <v>A-385</v>
          </cell>
          <cell r="D703" t="str">
            <v>A-385-B</v>
          </cell>
          <cell r="F703" t="str">
            <v>N-71</v>
          </cell>
          <cell r="G703" t="str">
            <v>N-71B</v>
          </cell>
          <cell r="H703" t="str">
            <v>B</v>
          </cell>
          <cell r="J703" t="str">
            <v>SW</v>
          </cell>
        </row>
        <row r="704">
          <cell r="C704" t="str">
            <v>A-385</v>
          </cell>
          <cell r="D704" t="str">
            <v>A-385-C</v>
          </cell>
          <cell r="F704" t="str">
            <v>N-71</v>
          </cell>
          <cell r="G704" t="str">
            <v>N-71C</v>
          </cell>
          <cell r="H704" t="str">
            <v>C</v>
          </cell>
          <cell r="J704" t="str">
            <v>SW</v>
          </cell>
        </row>
        <row r="705">
          <cell r="C705" t="str">
            <v>A-385</v>
          </cell>
          <cell r="D705" t="str">
            <v>A-385-D</v>
          </cell>
          <cell r="F705" t="str">
            <v>N-71</v>
          </cell>
          <cell r="G705" t="str">
            <v>N-71D</v>
          </cell>
          <cell r="H705" t="str">
            <v>D</v>
          </cell>
          <cell r="J705" t="str">
            <v>SW</v>
          </cell>
        </row>
        <row r="706">
          <cell r="B706" t="str">
            <v>A</v>
          </cell>
          <cell r="C706" t="str">
            <v>A-386</v>
          </cell>
          <cell r="D706" t="str">
            <v>A-386-A</v>
          </cell>
          <cell r="E706" t="str">
            <v>Nest</v>
          </cell>
          <cell r="F706" t="str">
            <v>N-72</v>
          </cell>
          <cell r="G706" t="str">
            <v>N-72A</v>
          </cell>
          <cell r="H706" t="str">
            <v>A</v>
          </cell>
          <cell r="I706" t="str">
            <v>Retained</v>
          </cell>
          <cell r="J706" t="str">
            <v>SW</v>
          </cell>
          <cell r="K706" t="str">
            <v>Released</v>
          </cell>
          <cell r="L706" t="str">
            <v>Frozen</v>
          </cell>
          <cell r="M706">
            <v>15.3</v>
          </cell>
          <cell r="N706">
            <v>8.5</v>
          </cell>
          <cell r="O706">
            <v>130.05000000000001</v>
          </cell>
        </row>
        <row r="707">
          <cell r="C707" t="str">
            <v>A-386</v>
          </cell>
          <cell r="D707" t="str">
            <v>A-386-B</v>
          </cell>
          <cell r="F707" t="str">
            <v>N-72</v>
          </cell>
          <cell r="G707" t="str">
            <v>N-72B</v>
          </cell>
          <cell r="H707" t="str">
            <v>B</v>
          </cell>
          <cell r="J707" t="str">
            <v>SW</v>
          </cell>
        </row>
        <row r="708">
          <cell r="C708" t="str">
            <v>A-386</v>
          </cell>
          <cell r="D708" t="str">
            <v>A-386-C</v>
          </cell>
          <cell r="F708" t="str">
            <v>N-72</v>
          </cell>
          <cell r="G708" t="str">
            <v>N-72C</v>
          </cell>
          <cell r="H708" t="str">
            <v>C</v>
          </cell>
          <cell r="J708" t="str">
            <v>SW</v>
          </cell>
        </row>
        <row r="709">
          <cell r="C709" t="str">
            <v>A-386</v>
          </cell>
          <cell r="D709" t="str">
            <v>A-386-D</v>
          </cell>
          <cell r="F709" t="str">
            <v>N-72</v>
          </cell>
          <cell r="G709" t="str">
            <v>N-72D</v>
          </cell>
          <cell r="H709" t="str">
            <v>D</v>
          </cell>
          <cell r="J709" t="str">
            <v>SW</v>
          </cell>
        </row>
        <row r="710">
          <cell r="B710" t="str">
            <v>A</v>
          </cell>
          <cell r="C710" t="str">
            <v>A-387</v>
          </cell>
          <cell r="D710" t="str">
            <v>A-387-A</v>
          </cell>
          <cell r="E710" t="str">
            <v>Nest</v>
          </cell>
          <cell r="F710" t="str">
            <v>N-73</v>
          </cell>
          <cell r="G710" t="str">
            <v>N-73A</v>
          </cell>
          <cell r="H710" t="str">
            <v>A</v>
          </cell>
          <cell r="I710" t="str">
            <v>Retained</v>
          </cell>
          <cell r="J710" t="str">
            <v>SW</v>
          </cell>
          <cell r="K710" t="str">
            <v>Released</v>
          </cell>
          <cell r="L710" t="str">
            <v>Frozen</v>
          </cell>
          <cell r="M710">
            <v>15.3</v>
          </cell>
          <cell r="N710">
            <v>8.5</v>
          </cell>
          <cell r="O710">
            <v>130.05000000000001</v>
          </cell>
        </row>
        <row r="711">
          <cell r="C711" t="str">
            <v>A-387</v>
          </cell>
          <cell r="D711" t="str">
            <v>A-387-B</v>
          </cell>
          <cell r="F711" t="str">
            <v>N-73</v>
          </cell>
          <cell r="G711" t="str">
            <v>N-73B</v>
          </cell>
          <cell r="H711" t="str">
            <v>B</v>
          </cell>
          <cell r="J711" t="str">
            <v>SW</v>
          </cell>
        </row>
        <row r="712">
          <cell r="C712" t="str">
            <v>A-387</v>
          </cell>
          <cell r="D712" t="str">
            <v>A-387-C</v>
          </cell>
          <cell r="F712" t="str">
            <v>N-73</v>
          </cell>
          <cell r="G712" t="str">
            <v>N-73C</v>
          </cell>
          <cell r="H712" t="str">
            <v>C</v>
          </cell>
          <cell r="J712" t="str">
            <v>SW</v>
          </cell>
        </row>
        <row r="713">
          <cell r="C713" t="str">
            <v>A-387</v>
          </cell>
          <cell r="D713" t="str">
            <v>A-387-D</v>
          </cell>
          <cell r="F713" t="str">
            <v>N-73</v>
          </cell>
          <cell r="G713" t="str">
            <v>N-73D</v>
          </cell>
          <cell r="H713" t="str">
            <v>D</v>
          </cell>
          <cell r="J713" t="str">
            <v>SW</v>
          </cell>
        </row>
        <row r="714">
          <cell r="B714" t="str">
            <v>A</v>
          </cell>
          <cell r="C714" t="str">
            <v>A-388</v>
          </cell>
          <cell r="D714" t="str">
            <v>A-388-A</v>
          </cell>
          <cell r="E714" t="str">
            <v>Nest</v>
          </cell>
          <cell r="F714" t="str">
            <v>N-74</v>
          </cell>
          <cell r="G714" t="str">
            <v>N-74A</v>
          </cell>
          <cell r="H714" t="str">
            <v>A</v>
          </cell>
          <cell r="I714" t="str">
            <v>Retained</v>
          </cell>
          <cell r="J714" t="str">
            <v>SW</v>
          </cell>
          <cell r="K714" t="str">
            <v>Released</v>
          </cell>
          <cell r="L714" t="str">
            <v>Frozen</v>
          </cell>
          <cell r="M714">
            <v>15.3</v>
          </cell>
          <cell r="N714">
            <v>8.5</v>
          </cell>
          <cell r="O714">
            <v>130.05000000000001</v>
          </cell>
        </row>
        <row r="715">
          <cell r="C715" t="str">
            <v>A-388</v>
          </cell>
          <cell r="D715" t="str">
            <v>A-388-B</v>
          </cell>
          <cell r="F715" t="str">
            <v>N-74</v>
          </cell>
          <cell r="G715" t="str">
            <v>N-74B</v>
          </cell>
          <cell r="H715" t="str">
            <v>B</v>
          </cell>
          <cell r="J715" t="str">
            <v>SW</v>
          </cell>
        </row>
        <row r="716">
          <cell r="C716" t="str">
            <v>A-388</v>
          </cell>
          <cell r="D716" t="str">
            <v>A-388-C</v>
          </cell>
          <cell r="F716" t="str">
            <v>N-74</v>
          </cell>
          <cell r="G716" t="str">
            <v>N-74C</v>
          </cell>
          <cell r="H716" t="str">
            <v>C</v>
          </cell>
          <cell r="J716" t="str">
            <v>SW</v>
          </cell>
        </row>
        <row r="717">
          <cell r="C717" t="str">
            <v>A-388</v>
          </cell>
          <cell r="D717" t="str">
            <v>A-388-D</v>
          </cell>
          <cell r="F717" t="str">
            <v>N-74</v>
          </cell>
          <cell r="G717" t="str">
            <v>N-74D</v>
          </cell>
          <cell r="H717" t="str">
            <v>D</v>
          </cell>
          <cell r="J717" t="str">
            <v>SW</v>
          </cell>
        </row>
        <row r="718">
          <cell r="B718" t="str">
            <v>A</v>
          </cell>
          <cell r="C718" t="str">
            <v>A-389</v>
          </cell>
          <cell r="D718" t="str">
            <v>A-389-A</v>
          </cell>
          <cell r="E718" t="str">
            <v>Nest</v>
          </cell>
          <cell r="F718" t="str">
            <v>N-75</v>
          </cell>
          <cell r="G718" t="str">
            <v>N-75A</v>
          </cell>
          <cell r="H718" t="str">
            <v>A</v>
          </cell>
          <cell r="I718" t="str">
            <v>Retained</v>
          </cell>
          <cell r="J718" t="str">
            <v>SW</v>
          </cell>
          <cell r="K718" t="str">
            <v>Released</v>
          </cell>
          <cell r="L718" t="str">
            <v>Frozen</v>
          </cell>
          <cell r="M718">
            <v>15.3</v>
          </cell>
          <cell r="N718">
            <v>8.5</v>
          </cell>
          <cell r="O718">
            <v>130.05000000000001</v>
          </cell>
        </row>
        <row r="719">
          <cell r="C719" t="str">
            <v>A-389</v>
          </cell>
          <cell r="D719" t="str">
            <v>A-389-B</v>
          </cell>
          <cell r="F719" t="str">
            <v>N-75</v>
          </cell>
          <cell r="G719" t="str">
            <v>N-75B</v>
          </cell>
          <cell r="H719" t="str">
            <v>B</v>
          </cell>
          <cell r="J719" t="str">
            <v>SW</v>
          </cell>
        </row>
        <row r="720">
          <cell r="C720" t="str">
            <v>A-389</v>
          </cell>
          <cell r="D720" t="str">
            <v>A-389-C</v>
          </cell>
          <cell r="F720" t="str">
            <v>N-75</v>
          </cell>
          <cell r="G720" t="str">
            <v>N-75C</v>
          </cell>
          <cell r="H720" t="str">
            <v>C</v>
          </cell>
          <cell r="J720" t="str">
            <v>SW</v>
          </cell>
        </row>
        <row r="721">
          <cell r="C721" t="str">
            <v>A-389</v>
          </cell>
          <cell r="D721" t="str">
            <v>A-389-D</v>
          </cell>
          <cell r="F721" t="str">
            <v>N-75</v>
          </cell>
          <cell r="G721" t="str">
            <v>N-75D</v>
          </cell>
          <cell r="H721" t="str">
            <v>D</v>
          </cell>
          <cell r="J721" t="str">
            <v>SW</v>
          </cell>
        </row>
        <row r="722">
          <cell r="B722" t="str">
            <v>A</v>
          </cell>
          <cell r="C722" t="str">
            <v>A-390</v>
          </cell>
          <cell r="D722" t="str">
            <v>A-390-A</v>
          </cell>
          <cell r="E722" t="str">
            <v>Nest</v>
          </cell>
          <cell r="F722" t="str">
            <v>N-76</v>
          </cell>
          <cell r="G722" t="str">
            <v>N-76A</v>
          </cell>
          <cell r="H722" t="str">
            <v>A</v>
          </cell>
          <cell r="I722" t="str">
            <v>Retained</v>
          </cell>
          <cell r="J722" t="str">
            <v>SW</v>
          </cell>
          <cell r="K722" t="str">
            <v>Released</v>
          </cell>
          <cell r="L722" t="str">
            <v>Frozen</v>
          </cell>
          <cell r="M722">
            <v>15.3</v>
          </cell>
          <cell r="N722">
            <v>8.5</v>
          </cell>
          <cell r="O722">
            <v>130.05000000000001</v>
          </cell>
        </row>
        <row r="723">
          <cell r="C723" t="str">
            <v>A-390</v>
          </cell>
          <cell r="D723" t="str">
            <v>A-390-B</v>
          </cell>
          <cell r="F723" t="str">
            <v>N-76</v>
          </cell>
          <cell r="G723" t="str">
            <v>N-76B</v>
          </cell>
          <cell r="H723" t="str">
            <v>B</v>
          </cell>
          <cell r="J723" t="str">
            <v>SW</v>
          </cell>
        </row>
        <row r="724">
          <cell r="C724" t="str">
            <v>A-390</v>
          </cell>
          <cell r="D724" t="str">
            <v>A-390-C</v>
          </cell>
          <cell r="F724" t="str">
            <v>N-76</v>
          </cell>
          <cell r="G724" t="str">
            <v>N-76C</v>
          </cell>
          <cell r="H724" t="str">
            <v>C</v>
          </cell>
          <cell r="J724" t="str">
            <v>SW</v>
          </cell>
        </row>
        <row r="725">
          <cell r="C725" t="str">
            <v>A-390</v>
          </cell>
          <cell r="D725" t="str">
            <v>A-390-D</v>
          </cell>
          <cell r="F725" t="str">
            <v>N-76</v>
          </cell>
          <cell r="G725" t="str">
            <v>N-76D</v>
          </cell>
          <cell r="H725" t="str">
            <v>D</v>
          </cell>
          <cell r="J725" t="str">
            <v>SW</v>
          </cell>
        </row>
        <row r="726">
          <cell r="B726" t="str">
            <v>A</v>
          </cell>
          <cell r="C726" t="str">
            <v>A-391</v>
          </cell>
          <cell r="D726" t="str">
            <v>A-391-A</v>
          </cell>
          <cell r="E726" t="str">
            <v>Nest</v>
          </cell>
          <cell r="F726" t="str">
            <v>N-77</v>
          </cell>
          <cell r="G726" t="str">
            <v>N-77A</v>
          </cell>
          <cell r="H726" t="str">
            <v>A</v>
          </cell>
          <cell r="I726" t="str">
            <v>Retained</v>
          </cell>
          <cell r="J726" t="str">
            <v>SW</v>
          </cell>
          <cell r="K726" t="str">
            <v>Released</v>
          </cell>
          <cell r="L726" t="str">
            <v>Frozen</v>
          </cell>
          <cell r="M726">
            <v>15.3</v>
          </cell>
          <cell r="N726">
            <v>8.5</v>
          </cell>
          <cell r="O726">
            <v>130.05000000000001</v>
          </cell>
        </row>
        <row r="727">
          <cell r="C727" t="str">
            <v>A-391</v>
          </cell>
          <cell r="D727" t="str">
            <v>A-391-B</v>
          </cell>
          <cell r="F727" t="str">
            <v>N-77</v>
          </cell>
          <cell r="G727" t="str">
            <v>N-77B</v>
          </cell>
          <cell r="H727" t="str">
            <v>B</v>
          </cell>
          <cell r="J727" t="str">
            <v>SW</v>
          </cell>
        </row>
        <row r="728">
          <cell r="C728" t="str">
            <v>A-391</v>
          </cell>
          <cell r="D728" t="str">
            <v>A-391-C</v>
          </cell>
          <cell r="F728" t="str">
            <v>N-77</v>
          </cell>
          <cell r="G728" t="str">
            <v>N-77C</v>
          </cell>
          <cell r="H728" t="str">
            <v>C</v>
          </cell>
          <cell r="J728" t="str">
            <v>SW</v>
          </cell>
        </row>
        <row r="729">
          <cell r="C729" t="str">
            <v>A-391</v>
          </cell>
          <cell r="D729" t="str">
            <v>A-391-D</v>
          </cell>
          <cell r="F729" t="str">
            <v>N-77</v>
          </cell>
          <cell r="G729" t="str">
            <v>N-77D</v>
          </cell>
          <cell r="H729" t="str">
            <v>D</v>
          </cell>
          <cell r="J729" t="str">
            <v>SW</v>
          </cell>
        </row>
        <row r="730">
          <cell r="B730" t="str">
            <v>A</v>
          </cell>
          <cell r="C730" t="str">
            <v>A-392</v>
          </cell>
          <cell r="D730" t="str">
            <v>A-392-A</v>
          </cell>
          <cell r="E730" t="str">
            <v>Nest</v>
          </cell>
          <cell r="F730" t="str">
            <v>N-78</v>
          </cell>
          <cell r="G730" t="str">
            <v>N-78A</v>
          </cell>
          <cell r="H730" t="str">
            <v>A</v>
          </cell>
          <cell r="I730" t="str">
            <v>Retained</v>
          </cell>
          <cell r="J730" t="str">
            <v>SW</v>
          </cell>
          <cell r="K730" t="str">
            <v>Released</v>
          </cell>
          <cell r="L730" t="str">
            <v>Frozen</v>
          </cell>
          <cell r="M730">
            <v>15.3</v>
          </cell>
          <cell r="N730">
            <v>8.5</v>
          </cell>
          <cell r="O730">
            <v>130.05000000000001</v>
          </cell>
        </row>
        <row r="731">
          <cell r="C731" t="str">
            <v>A-392</v>
          </cell>
          <cell r="D731" t="str">
            <v>A-392-B</v>
          </cell>
          <cell r="F731" t="str">
            <v>N-78</v>
          </cell>
          <cell r="G731" t="str">
            <v>N-78B</v>
          </cell>
          <cell r="H731" t="str">
            <v>B</v>
          </cell>
          <cell r="J731" t="str">
            <v>SW</v>
          </cell>
        </row>
        <row r="732">
          <cell r="C732" t="str">
            <v>A-392</v>
          </cell>
          <cell r="D732" t="str">
            <v>A-392-C</v>
          </cell>
          <cell r="F732" t="str">
            <v>N-78</v>
          </cell>
          <cell r="G732" t="str">
            <v>N-78C</v>
          </cell>
          <cell r="H732" t="str">
            <v>C</v>
          </cell>
          <cell r="J732" t="str">
            <v>SW</v>
          </cell>
        </row>
        <row r="733">
          <cell r="C733" t="str">
            <v>A-392</v>
          </cell>
          <cell r="D733" t="str">
            <v>A-392-D</v>
          </cell>
          <cell r="F733" t="str">
            <v>N-78</v>
          </cell>
          <cell r="G733" t="str">
            <v>N-78D</v>
          </cell>
          <cell r="H733" t="str">
            <v>D</v>
          </cell>
          <cell r="J733" t="str">
            <v>SW</v>
          </cell>
        </row>
        <row r="734">
          <cell r="B734" t="str">
            <v>A</v>
          </cell>
          <cell r="C734" t="str">
            <v>A-393</v>
          </cell>
          <cell r="D734" t="str">
            <v>A-393-A</v>
          </cell>
          <cell r="E734" t="str">
            <v>Nest</v>
          </cell>
          <cell r="F734" t="str">
            <v>N-79</v>
          </cell>
          <cell r="G734" t="str">
            <v>N-79A</v>
          </cell>
          <cell r="H734" t="str">
            <v>A</v>
          </cell>
          <cell r="I734" t="str">
            <v>Retained</v>
          </cell>
          <cell r="J734" t="str">
            <v>SW</v>
          </cell>
          <cell r="K734" t="str">
            <v>Released</v>
          </cell>
          <cell r="L734" t="str">
            <v>Frozen</v>
          </cell>
          <cell r="M734">
            <v>15.3</v>
          </cell>
          <cell r="N734">
            <v>8.5</v>
          </cell>
          <cell r="O734">
            <v>130.05000000000001</v>
          </cell>
        </row>
        <row r="735">
          <cell r="C735" t="str">
            <v>A-393</v>
          </cell>
          <cell r="D735" t="str">
            <v>A-393-B</v>
          </cell>
          <cell r="F735" t="str">
            <v>N-79</v>
          </cell>
          <cell r="G735" t="str">
            <v>N-79B</v>
          </cell>
          <cell r="H735" t="str">
            <v>B</v>
          </cell>
          <cell r="J735" t="str">
            <v>SW</v>
          </cell>
        </row>
        <row r="736">
          <cell r="C736" t="str">
            <v>A-393</v>
          </cell>
          <cell r="D736" t="str">
            <v>A-393-C</v>
          </cell>
          <cell r="F736" t="str">
            <v>N-79</v>
          </cell>
          <cell r="G736" t="str">
            <v>N-79C</v>
          </cell>
          <cell r="H736" t="str">
            <v>C</v>
          </cell>
          <cell r="J736" t="str">
            <v>SW</v>
          </cell>
        </row>
        <row r="737">
          <cell r="C737" t="str">
            <v>A-393</v>
          </cell>
          <cell r="D737" t="str">
            <v>A-393-D</v>
          </cell>
          <cell r="F737" t="str">
            <v>N-79</v>
          </cell>
          <cell r="G737" t="str">
            <v>N-79D</v>
          </cell>
          <cell r="H737" t="str">
            <v>D</v>
          </cell>
          <cell r="J737" t="str">
            <v>SW</v>
          </cell>
        </row>
        <row r="738">
          <cell r="B738" t="str">
            <v>A</v>
          </cell>
          <cell r="C738" t="str">
            <v>A-394</v>
          </cell>
          <cell r="D738" t="str">
            <v>A-394-A</v>
          </cell>
          <cell r="E738" t="str">
            <v>Nest</v>
          </cell>
          <cell r="F738" t="str">
            <v>N-66</v>
          </cell>
          <cell r="G738" t="str">
            <v>N-66A</v>
          </cell>
          <cell r="H738" t="str">
            <v>A</v>
          </cell>
          <cell r="I738" t="str">
            <v>Retained</v>
          </cell>
          <cell r="J738" t="str">
            <v>SW</v>
          </cell>
          <cell r="K738" t="str">
            <v>Released</v>
          </cell>
          <cell r="L738" t="str">
            <v>Frozen</v>
          </cell>
          <cell r="M738">
            <v>15.3</v>
          </cell>
          <cell r="N738">
            <v>8.5</v>
          </cell>
          <cell r="O738">
            <v>130.05000000000001</v>
          </cell>
        </row>
        <row r="739">
          <cell r="C739" t="str">
            <v>A-394</v>
          </cell>
          <cell r="D739" t="str">
            <v>A-394-B</v>
          </cell>
          <cell r="F739" t="str">
            <v>N-66</v>
          </cell>
          <cell r="G739" t="str">
            <v>N-66B</v>
          </cell>
          <cell r="H739" t="str">
            <v>B</v>
          </cell>
          <cell r="J739" t="str">
            <v>SW</v>
          </cell>
        </row>
        <row r="740">
          <cell r="C740" t="str">
            <v>A-394</v>
          </cell>
          <cell r="D740" t="str">
            <v>A-394-C</v>
          </cell>
          <cell r="F740" t="str">
            <v>N-66</v>
          </cell>
          <cell r="G740" t="str">
            <v>N-66C</v>
          </cell>
          <cell r="H740" t="str">
            <v>C</v>
          </cell>
          <cell r="J740" t="str">
            <v>SW</v>
          </cell>
        </row>
        <row r="741">
          <cell r="C741" t="str">
            <v>A-394</v>
          </cell>
          <cell r="D741" t="str">
            <v>A-394-D</v>
          </cell>
          <cell r="F741" t="str">
            <v>N-66</v>
          </cell>
          <cell r="G741" t="str">
            <v>N-66D</v>
          </cell>
          <cell r="H741" t="str">
            <v>D</v>
          </cell>
          <cell r="J741" t="str">
            <v>SW</v>
          </cell>
        </row>
        <row r="742">
          <cell r="B742" t="str">
            <v>A</v>
          </cell>
          <cell r="C742" t="str">
            <v>A-395</v>
          </cell>
          <cell r="D742" t="str">
            <v>A-395-A</v>
          </cell>
          <cell r="E742" t="str">
            <v>Nest</v>
          </cell>
          <cell r="F742" t="str">
            <v>N-65</v>
          </cell>
          <cell r="G742" t="str">
            <v>N-65A</v>
          </cell>
          <cell r="H742" t="str">
            <v>A</v>
          </cell>
          <cell r="I742" t="str">
            <v>Retained</v>
          </cell>
          <cell r="J742" t="str">
            <v>SW</v>
          </cell>
          <cell r="K742" t="str">
            <v>Released</v>
          </cell>
          <cell r="L742" t="str">
            <v>Frozen</v>
          </cell>
          <cell r="M742">
            <v>15.3</v>
          </cell>
          <cell r="N742">
            <v>8.5</v>
          </cell>
          <cell r="O742">
            <v>130.05000000000001</v>
          </cell>
        </row>
        <row r="743">
          <cell r="C743" t="str">
            <v>A-395</v>
          </cell>
          <cell r="D743" t="str">
            <v>A-395-B</v>
          </cell>
          <cell r="F743" t="str">
            <v>N-65</v>
          </cell>
          <cell r="G743" t="str">
            <v>N-65B</v>
          </cell>
          <cell r="H743" t="str">
            <v>B</v>
          </cell>
          <cell r="J743" t="str">
            <v>SW</v>
          </cell>
        </row>
        <row r="744">
          <cell r="C744" t="str">
            <v>A-395</v>
          </cell>
          <cell r="D744" t="str">
            <v>A-395-C</v>
          </cell>
          <cell r="F744" t="str">
            <v>N-65</v>
          </cell>
          <cell r="G744" t="str">
            <v>N-65C</v>
          </cell>
          <cell r="H744" t="str">
            <v>C</v>
          </cell>
          <cell r="J744" t="str">
            <v>SW</v>
          </cell>
        </row>
        <row r="745">
          <cell r="C745" t="str">
            <v>A-395</v>
          </cell>
          <cell r="D745" t="str">
            <v>A-395-D</v>
          </cell>
          <cell r="F745" t="str">
            <v>N-65</v>
          </cell>
          <cell r="G745" t="str">
            <v>N-65D</v>
          </cell>
          <cell r="H745" t="str">
            <v>D</v>
          </cell>
          <cell r="J745" t="str">
            <v>SW</v>
          </cell>
        </row>
        <row r="746">
          <cell r="B746" t="str">
            <v>A</v>
          </cell>
          <cell r="C746" t="str">
            <v>A-396</v>
          </cell>
          <cell r="D746" t="str">
            <v>A-396-A</v>
          </cell>
          <cell r="E746" t="str">
            <v>Nest</v>
          </cell>
          <cell r="F746" t="str">
            <v>N-64</v>
          </cell>
          <cell r="G746" t="str">
            <v>N-64A</v>
          </cell>
          <cell r="H746" t="str">
            <v>A</v>
          </cell>
          <cell r="I746" t="str">
            <v>Retained</v>
          </cell>
          <cell r="J746" t="str">
            <v>SW</v>
          </cell>
          <cell r="K746" t="str">
            <v>Released</v>
          </cell>
          <cell r="L746" t="str">
            <v>Frozen</v>
          </cell>
          <cell r="M746">
            <v>15.3</v>
          </cell>
          <cell r="N746">
            <v>8.5</v>
          </cell>
          <cell r="O746">
            <v>130.05000000000001</v>
          </cell>
        </row>
        <row r="747">
          <cell r="C747" t="str">
            <v>A-396</v>
          </cell>
          <cell r="D747" t="str">
            <v>A-396-B</v>
          </cell>
          <cell r="F747" t="str">
            <v>N-64</v>
          </cell>
          <cell r="G747" t="str">
            <v>N-64B</v>
          </cell>
          <cell r="H747" t="str">
            <v>B</v>
          </cell>
          <cell r="J747" t="str">
            <v>SW</v>
          </cell>
        </row>
        <row r="748">
          <cell r="C748" t="str">
            <v>A-396</v>
          </cell>
          <cell r="D748" t="str">
            <v>A-396-C</v>
          </cell>
          <cell r="F748" t="str">
            <v>N-64</v>
          </cell>
          <cell r="G748" t="str">
            <v>N-64C</v>
          </cell>
          <cell r="H748" t="str">
            <v>C</v>
          </cell>
          <cell r="J748" t="str">
            <v>SW</v>
          </cell>
        </row>
        <row r="749">
          <cell r="C749" t="str">
            <v>A-396</v>
          </cell>
          <cell r="D749" t="str">
            <v>A-396-D</v>
          </cell>
          <cell r="F749" t="str">
            <v>N-64</v>
          </cell>
          <cell r="G749" t="str">
            <v>N-64D</v>
          </cell>
          <cell r="H749" t="str">
            <v>D</v>
          </cell>
          <cell r="J749" t="str">
            <v>SW</v>
          </cell>
        </row>
        <row r="750">
          <cell r="B750" t="str">
            <v>A</v>
          </cell>
          <cell r="C750" t="str">
            <v>A-397</v>
          </cell>
          <cell r="D750" t="str">
            <v>A-397-A</v>
          </cell>
          <cell r="E750" t="str">
            <v>Nest</v>
          </cell>
          <cell r="F750" t="str">
            <v>N-63</v>
          </cell>
          <cell r="G750" t="str">
            <v>N-63A</v>
          </cell>
          <cell r="H750" t="str">
            <v>A</v>
          </cell>
          <cell r="I750" t="str">
            <v>Retained</v>
          </cell>
          <cell r="J750" t="str">
            <v>SW</v>
          </cell>
          <cell r="K750" t="str">
            <v>Released</v>
          </cell>
          <cell r="L750" t="str">
            <v>Frozen</v>
          </cell>
          <cell r="M750">
            <v>15.3</v>
          </cell>
          <cell r="N750">
            <v>8.5</v>
          </cell>
          <cell r="O750">
            <v>130.05000000000001</v>
          </cell>
        </row>
        <row r="751">
          <cell r="C751" t="str">
            <v>A-397</v>
          </cell>
          <cell r="D751" t="str">
            <v>A-397-B</v>
          </cell>
          <cell r="F751" t="str">
            <v>N-63</v>
          </cell>
          <cell r="G751" t="str">
            <v>N-63B</v>
          </cell>
          <cell r="H751" t="str">
            <v>B</v>
          </cell>
          <cell r="J751" t="str">
            <v>SW</v>
          </cell>
        </row>
        <row r="752">
          <cell r="C752" t="str">
            <v>A-397</v>
          </cell>
          <cell r="D752" t="str">
            <v>A-397-C</v>
          </cell>
          <cell r="F752" t="str">
            <v>N-63</v>
          </cell>
          <cell r="G752" t="str">
            <v>N-63C</v>
          </cell>
          <cell r="H752" t="str">
            <v>C</v>
          </cell>
          <cell r="J752" t="str">
            <v>SW</v>
          </cell>
        </row>
        <row r="753">
          <cell r="C753" t="str">
            <v>A-397</v>
          </cell>
          <cell r="D753" t="str">
            <v>A-397-D</v>
          </cell>
          <cell r="F753" t="str">
            <v>N-63</v>
          </cell>
          <cell r="G753" t="str">
            <v>N-63D</v>
          </cell>
          <cell r="H753" t="str">
            <v>D</v>
          </cell>
          <cell r="J753" t="str">
            <v>SW</v>
          </cell>
        </row>
        <row r="754">
          <cell r="B754" t="str">
            <v>A</v>
          </cell>
          <cell r="C754" t="str">
            <v>A-398</v>
          </cell>
          <cell r="D754" t="str">
            <v>A-398-A</v>
          </cell>
          <cell r="E754" t="str">
            <v>Nest</v>
          </cell>
          <cell r="F754" t="str">
            <v>N-62</v>
          </cell>
          <cell r="G754" t="str">
            <v>N-62A</v>
          </cell>
          <cell r="H754" t="str">
            <v>A</v>
          </cell>
          <cell r="I754" t="str">
            <v>Retained</v>
          </cell>
          <cell r="J754" t="str">
            <v>SW</v>
          </cell>
          <cell r="K754" t="str">
            <v>Released</v>
          </cell>
          <cell r="L754" t="str">
            <v>Frozen</v>
          </cell>
          <cell r="M754">
            <v>15.3</v>
          </cell>
          <cell r="N754">
            <v>8.5</v>
          </cell>
          <cell r="O754">
            <v>130.05000000000001</v>
          </cell>
        </row>
        <row r="755">
          <cell r="C755" t="str">
            <v>A-398</v>
          </cell>
          <cell r="D755" t="str">
            <v>A-398-B</v>
          </cell>
          <cell r="F755" t="str">
            <v>N-62</v>
          </cell>
          <cell r="G755" t="str">
            <v>N-62B</v>
          </cell>
          <cell r="H755" t="str">
            <v>B</v>
          </cell>
          <cell r="J755" t="str">
            <v>SW</v>
          </cell>
        </row>
        <row r="756">
          <cell r="C756" t="str">
            <v>A-398</v>
          </cell>
          <cell r="D756" t="str">
            <v>A-398-C</v>
          </cell>
          <cell r="F756" t="str">
            <v>N-62</v>
          </cell>
          <cell r="G756" t="str">
            <v>N-62C</v>
          </cell>
          <cell r="H756" t="str">
            <v>C</v>
          </cell>
          <cell r="J756" t="str">
            <v>SW</v>
          </cell>
        </row>
        <row r="757">
          <cell r="C757" t="str">
            <v>A-398</v>
          </cell>
          <cell r="D757" t="str">
            <v>A-398-D</v>
          </cell>
          <cell r="F757" t="str">
            <v>N-62</v>
          </cell>
          <cell r="G757" t="str">
            <v>N-62D</v>
          </cell>
          <cell r="H757" t="str">
            <v>D</v>
          </cell>
          <cell r="J757" t="str">
            <v>SW</v>
          </cell>
        </row>
        <row r="758">
          <cell r="B758" t="str">
            <v>A</v>
          </cell>
          <cell r="C758" t="str">
            <v>A-399</v>
          </cell>
          <cell r="D758" t="str">
            <v>A-399-A</v>
          </cell>
          <cell r="E758" t="str">
            <v>Nest</v>
          </cell>
          <cell r="F758" t="str">
            <v>N-61</v>
          </cell>
          <cell r="G758" t="str">
            <v>N-61A</v>
          </cell>
          <cell r="H758" t="str">
            <v>A</v>
          </cell>
          <cell r="I758" t="str">
            <v>Retained</v>
          </cell>
          <cell r="J758" t="str">
            <v>SW</v>
          </cell>
          <cell r="K758" t="str">
            <v>Released</v>
          </cell>
          <cell r="L758" t="str">
            <v>Frozen</v>
          </cell>
          <cell r="M758">
            <v>15.3</v>
          </cell>
          <cell r="N758">
            <v>8.5</v>
          </cell>
          <cell r="O758">
            <v>130.05000000000001</v>
          </cell>
        </row>
        <row r="759">
          <cell r="C759" t="str">
            <v>A-399</v>
          </cell>
          <cell r="D759" t="str">
            <v>A-399-B</v>
          </cell>
          <cell r="F759" t="str">
            <v>N-61</v>
          </cell>
          <cell r="G759" t="str">
            <v>N-61B</v>
          </cell>
          <cell r="H759" t="str">
            <v>B</v>
          </cell>
          <cell r="J759" t="str">
            <v>SW</v>
          </cell>
        </row>
        <row r="760">
          <cell r="C760" t="str">
            <v>A-399</v>
          </cell>
          <cell r="D760" t="str">
            <v>A-399-C</v>
          </cell>
          <cell r="F760" t="str">
            <v>N-61</v>
          </cell>
          <cell r="G760" t="str">
            <v>N-61C</v>
          </cell>
          <cell r="H760" t="str">
            <v>C</v>
          </cell>
          <cell r="J760" t="str">
            <v>SW</v>
          </cell>
        </row>
        <row r="761">
          <cell r="C761" t="str">
            <v>A-399</v>
          </cell>
          <cell r="D761" t="str">
            <v>A-399-D</v>
          </cell>
          <cell r="F761" t="str">
            <v>N-61</v>
          </cell>
          <cell r="G761" t="str">
            <v>N-61D</v>
          </cell>
          <cell r="H761" t="str">
            <v>D</v>
          </cell>
          <cell r="J761" t="str">
            <v>SW</v>
          </cell>
        </row>
        <row r="762">
          <cell r="B762" t="str">
            <v>A</v>
          </cell>
          <cell r="C762" t="str">
            <v>A-400</v>
          </cell>
          <cell r="D762" t="str">
            <v>A-400-A</v>
          </cell>
          <cell r="E762" t="str">
            <v>Nest</v>
          </cell>
          <cell r="F762" t="str">
            <v>N-60</v>
          </cell>
          <cell r="G762" t="str">
            <v>N-60A</v>
          </cell>
          <cell r="H762" t="str">
            <v>A</v>
          </cell>
          <cell r="I762" t="str">
            <v>Retained</v>
          </cell>
          <cell r="J762" t="str">
            <v>SW</v>
          </cell>
          <cell r="K762" t="str">
            <v>Released</v>
          </cell>
          <cell r="L762" t="str">
            <v>Frozen</v>
          </cell>
          <cell r="M762">
            <v>15.3</v>
          </cell>
          <cell r="N762">
            <v>8.5</v>
          </cell>
          <cell r="O762">
            <v>130.05000000000001</v>
          </cell>
        </row>
        <row r="763">
          <cell r="C763" t="str">
            <v>A-400</v>
          </cell>
          <cell r="D763" t="str">
            <v>A-400-B</v>
          </cell>
          <cell r="F763" t="str">
            <v>N-60</v>
          </cell>
          <cell r="G763" t="str">
            <v>N-60B</v>
          </cell>
          <cell r="H763" t="str">
            <v>B</v>
          </cell>
          <cell r="J763" t="str">
            <v>SW</v>
          </cell>
        </row>
        <row r="764">
          <cell r="C764" t="str">
            <v>A-400</v>
          </cell>
          <cell r="D764" t="str">
            <v>A-400-C</v>
          </cell>
          <cell r="F764" t="str">
            <v>N-60</v>
          </cell>
          <cell r="G764" t="str">
            <v>N-60C</v>
          </cell>
          <cell r="H764" t="str">
            <v>C</v>
          </cell>
          <cell r="J764" t="str">
            <v>SW</v>
          </cell>
        </row>
        <row r="765">
          <cell r="C765" t="str">
            <v>A-400</v>
          </cell>
          <cell r="D765" t="str">
            <v>A-400-D</v>
          </cell>
          <cell r="F765" t="str">
            <v>N-60</v>
          </cell>
          <cell r="G765" t="str">
            <v>N-60D</v>
          </cell>
          <cell r="H765" t="str">
            <v>D</v>
          </cell>
          <cell r="J765" t="str">
            <v>SW</v>
          </cell>
        </row>
        <row r="766">
          <cell r="B766" t="str">
            <v>A</v>
          </cell>
          <cell r="C766" t="str">
            <v>A-401</v>
          </cell>
          <cell r="D766" t="str">
            <v>A-401-A</v>
          </cell>
          <cell r="E766" t="str">
            <v>Nest</v>
          </cell>
          <cell r="F766" t="str">
            <v>N-59</v>
          </cell>
          <cell r="G766" t="str">
            <v>N-59A</v>
          </cell>
          <cell r="H766" t="str">
            <v>A</v>
          </cell>
          <cell r="I766" t="str">
            <v>Retained</v>
          </cell>
          <cell r="J766" t="str">
            <v>SW</v>
          </cell>
          <cell r="K766" t="str">
            <v>Released</v>
          </cell>
          <cell r="L766" t="str">
            <v>Frozen</v>
          </cell>
          <cell r="M766">
            <v>15.3</v>
          </cell>
          <cell r="N766">
            <v>8.5</v>
          </cell>
          <cell r="O766">
            <v>130.05000000000001</v>
          </cell>
        </row>
        <row r="767">
          <cell r="C767" t="str">
            <v>A-401</v>
          </cell>
          <cell r="D767" t="str">
            <v>A-401-B</v>
          </cell>
          <cell r="F767" t="str">
            <v>N-59</v>
          </cell>
          <cell r="G767" t="str">
            <v>N-59B</v>
          </cell>
          <cell r="H767" t="str">
            <v>B</v>
          </cell>
          <cell r="J767" t="str">
            <v>SW</v>
          </cell>
        </row>
        <row r="768">
          <cell r="C768" t="str">
            <v>A-401</v>
          </cell>
          <cell r="D768" t="str">
            <v>A-401-C</v>
          </cell>
          <cell r="F768" t="str">
            <v>N-59</v>
          </cell>
          <cell r="G768" t="str">
            <v>N-59C</v>
          </cell>
          <cell r="H768" t="str">
            <v>C</v>
          </cell>
          <cell r="J768" t="str">
            <v>SW</v>
          </cell>
        </row>
        <row r="769">
          <cell r="C769" t="str">
            <v>A-401</v>
          </cell>
          <cell r="D769" t="str">
            <v>A-401-D</v>
          </cell>
          <cell r="F769" t="str">
            <v>N-59</v>
          </cell>
          <cell r="G769" t="str">
            <v>N-59D</v>
          </cell>
          <cell r="H769" t="str">
            <v>D</v>
          </cell>
          <cell r="J769" t="str">
            <v>SW</v>
          </cell>
        </row>
        <row r="770">
          <cell r="B770" t="str">
            <v>A</v>
          </cell>
          <cell r="C770" t="str">
            <v>A-402</v>
          </cell>
          <cell r="D770" t="str">
            <v>A-402-A</v>
          </cell>
          <cell r="E770" t="str">
            <v>Nest</v>
          </cell>
          <cell r="F770" t="str">
            <v>N-58</v>
          </cell>
          <cell r="G770" t="str">
            <v>N-58A</v>
          </cell>
          <cell r="H770" t="str">
            <v>A</v>
          </cell>
          <cell r="I770" t="str">
            <v>Retained</v>
          </cell>
          <cell r="J770" t="str">
            <v>SW</v>
          </cell>
          <cell r="K770" t="str">
            <v>Released</v>
          </cell>
          <cell r="L770" t="str">
            <v>Frozen</v>
          </cell>
          <cell r="M770">
            <v>15.3</v>
          </cell>
          <cell r="N770">
            <v>8.5</v>
          </cell>
          <cell r="O770">
            <v>130.05000000000001</v>
          </cell>
        </row>
        <row r="771">
          <cell r="C771" t="str">
            <v>A-402</v>
          </cell>
          <cell r="D771" t="str">
            <v>A-402-B</v>
          </cell>
          <cell r="F771" t="str">
            <v>N-58</v>
          </cell>
          <cell r="G771" t="str">
            <v>N-58B</v>
          </cell>
          <cell r="H771" t="str">
            <v>B</v>
          </cell>
          <cell r="J771" t="str">
            <v>SW</v>
          </cell>
        </row>
        <row r="772">
          <cell r="C772" t="str">
            <v>A-402</v>
          </cell>
          <cell r="D772" t="str">
            <v>A-402-C</v>
          </cell>
          <cell r="F772" t="str">
            <v>N-58</v>
          </cell>
          <cell r="G772" t="str">
            <v>N-58C</v>
          </cell>
          <cell r="H772" t="str">
            <v>C</v>
          </cell>
          <cell r="J772" t="str">
            <v>SW</v>
          </cell>
        </row>
        <row r="773">
          <cell r="C773" t="str">
            <v>A-402</v>
          </cell>
          <cell r="D773" t="str">
            <v>A-402-D</v>
          </cell>
          <cell r="F773" t="str">
            <v>N-58</v>
          </cell>
          <cell r="G773" t="str">
            <v>N-58D</v>
          </cell>
          <cell r="H773" t="str">
            <v>D</v>
          </cell>
          <cell r="J773" t="str">
            <v>SW</v>
          </cell>
        </row>
        <row r="774">
          <cell r="B774" t="str">
            <v>A</v>
          </cell>
          <cell r="C774" t="str">
            <v>A-403</v>
          </cell>
          <cell r="D774" t="str">
            <v>A-403-A</v>
          </cell>
          <cell r="E774" t="str">
            <v>Nest</v>
          </cell>
          <cell r="F774" t="str">
            <v>N-57</v>
          </cell>
          <cell r="G774" t="str">
            <v>N-57A</v>
          </cell>
          <cell r="H774" t="str">
            <v>A</v>
          </cell>
          <cell r="I774" t="str">
            <v>Retained</v>
          </cell>
          <cell r="J774" t="str">
            <v>SW</v>
          </cell>
          <cell r="K774" t="str">
            <v>Released</v>
          </cell>
          <cell r="L774" t="str">
            <v>Frozen</v>
          </cell>
          <cell r="M774">
            <v>15.3</v>
          </cell>
          <cell r="N774">
            <v>8.5</v>
          </cell>
          <cell r="O774">
            <v>130.05000000000001</v>
          </cell>
        </row>
        <row r="775">
          <cell r="C775" t="str">
            <v>A-403</v>
          </cell>
          <cell r="D775" t="str">
            <v>A-403-B</v>
          </cell>
          <cell r="F775" t="str">
            <v>N-57</v>
          </cell>
          <cell r="G775" t="str">
            <v>N-57B</v>
          </cell>
          <cell r="H775" t="str">
            <v>B</v>
          </cell>
          <cell r="J775" t="str">
            <v>SW</v>
          </cell>
        </row>
        <row r="776">
          <cell r="C776" t="str">
            <v>A-403</v>
          </cell>
          <cell r="D776" t="str">
            <v>A-403-C</v>
          </cell>
          <cell r="F776" t="str">
            <v>N-57</v>
          </cell>
          <cell r="G776" t="str">
            <v>N-57C</v>
          </cell>
          <cell r="H776" t="str">
            <v>C</v>
          </cell>
          <cell r="J776" t="str">
            <v>SW</v>
          </cell>
        </row>
        <row r="777">
          <cell r="C777" t="str">
            <v>A-403</v>
          </cell>
          <cell r="D777" t="str">
            <v>A-403-D</v>
          </cell>
          <cell r="F777" t="str">
            <v>N-57</v>
          </cell>
          <cell r="G777" t="str">
            <v>N-57D</v>
          </cell>
          <cell r="H777" t="str">
            <v>D</v>
          </cell>
          <cell r="J777" t="str">
            <v>SW</v>
          </cell>
        </row>
        <row r="778">
          <cell r="B778" t="str">
            <v>A</v>
          </cell>
          <cell r="C778" t="str">
            <v>A-404</v>
          </cell>
          <cell r="D778" t="str">
            <v>A-404-A</v>
          </cell>
          <cell r="E778" t="str">
            <v>Nest</v>
          </cell>
          <cell r="F778" t="str">
            <v>N-56</v>
          </cell>
          <cell r="G778" t="str">
            <v>N-56A</v>
          </cell>
          <cell r="H778" t="str">
            <v>A</v>
          </cell>
          <cell r="I778" t="str">
            <v>Retained</v>
          </cell>
          <cell r="J778" t="str">
            <v>SW</v>
          </cell>
          <cell r="K778" t="str">
            <v>Released</v>
          </cell>
          <cell r="L778" t="str">
            <v>Frozen</v>
          </cell>
          <cell r="M778">
            <v>15.3</v>
          </cell>
          <cell r="N778">
            <v>8.5</v>
          </cell>
          <cell r="O778">
            <v>130.05000000000001</v>
          </cell>
        </row>
        <row r="779">
          <cell r="C779" t="str">
            <v>A-404</v>
          </cell>
          <cell r="D779" t="str">
            <v>A-404-B</v>
          </cell>
          <cell r="F779" t="str">
            <v>N-56</v>
          </cell>
          <cell r="G779" t="str">
            <v>N-56B</v>
          </cell>
          <cell r="H779" t="str">
            <v>B</v>
          </cell>
          <cell r="J779" t="str">
            <v>SW</v>
          </cell>
        </row>
        <row r="780">
          <cell r="C780" t="str">
            <v>A-404</v>
          </cell>
          <cell r="D780" t="str">
            <v>A-404-C</v>
          </cell>
          <cell r="F780" t="str">
            <v>N-56</v>
          </cell>
          <cell r="G780" t="str">
            <v>N-56C</v>
          </cell>
          <cell r="H780" t="str">
            <v>C</v>
          </cell>
          <cell r="J780" t="str">
            <v>SW</v>
          </cell>
        </row>
        <row r="781">
          <cell r="C781" t="str">
            <v>A-404</v>
          </cell>
          <cell r="D781" t="str">
            <v>A-404-D</v>
          </cell>
          <cell r="F781" t="str">
            <v>N-56</v>
          </cell>
          <cell r="G781" t="str">
            <v>N-56D</v>
          </cell>
          <cell r="H781" t="str">
            <v>D</v>
          </cell>
          <cell r="J781" t="str">
            <v>SW</v>
          </cell>
        </row>
        <row r="782">
          <cell r="B782" t="str">
            <v>A</v>
          </cell>
          <cell r="C782" t="str">
            <v>A-405</v>
          </cell>
          <cell r="D782" t="str">
            <v>A-405-A</v>
          </cell>
          <cell r="E782" t="str">
            <v>Nest</v>
          </cell>
          <cell r="F782" t="str">
            <v>N-44</v>
          </cell>
          <cell r="G782" t="str">
            <v>N-44A</v>
          </cell>
          <cell r="H782" t="str">
            <v>A</v>
          </cell>
          <cell r="I782" t="str">
            <v>Retained</v>
          </cell>
          <cell r="J782" t="str">
            <v>SW</v>
          </cell>
          <cell r="K782" t="str">
            <v>Released</v>
          </cell>
          <cell r="L782" t="str">
            <v>Frozen</v>
          </cell>
          <cell r="M782">
            <v>15.3</v>
          </cell>
          <cell r="N782">
            <v>8.5</v>
          </cell>
          <cell r="O782">
            <v>130.05000000000001</v>
          </cell>
        </row>
        <row r="783">
          <cell r="C783" t="str">
            <v>A-405</v>
          </cell>
          <cell r="D783" t="str">
            <v>A-405-B</v>
          </cell>
          <cell r="F783" t="str">
            <v>N-44</v>
          </cell>
          <cell r="G783" t="str">
            <v>N-44B</v>
          </cell>
          <cell r="H783" t="str">
            <v>B</v>
          </cell>
          <cell r="J783" t="str">
            <v>SW</v>
          </cell>
        </row>
        <row r="784">
          <cell r="C784" t="str">
            <v>A-405</v>
          </cell>
          <cell r="D784" t="str">
            <v>A-405-C</v>
          </cell>
          <cell r="F784" t="str">
            <v>N-44</v>
          </cell>
          <cell r="G784" t="str">
            <v>N-44C</v>
          </cell>
          <cell r="H784" t="str">
            <v>C</v>
          </cell>
          <cell r="J784" t="str">
            <v>SW</v>
          </cell>
        </row>
        <row r="785">
          <cell r="C785" t="str">
            <v>A-405</v>
          </cell>
          <cell r="D785" t="str">
            <v>A-405-D</v>
          </cell>
          <cell r="F785" t="str">
            <v>N-44</v>
          </cell>
          <cell r="G785" t="str">
            <v>N-44D</v>
          </cell>
          <cell r="H785" t="str">
            <v>D</v>
          </cell>
          <cell r="J785" t="str">
            <v>SW</v>
          </cell>
        </row>
        <row r="786">
          <cell r="B786" t="str">
            <v>A</v>
          </cell>
          <cell r="C786" t="str">
            <v>A-406</v>
          </cell>
          <cell r="D786" t="str">
            <v>A-406-A</v>
          </cell>
          <cell r="E786" t="str">
            <v>Nest</v>
          </cell>
          <cell r="F786" t="str">
            <v>N-45</v>
          </cell>
          <cell r="G786" t="str">
            <v>N-45A</v>
          </cell>
          <cell r="H786" t="str">
            <v>A</v>
          </cell>
          <cell r="I786" t="str">
            <v>Retained</v>
          </cell>
          <cell r="J786" t="str">
            <v>SW</v>
          </cell>
          <cell r="K786" t="str">
            <v>Released</v>
          </cell>
          <cell r="L786" t="str">
            <v>Frozen</v>
          </cell>
          <cell r="M786">
            <v>15.3</v>
          </cell>
          <cell r="N786">
            <v>8.5</v>
          </cell>
          <cell r="O786">
            <v>130.05000000000001</v>
          </cell>
        </row>
        <row r="787">
          <cell r="C787" t="str">
            <v>A-406</v>
          </cell>
          <cell r="D787" t="str">
            <v>A-406-B</v>
          </cell>
          <cell r="F787" t="str">
            <v>N-45</v>
          </cell>
          <cell r="G787" t="str">
            <v>N-45B</v>
          </cell>
          <cell r="H787" t="str">
            <v>B</v>
          </cell>
          <cell r="J787" t="str">
            <v>SW</v>
          </cell>
        </row>
        <row r="788">
          <cell r="C788" t="str">
            <v>A-406</v>
          </cell>
          <cell r="D788" t="str">
            <v>A-406-C</v>
          </cell>
          <cell r="F788" t="str">
            <v>N-45</v>
          </cell>
          <cell r="G788" t="str">
            <v>N-45C</v>
          </cell>
          <cell r="H788" t="str">
            <v>C</v>
          </cell>
          <cell r="J788" t="str">
            <v>SW</v>
          </cell>
        </row>
        <row r="789">
          <cell r="C789" t="str">
            <v>A-406</v>
          </cell>
          <cell r="D789" t="str">
            <v>A-406-D</v>
          </cell>
          <cell r="F789" t="str">
            <v>N-45</v>
          </cell>
          <cell r="G789" t="str">
            <v>N-45D</v>
          </cell>
          <cell r="H789" t="str">
            <v>D</v>
          </cell>
          <cell r="J789" t="str">
            <v>SW</v>
          </cell>
        </row>
        <row r="790">
          <cell r="B790" t="str">
            <v>A</v>
          </cell>
          <cell r="C790" t="str">
            <v>A-407</v>
          </cell>
          <cell r="D790" t="str">
            <v>A-407-A</v>
          </cell>
          <cell r="E790" t="str">
            <v>Nest</v>
          </cell>
          <cell r="F790" t="str">
            <v>N-46</v>
          </cell>
          <cell r="G790" t="str">
            <v>N-46A</v>
          </cell>
          <cell r="H790" t="str">
            <v>A</v>
          </cell>
          <cell r="I790" t="str">
            <v>Retained</v>
          </cell>
          <cell r="J790" t="str">
            <v>SW</v>
          </cell>
          <cell r="K790" t="str">
            <v>Released</v>
          </cell>
          <cell r="L790" t="str">
            <v>Frozen</v>
          </cell>
          <cell r="M790">
            <v>15.3</v>
          </cell>
          <cell r="N790">
            <v>8.5</v>
          </cell>
          <cell r="O790">
            <v>130.05000000000001</v>
          </cell>
        </row>
        <row r="791">
          <cell r="C791" t="str">
            <v>A-407</v>
          </cell>
          <cell r="D791" t="str">
            <v>A-407-B</v>
          </cell>
          <cell r="F791" t="str">
            <v>N-46</v>
          </cell>
          <cell r="G791" t="str">
            <v>N-46B</v>
          </cell>
          <cell r="H791" t="str">
            <v>B</v>
          </cell>
          <cell r="J791" t="str">
            <v>SW</v>
          </cell>
        </row>
        <row r="792">
          <cell r="C792" t="str">
            <v>A-407</v>
          </cell>
          <cell r="D792" t="str">
            <v>A-407-C</v>
          </cell>
          <cell r="F792" t="str">
            <v>N-46</v>
          </cell>
          <cell r="G792" t="str">
            <v>N-46C</v>
          </cell>
          <cell r="H792" t="str">
            <v>C</v>
          </cell>
          <cell r="J792" t="str">
            <v>SW</v>
          </cell>
        </row>
        <row r="793">
          <cell r="C793" t="str">
            <v>A-407</v>
          </cell>
          <cell r="D793" t="str">
            <v>A-407-D</v>
          </cell>
          <cell r="F793" t="str">
            <v>N-46</v>
          </cell>
          <cell r="G793" t="str">
            <v>N-46D</v>
          </cell>
          <cell r="H793" t="str">
            <v>D</v>
          </cell>
          <cell r="J793" t="str">
            <v>SW</v>
          </cell>
        </row>
        <row r="794">
          <cell r="B794" t="str">
            <v>A</v>
          </cell>
          <cell r="C794" t="str">
            <v>A-408</v>
          </cell>
          <cell r="D794" t="str">
            <v>A-408-A</v>
          </cell>
          <cell r="E794" t="str">
            <v>Nest</v>
          </cell>
          <cell r="F794" t="str">
            <v>N-47</v>
          </cell>
          <cell r="G794" t="str">
            <v>N-47A</v>
          </cell>
          <cell r="H794" t="str">
            <v>A</v>
          </cell>
          <cell r="I794" t="str">
            <v>Retained</v>
          </cell>
          <cell r="J794" t="str">
            <v>SW</v>
          </cell>
          <cell r="K794" t="str">
            <v>Released</v>
          </cell>
          <cell r="L794" t="str">
            <v>Frozen</v>
          </cell>
          <cell r="M794">
            <v>15.3</v>
          </cell>
          <cell r="N794">
            <v>8.5</v>
          </cell>
          <cell r="O794">
            <v>130.05000000000001</v>
          </cell>
        </row>
        <row r="795">
          <cell r="C795" t="str">
            <v>A-408</v>
          </cell>
          <cell r="D795" t="str">
            <v>A-408-B</v>
          </cell>
          <cell r="F795" t="str">
            <v>N-47</v>
          </cell>
          <cell r="G795" t="str">
            <v>N-47B</v>
          </cell>
          <cell r="H795" t="str">
            <v>B</v>
          </cell>
          <cell r="J795" t="str">
            <v>SW</v>
          </cell>
        </row>
        <row r="796">
          <cell r="C796" t="str">
            <v>A-408</v>
          </cell>
          <cell r="D796" t="str">
            <v>A-408-C</v>
          </cell>
          <cell r="F796" t="str">
            <v>N-47</v>
          </cell>
          <cell r="G796" t="str">
            <v>N-47C</v>
          </cell>
          <cell r="H796" t="str">
            <v>C</v>
          </cell>
          <cell r="J796" t="str">
            <v>SW</v>
          </cell>
        </row>
        <row r="797">
          <cell r="C797" t="str">
            <v>A-408</v>
          </cell>
          <cell r="D797" t="str">
            <v>A-408-D</v>
          </cell>
          <cell r="F797" t="str">
            <v>N-47</v>
          </cell>
          <cell r="G797" t="str">
            <v>N-47D</v>
          </cell>
          <cell r="H797" t="str">
            <v>D</v>
          </cell>
          <cell r="J797" t="str">
            <v>SW</v>
          </cell>
        </row>
        <row r="798">
          <cell r="B798" t="str">
            <v>A</v>
          </cell>
          <cell r="C798" t="str">
            <v>A-409</v>
          </cell>
          <cell r="D798" t="str">
            <v>A-409-A</v>
          </cell>
          <cell r="E798" t="str">
            <v>Nest</v>
          </cell>
          <cell r="F798" t="str">
            <v>N-48</v>
          </cell>
          <cell r="G798" t="str">
            <v>N-48A</v>
          </cell>
          <cell r="H798" t="str">
            <v>A</v>
          </cell>
          <cell r="I798" t="str">
            <v>Retained</v>
          </cell>
          <cell r="J798" t="str">
            <v>SW</v>
          </cell>
          <cell r="K798" t="str">
            <v>Released</v>
          </cell>
          <cell r="L798" t="str">
            <v>Frozen</v>
          </cell>
          <cell r="M798">
            <v>15.3</v>
          </cell>
          <cell r="N798">
            <v>8.5</v>
          </cell>
          <cell r="O798">
            <v>130.05000000000001</v>
          </cell>
        </row>
        <row r="799">
          <cell r="C799" t="str">
            <v>A-409</v>
          </cell>
          <cell r="D799" t="str">
            <v>A-409-B</v>
          </cell>
          <cell r="F799" t="str">
            <v>N-48</v>
          </cell>
          <cell r="G799" t="str">
            <v>N-48B</v>
          </cell>
          <cell r="H799" t="str">
            <v>B</v>
          </cell>
          <cell r="J799" t="str">
            <v>SW</v>
          </cell>
        </row>
        <row r="800">
          <cell r="C800" t="str">
            <v>A-409</v>
          </cell>
          <cell r="D800" t="str">
            <v>A-409-C</v>
          </cell>
          <cell r="F800" t="str">
            <v>N-48</v>
          </cell>
          <cell r="G800" t="str">
            <v>N-48C</v>
          </cell>
          <cell r="H800" t="str">
            <v>C</v>
          </cell>
          <cell r="J800" t="str">
            <v>SW</v>
          </cell>
        </row>
        <row r="801">
          <cell r="C801" t="str">
            <v>A-409</v>
          </cell>
          <cell r="D801" t="str">
            <v>A-409-D</v>
          </cell>
          <cell r="F801" t="str">
            <v>N-48</v>
          </cell>
          <cell r="G801" t="str">
            <v>N-48D</v>
          </cell>
          <cell r="H801" t="str">
            <v>D</v>
          </cell>
          <cell r="J801" t="str">
            <v>SW</v>
          </cell>
        </row>
        <row r="802">
          <cell r="B802" t="str">
            <v>A</v>
          </cell>
          <cell r="C802" t="str">
            <v>A-410</v>
          </cell>
          <cell r="D802" t="str">
            <v>A-410-A</v>
          </cell>
          <cell r="E802" t="str">
            <v>Nest</v>
          </cell>
          <cell r="F802" t="str">
            <v>N-49</v>
          </cell>
          <cell r="G802" t="str">
            <v>N-49A</v>
          </cell>
          <cell r="H802" t="str">
            <v>A</v>
          </cell>
          <cell r="I802" t="str">
            <v>Retained</v>
          </cell>
          <cell r="J802" t="str">
            <v>SW</v>
          </cell>
          <cell r="K802" t="str">
            <v>Released</v>
          </cell>
          <cell r="L802" t="str">
            <v>Frozen</v>
          </cell>
          <cell r="M802">
            <v>15.3</v>
          </cell>
          <cell r="N802">
            <v>8.5</v>
          </cell>
          <cell r="O802">
            <v>130.05000000000001</v>
          </cell>
        </row>
        <row r="803">
          <cell r="C803" t="str">
            <v>A-410</v>
          </cell>
          <cell r="D803" t="str">
            <v>A-410-B</v>
          </cell>
          <cell r="F803" t="str">
            <v>N-49</v>
          </cell>
          <cell r="G803" t="str">
            <v>N-49B</v>
          </cell>
          <cell r="H803" t="str">
            <v>B</v>
          </cell>
          <cell r="J803" t="str">
            <v>SW</v>
          </cell>
        </row>
        <row r="804">
          <cell r="C804" t="str">
            <v>A-410</v>
          </cell>
          <cell r="D804" t="str">
            <v>A-410-C</v>
          </cell>
          <cell r="F804" t="str">
            <v>N-49</v>
          </cell>
          <cell r="G804" t="str">
            <v>N-49C</v>
          </cell>
          <cell r="H804" t="str">
            <v>C</v>
          </cell>
          <cell r="J804" t="str">
            <v>SW</v>
          </cell>
        </row>
        <row r="805">
          <cell r="C805" t="str">
            <v>A-410</v>
          </cell>
          <cell r="D805" t="str">
            <v>A-410-D</v>
          </cell>
          <cell r="F805" t="str">
            <v>N-49</v>
          </cell>
          <cell r="G805" t="str">
            <v>N-49D</v>
          </cell>
          <cell r="H805" t="str">
            <v>D</v>
          </cell>
          <cell r="J805" t="str">
            <v>SW</v>
          </cell>
        </row>
        <row r="806">
          <cell r="B806" t="str">
            <v>A</v>
          </cell>
          <cell r="C806" t="str">
            <v>A-411</v>
          </cell>
          <cell r="D806" t="str">
            <v>A-411-A</v>
          </cell>
          <cell r="E806" t="str">
            <v>Nest</v>
          </cell>
          <cell r="F806" t="str">
            <v>N-50</v>
          </cell>
          <cell r="G806" t="str">
            <v>N-50A</v>
          </cell>
          <cell r="H806" t="str">
            <v>A</v>
          </cell>
          <cell r="I806" t="str">
            <v>Retained</v>
          </cell>
          <cell r="J806" t="str">
            <v>SW</v>
          </cell>
          <cell r="K806" t="str">
            <v>Released</v>
          </cell>
          <cell r="L806" t="str">
            <v>Frozen</v>
          </cell>
          <cell r="M806">
            <v>15.3</v>
          </cell>
          <cell r="N806">
            <v>8.5</v>
          </cell>
          <cell r="O806">
            <v>130.05000000000001</v>
          </cell>
        </row>
        <row r="807">
          <cell r="C807" t="str">
            <v>A-411</v>
          </cell>
          <cell r="D807" t="str">
            <v>A-411-B</v>
          </cell>
          <cell r="F807" t="str">
            <v>N-50</v>
          </cell>
          <cell r="G807" t="str">
            <v>N-50B</v>
          </cell>
          <cell r="H807" t="str">
            <v>B</v>
          </cell>
          <cell r="J807" t="str">
            <v>SW</v>
          </cell>
        </row>
        <row r="808">
          <cell r="C808" t="str">
            <v>A-411</v>
          </cell>
          <cell r="D808" t="str">
            <v>A-411-C</v>
          </cell>
          <cell r="F808" t="str">
            <v>N-50</v>
          </cell>
          <cell r="G808" t="str">
            <v>N-50C</v>
          </cell>
          <cell r="H808" t="str">
            <v>C</v>
          </cell>
          <cell r="J808" t="str">
            <v>SW</v>
          </cell>
        </row>
        <row r="809">
          <cell r="C809" t="str">
            <v>A-411</v>
          </cell>
          <cell r="D809" t="str">
            <v>A-411-D</v>
          </cell>
          <cell r="F809" t="str">
            <v>N-50</v>
          </cell>
          <cell r="G809" t="str">
            <v>N-50D</v>
          </cell>
          <cell r="H809" t="str">
            <v>D</v>
          </cell>
          <cell r="J809" t="str">
            <v>SW</v>
          </cell>
        </row>
        <row r="810">
          <cell r="B810" t="str">
            <v>A</v>
          </cell>
          <cell r="C810" t="str">
            <v>A-412</v>
          </cell>
          <cell r="D810" t="str">
            <v>A-412-A</v>
          </cell>
          <cell r="E810" t="str">
            <v>Nest</v>
          </cell>
          <cell r="F810" t="str">
            <v>N-51</v>
          </cell>
          <cell r="G810" t="str">
            <v>N-51A</v>
          </cell>
          <cell r="H810" t="str">
            <v>A</v>
          </cell>
          <cell r="I810" t="str">
            <v>Retained</v>
          </cell>
          <cell r="J810" t="str">
            <v>SW</v>
          </cell>
          <cell r="K810" t="str">
            <v>Released</v>
          </cell>
          <cell r="L810" t="str">
            <v>Frozen</v>
          </cell>
          <cell r="M810">
            <v>15.3</v>
          </cell>
          <cell r="N810">
            <v>8.5</v>
          </cell>
          <cell r="O810">
            <v>130.05000000000001</v>
          </cell>
        </row>
        <row r="811">
          <cell r="C811" t="str">
            <v>A-412</v>
          </cell>
          <cell r="D811" t="str">
            <v>A-412-B</v>
          </cell>
          <cell r="F811" t="str">
            <v>N-51</v>
          </cell>
          <cell r="G811" t="str">
            <v>N-51B</v>
          </cell>
          <cell r="H811" t="str">
            <v>B</v>
          </cell>
          <cell r="J811" t="str">
            <v>SW</v>
          </cell>
        </row>
        <row r="812">
          <cell r="C812" t="str">
            <v>A-412</v>
          </cell>
          <cell r="D812" t="str">
            <v>A-412-C</v>
          </cell>
          <cell r="F812" t="str">
            <v>N-51</v>
          </cell>
          <cell r="G812" t="str">
            <v>N-51C</v>
          </cell>
          <cell r="H812" t="str">
            <v>C</v>
          </cell>
          <cell r="J812" t="str">
            <v>SW</v>
          </cell>
        </row>
        <row r="813">
          <cell r="C813" t="str">
            <v>A-412</v>
          </cell>
          <cell r="D813" t="str">
            <v>A-412-D</v>
          </cell>
          <cell r="F813" t="str">
            <v>N-51</v>
          </cell>
          <cell r="G813" t="str">
            <v>N-51D</v>
          </cell>
          <cell r="H813" t="str">
            <v>D</v>
          </cell>
          <cell r="J813" t="str">
            <v>SW</v>
          </cell>
        </row>
        <row r="814">
          <cell r="B814" t="str">
            <v>A</v>
          </cell>
          <cell r="C814" t="str">
            <v>A-413</v>
          </cell>
          <cell r="D814" t="str">
            <v>A-413-A</v>
          </cell>
          <cell r="E814" t="str">
            <v>Nest</v>
          </cell>
          <cell r="F814" t="str">
            <v>N-52</v>
          </cell>
          <cell r="G814" t="str">
            <v>N-52A</v>
          </cell>
          <cell r="H814" t="str">
            <v>A</v>
          </cell>
          <cell r="I814" t="str">
            <v>Retained</v>
          </cell>
          <cell r="J814" t="str">
            <v>SW</v>
          </cell>
          <cell r="K814" t="str">
            <v>Released</v>
          </cell>
          <cell r="L814" t="str">
            <v>Frozen</v>
          </cell>
          <cell r="M814">
            <v>15.3</v>
          </cell>
          <cell r="N814">
            <v>8.5</v>
          </cell>
          <cell r="O814">
            <v>130.05000000000001</v>
          </cell>
        </row>
        <row r="815">
          <cell r="C815" t="str">
            <v>A-413</v>
          </cell>
          <cell r="D815" t="str">
            <v>A-413-B</v>
          </cell>
          <cell r="F815" t="str">
            <v>N-52</v>
          </cell>
          <cell r="G815" t="str">
            <v>N-52B</v>
          </cell>
          <cell r="H815" t="str">
            <v>B</v>
          </cell>
          <cell r="J815" t="str">
            <v>SW</v>
          </cell>
        </row>
        <row r="816">
          <cell r="C816" t="str">
            <v>A-413</v>
          </cell>
          <cell r="D816" t="str">
            <v>A-413-C</v>
          </cell>
          <cell r="F816" t="str">
            <v>N-52</v>
          </cell>
          <cell r="G816" t="str">
            <v>N-52C</v>
          </cell>
          <cell r="H816" t="str">
            <v>C</v>
          </cell>
          <cell r="J816" t="str">
            <v>SW</v>
          </cell>
        </row>
        <row r="817">
          <cell r="C817" t="str">
            <v>A-413</v>
          </cell>
          <cell r="D817" t="str">
            <v>A-413-D</v>
          </cell>
          <cell r="F817" t="str">
            <v>N-52</v>
          </cell>
          <cell r="G817" t="str">
            <v>N-52D</v>
          </cell>
          <cell r="H817" t="str">
            <v>D</v>
          </cell>
          <cell r="J817" t="str">
            <v>SW</v>
          </cell>
        </row>
        <row r="818">
          <cell r="B818" t="str">
            <v>A</v>
          </cell>
          <cell r="C818" t="str">
            <v>A-414</v>
          </cell>
          <cell r="D818" t="str">
            <v>A-414-A</v>
          </cell>
          <cell r="E818" t="str">
            <v>Nest</v>
          </cell>
          <cell r="F818" t="str">
            <v>N-53</v>
          </cell>
          <cell r="G818" t="str">
            <v>N-53A</v>
          </cell>
          <cell r="H818" t="str">
            <v>A</v>
          </cell>
          <cell r="I818" t="str">
            <v>Retained</v>
          </cell>
          <cell r="J818" t="str">
            <v>SW</v>
          </cell>
          <cell r="K818" t="str">
            <v>Released</v>
          </cell>
          <cell r="L818" t="str">
            <v>Frozen</v>
          </cell>
          <cell r="M818">
            <v>15.3</v>
          </cell>
          <cell r="N818">
            <v>8.5</v>
          </cell>
          <cell r="O818">
            <v>130.05000000000001</v>
          </cell>
        </row>
        <row r="819">
          <cell r="C819" t="str">
            <v>A-414</v>
          </cell>
          <cell r="D819" t="str">
            <v>A-414-B</v>
          </cell>
          <cell r="F819" t="str">
            <v>N-53</v>
          </cell>
          <cell r="G819" t="str">
            <v>N-53B</v>
          </cell>
          <cell r="H819" t="str">
            <v>B</v>
          </cell>
          <cell r="J819" t="str">
            <v>SW</v>
          </cell>
        </row>
        <row r="820">
          <cell r="C820" t="str">
            <v>A-414</v>
          </cell>
          <cell r="D820" t="str">
            <v>A-414-C</v>
          </cell>
          <cell r="F820" t="str">
            <v>N-53</v>
          </cell>
          <cell r="G820" t="str">
            <v>N-53C</v>
          </cell>
          <cell r="H820" t="str">
            <v>C</v>
          </cell>
          <cell r="J820" t="str">
            <v>SW</v>
          </cell>
        </row>
        <row r="821">
          <cell r="C821" t="str">
            <v>A-414</v>
          </cell>
          <cell r="D821" t="str">
            <v>A-414-D</v>
          </cell>
          <cell r="F821" t="str">
            <v>N-53</v>
          </cell>
          <cell r="G821" t="str">
            <v>N-53D</v>
          </cell>
          <cell r="H821" t="str">
            <v>D</v>
          </cell>
          <cell r="J821" t="str">
            <v>SW</v>
          </cell>
        </row>
        <row r="822">
          <cell r="B822" t="str">
            <v>A</v>
          </cell>
          <cell r="C822" t="str">
            <v>A-415</v>
          </cell>
          <cell r="D822" t="str">
            <v>A-415-A</v>
          </cell>
          <cell r="E822" t="str">
            <v>Nest</v>
          </cell>
          <cell r="F822" t="str">
            <v>N-54</v>
          </cell>
          <cell r="G822" t="str">
            <v>N-54A</v>
          </cell>
          <cell r="H822" t="str">
            <v>A</v>
          </cell>
          <cell r="I822" t="str">
            <v>Retained</v>
          </cell>
          <cell r="J822" t="str">
            <v>SW</v>
          </cell>
          <cell r="K822" t="str">
            <v>Released</v>
          </cell>
          <cell r="L822" t="str">
            <v>Frozen</v>
          </cell>
          <cell r="M822">
            <v>15.3</v>
          </cell>
          <cell r="N822">
            <v>8.5</v>
          </cell>
          <cell r="O822">
            <v>130.05000000000001</v>
          </cell>
        </row>
        <row r="823">
          <cell r="C823" t="str">
            <v>A-415</v>
          </cell>
          <cell r="D823" t="str">
            <v>A-415-B</v>
          </cell>
          <cell r="F823" t="str">
            <v>N-54</v>
          </cell>
          <cell r="G823" t="str">
            <v>N-54B</v>
          </cell>
          <cell r="H823" t="str">
            <v>B</v>
          </cell>
          <cell r="J823" t="str">
            <v>SW</v>
          </cell>
        </row>
        <row r="824">
          <cell r="C824" t="str">
            <v>A-415</v>
          </cell>
          <cell r="D824" t="str">
            <v>A-415-C</v>
          </cell>
          <cell r="F824" t="str">
            <v>N-54</v>
          </cell>
          <cell r="G824" t="str">
            <v>N-54C</v>
          </cell>
          <cell r="H824" t="str">
            <v>C</v>
          </cell>
          <cell r="J824" t="str">
            <v>SW</v>
          </cell>
        </row>
        <row r="825">
          <cell r="C825" t="str">
            <v>A-415</v>
          </cell>
          <cell r="D825" t="str">
            <v>A-415-D</v>
          </cell>
          <cell r="F825" t="str">
            <v>N-54</v>
          </cell>
          <cell r="G825" t="str">
            <v>N-54D</v>
          </cell>
          <cell r="H825" t="str">
            <v>D</v>
          </cell>
          <cell r="J825" t="str">
            <v>SW</v>
          </cell>
        </row>
        <row r="826">
          <cell r="B826" t="str">
            <v>A</v>
          </cell>
          <cell r="C826" t="str">
            <v>A-416</v>
          </cell>
          <cell r="D826" t="str">
            <v>A-416-A</v>
          </cell>
          <cell r="E826" t="str">
            <v>Nest</v>
          </cell>
          <cell r="F826" t="str">
            <v>N-43</v>
          </cell>
          <cell r="G826" t="str">
            <v>N-43A</v>
          </cell>
          <cell r="H826" t="str">
            <v>A</v>
          </cell>
          <cell r="I826" t="str">
            <v>Retained</v>
          </cell>
          <cell r="J826" t="str">
            <v>SW</v>
          </cell>
          <cell r="K826" t="str">
            <v>Released</v>
          </cell>
          <cell r="L826" t="str">
            <v>Frozen</v>
          </cell>
          <cell r="M826">
            <v>15.3</v>
          </cell>
          <cell r="N826">
            <v>8.5</v>
          </cell>
          <cell r="O826">
            <v>130.05000000000001</v>
          </cell>
        </row>
        <row r="827">
          <cell r="C827" t="str">
            <v>A-416</v>
          </cell>
          <cell r="D827" t="str">
            <v>A-416-B</v>
          </cell>
          <cell r="F827" t="str">
            <v>N-43</v>
          </cell>
          <cell r="G827" t="str">
            <v>N-43B</v>
          </cell>
          <cell r="H827" t="str">
            <v>B</v>
          </cell>
          <cell r="J827" t="str">
            <v>SW</v>
          </cell>
        </row>
        <row r="828">
          <cell r="C828" t="str">
            <v>A-416</v>
          </cell>
          <cell r="D828" t="str">
            <v>A-416-C</v>
          </cell>
          <cell r="F828" t="str">
            <v>N-43</v>
          </cell>
          <cell r="G828" t="str">
            <v>N-43C</v>
          </cell>
          <cell r="H828" t="str">
            <v>C</v>
          </cell>
          <cell r="J828" t="str">
            <v>SW</v>
          </cell>
        </row>
        <row r="829">
          <cell r="C829" t="str">
            <v>A-416</v>
          </cell>
          <cell r="D829" t="str">
            <v>A-416-D</v>
          </cell>
          <cell r="F829" t="str">
            <v>N-43</v>
          </cell>
          <cell r="G829" t="str">
            <v>N-43D</v>
          </cell>
          <cell r="H829" t="str">
            <v>D</v>
          </cell>
          <cell r="J829" t="str">
            <v>SW</v>
          </cell>
        </row>
        <row r="830">
          <cell r="B830" t="str">
            <v>A</v>
          </cell>
          <cell r="C830" t="str">
            <v>A-417</v>
          </cell>
          <cell r="D830" t="str">
            <v>A-417-A</v>
          </cell>
          <cell r="E830" t="str">
            <v>Nest</v>
          </cell>
          <cell r="F830" t="str">
            <v>N-42</v>
          </cell>
          <cell r="G830" t="str">
            <v>N-42A</v>
          </cell>
          <cell r="H830" t="str">
            <v>A</v>
          </cell>
          <cell r="I830" t="str">
            <v>Retained</v>
          </cell>
          <cell r="J830" t="str">
            <v>SW</v>
          </cell>
          <cell r="K830" t="str">
            <v>Released</v>
          </cell>
          <cell r="L830" t="str">
            <v>Frozen</v>
          </cell>
          <cell r="M830">
            <v>15.3</v>
          </cell>
          <cell r="N830">
            <v>8.5</v>
          </cell>
          <cell r="O830">
            <v>130.05000000000001</v>
          </cell>
        </row>
        <row r="831">
          <cell r="C831" t="str">
            <v>A-417</v>
          </cell>
          <cell r="D831" t="str">
            <v>A-417-B</v>
          </cell>
          <cell r="F831" t="str">
            <v>N-42</v>
          </cell>
          <cell r="G831" t="str">
            <v>N-42B</v>
          </cell>
          <cell r="H831" t="str">
            <v>B</v>
          </cell>
          <cell r="J831" t="str">
            <v>SW</v>
          </cell>
        </row>
        <row r="832">
          <cell r="C832" t="str">
            <v>A-417</v>
          </cell>
          <cell r="D832" t="str">
            <v>A-417-C</v>
          </cell>
          <cell r="F832" t="str">
            <v>N-42</v>
          </cell>
          <cell r="G832" t="str">
            <v>N-42C</v>
          </cell>
          <cell r="H832" t="str">
            <v>C</v>
          </cell>
          <cell r="J832" t="str">
            <v>SW</v>
          </cell>
        </row>
        <row r="833">
          <cell r="C833" t="str">
            <v>A-417</v>
          </cell>
          <cell r="D833" t="str">
            <v>A-417-D</v>
          </cell>
          <cell r="F833" t="str">
            <v>N-42</v>
          </cell>
          <cell r="G833" t="str">
            <v>N-42D</v>
          </cell>
          <cell r="H833" t="str">
            <v>D</v>
          </cell>
          <cell r="J833" t="str">
            <v>SW</v>
          </cell>
        </row>
        <row r="834">
          <cell r="B834" t="str">
            <v>A</v>
          </cell>
          <cell r="C834" t="str">
            <v>A-418</v>
          </cell>
          <cell r="D834" t="str">
            <v>A-418-A</v>
          </cell>
          <cell r="E834" t="str">
            <v>Nest</v>
          </cell>
          <cell r="F834" t="str">
            <v>N-41</v>
          </cell>
          <cell r="G834" t="str">
            <v>N-41A</v>
          </cell>
          <cell r="H834" t="str">
            <v>A</v>
          </cell>
          <cell r="I834" t="str">
            <v>Retained</v>
          </cell>
          <cell r="J834" t="str">
            <v>SW</v>
          </cell>
          <cell r="K834" t="str">
            <v>Released</v>
          </cell>
          <cell r="L834" t="str">
            <v>Frozen</v>
          </cell>
          <cell r="M834">
            <v>15.3</v>
          </cell>
          <cell r="N834">
            <v>8.5</v>
          </cell>
          <cell r="O834">
            <v>130.05000000000001</v>
          </cell>
        </row>
        <row r="835">
          <cell r="C835" t="str">
            <v>A-418</v>
          </cell>
          <cell r="D835" t="str">
            <v>A-418-B</v>
          </cell>
          <cell r="F835" t="str">
            <v>N-41</v>
          </cell>
          <cell r="G835" t="str">
            <v>N-41B</v>
          </cell>
          <cell r="H835" t="str">
            <v>B</v>
          </cell>
          <cell r="J835" t="str">
            <v>SW</v>
          </cell>
        </row>
        <row r="836">
          <cell r="C836" t="str">
            <v>A-418</v>
          </cell>
          <cell r="D836" t="str">
            <v>A-418-C</v>
          </cell>
          <cell r="F836" t="str">
            <v>N-41</v>
          </cell>
          <cell r="G836" t="str">
            <v>N-41C</v>
          </cell>
          <cell r="H836" t="str">
            <v>C</v>
          </cell>
          <cell r="J836" t="str">
            <v>SW</v>
          </cell>
        </row>
        <row r="837">
          <cell r="C837" t="str">
            <v>A-418</v>
          </cell>
          <cell r="D837" t="str">
            <v>A-418-D</v>
          </cell>
          <cell r="F837" t="str">
            <v>N-41</v>
          </cell>
          <cell r="G837" t="str">
            <v>N-41D</v>
          </cell>
          <cell r="H837" t="str">
            <v>D</v>
          </cell>
          <cell r="J837" t="str">
            <v>SW</v>
          </cell>
        </row>
        <row r="838">
          <cell r="B838" t="str">
            <v>A</v>
          </cell>
          <cell r="C838" t="str">
            <v>A-419</v>
          </cell>
          <cell r="D838" t="str">
            <v>A-419-A</v>
          </cell>
          <cell r="E838" t="str">
            <v>Nest</v>
          </cell>
          <cell r="F838" t="str">
            <v>N-40</v>
          </cell>
          <cell r="G838" t="str">
            <v>N-40A</v>
          </cell>
          <cell r="H838" t="str">
            <v>A</v>
          </cell>
          <cell r="I838" t="str">
            <v>Retained</v>
          </cell>
          <cell r="J838" t="str">
            <v>SW</v>
          </cell>
          <cell r="K838" t="str">
            <v>Released</v>
          </cell>
          <cell r="L838" t="str">
            <v>Frozen</v>
          </cell>
          <cell r="M838">
            <v>15.3</v>
          </cell>
          <cell r="N838">
            <v>8.5</v>
          </cell>
          <cell r="O838">
            <v>130.05000000000001</v>
          </cell>
        </row>
        <row r="839">
          <cell r="C839" t="str">
            <v>A-419</v>
          </cell>
          <cell r="D839" t="str">
            <v>A-419-B</v>
          </cell>
          <cell r="F839" t="str">
            <v>N-40</v>
          </cell>
          <cell r="G839" t="str">
            <v>N-40B</v>
          </cell>
          <cell r="H839" t="str">
            <v>B</v>
          </cell>
          <cell r="J839" t="str">
            <v>SW</v>
          </cell>
        </row>
        <row r="840">
          <cell r="C840" t="str">
            <v>A-419</v>
          </cell>
          <cell r="D840" t="str">
            <v>A-419-C</v>
          </cell>
          <cell r="F840" t="str">
            <v>N-40</v>
          </cell>
          <cell r="G840" t="str">
            <v>N-40C</v>
          </cell>
          <cell r="H840" t="str">
            <v>C</v>
          </cell>
          <cell r="J840" t="str">
            <v>SW</v>
          </cell>
        </row>
        <row r="841">
          <cell r="C841" t="str">
            <v>A-419</v>
          </cell>
          <cell r="D841" t="str">
            <v>A-419-D</v>
          </cell>
          <cell r="F841" t="str">
            <v>N-40</v>
          </cell>
          <cell r="G841" t="str">
            <v>N-40D</v>
          </cell>
          <cell r="H841" t="str">
            <v>D</v>
          </cell>
          <cell r="J841" t="str">
            <v>SW</v>
          </cell>
        </row>
        <row r="842">
          <cell r="B842" t="str">
            <v>A1</v>
          </cell>
          <cell r="C842" t="str">
            <v>A1-1</v>
          </cell>
          <cell r="D842" t="str">
            <v>A1-1-A</v>
          </cell>
          <cell r="E842" t="str">
            <v>Nest</v>
          </cell>
          <cell r="F842" t="str">
            <v>N-55</v>
          </cell>
          <cell r="G842" t="str">
            <v>N-55A</v>
          </cell>
          <cell r="H842" t="str">
            <v>A</v>
          </cell>
          <cell r="I842" t="str">
            <v>Retained</v>
          </cell>
          <cell r="J842" t="str">
            <v>SW</v>
          </cell>
          <cell r="K842" t="str">
            <v>Released</v>
          </cell>
          <cell r="L842" t="str">
            <v>Frozen</v>
          </cell>
          <cell r="M842">
            <v>15.3</v>
          </cell>
          <cell r="N842">
            <v>7.92</v>
          </cell>
          <cell r="O842">
            <v>121.176</v>
          </cell>
        </row>
        <row r="843">
          <cell r="C843" t="str">
            <v>A1-1</v>
          </cell>
          <cell r="D843" t="str">
            <v>A1-1-B</v>
          </cell>
          <cell r="F843" t="str">
            <v>N-55</v>
          </cell>
          <cell r="G843" t="str">
            <v>N-55B</v>
          </cell>
          <cell r="H843" t="str">
            <v>B</v>
          </cell>
          <cell r="J843" t="str">
            <v>SW</v>
          </cell>
        </row>
        <row r="844">
          <cell r="C844" t="str">
            <v>A1-1</v>
          </cell>
          <cell r="D844" t="str">
            <v>A1-1-C</v>
          </cell>
          <cell r="F844" t="str">
            <v>N-55</v>
          </cell>
          <cell r="G844" t="str">
            <v>N-55C</v>
          </cell>
          <cell r="H844" t="str">
            <v>C</v>
          </cell>
          <cell r="J844" t="str">
            <v>SW</v>
          </cell>
        </row>
        <row r="845">
          <cell r="C845" t="str">
            <v>A1-1</v>
          </cell>
          <cell r="D845" t="str">
            <v>A1-1-D</v>
          </cell>
          <cell r="F845" t="str">
            <v>N-55</v>
          </cell>
          <cell r="G845" t="str">
            <v>N-55D</v>
          </cell>
          <cell r="H845" t="str">
            <v>D</v>
          </cell>
          <cell r="J845" t="str">
            <v>SW</v>
          </cell>
        </row>
        <row r="846">
          <cell r="B846" t="str">
            <v>A1</v>
          </cell>
          <cell r="C846" t="str">
            <v>A1-2</v>
          </cell>
          <cell r="D846" t="str">
            <v>A1-2-A</v>
          </cell>
          <cell r="E846" t="str">
            <v>Nest</v>
          </cell>
          <cell r="F846" t="str">
            <v>N-68</v>
          </cell>
          <cell r="G846" t="str">
            <v>N-68A</v>
          </cell>
          <cell r="H846" t="str">
            <v>A</v>
          </cell>
          <cell r="I846" t="str">
            <v>Retained</v>
          </cell>
          <cell r="J846" t="str">
            <v>SW</v>
          </cell>
          <cell r="K846" t="str">
            <v>Released</v>
          </cell>
          <cell r="L846" t="str">
            <v>Frozen</v>
          </cell>
          <cell r="M846">
            <v>15.3</v>
          </cell>
          <cell r="N846">
            <v>7.92</v>
          </cell>
          <cell r="O846">
            <v>121.176</v>
          </cell>
        </row>
        <row r="847">
          <cell r="C847" t="str">
            <v>A1-2</v>
          </cell>
          <cell r="D847" t="str">
            <v>A1-2-B</v>
          </cell>
          <cell r="F847" t="str">
            <v>N-68</v>
          </cell>
          <cell r="G847" t="str">
            <v>N-68B</v>
          </cell>
          <cell r="H847" t="str">
            <v>B</v>
          </cell>
          <cell r="J847" t="str">
            <v>SW</v>
          </cell>
        </row>
        <row r="848">
          <cell r="C848" t="str">
            <v>A1-2</v>
          </cell>
          <cell r="D848" t="str">
            <v>A1-2-C</v>
          </cell>
          <cell r="F848" t="str">
            <v>N-68</v>
          </cell>
          <cell r="G848" t="str">
            <v>N-68C</v>
          </cell>
          <cell r="H848" t="str">
            <v>C</v>
          </cell>
          <cell r="J848" t="str">
            <v>SW</v>
          </cell>
        </row>
        <row r="849">
          <cell r="C849" t="str">
            <v>A1-2</v>
          </cell>
          <cell r="D849" t="str">
            <v>A1-2-D</v>
          </cell>
          <cell r="F849" t="str">
            <v>N-68</v>
          </cell>
          <cell r="G849" t="str">
            <v>N-68D</v>
          </cell>
          <cell r="H849" t="str">
            <v>D</v>
          </cell>
          <cell r="J849" t="str">
            <v>SW</v>
          </cell>
        </row>
        <row r="850">
          <cell r="B850" t="str">
            <v>A1</v>
          </cell>
          <cell r="C850" t="str">
            <v>A1-3</v>
          </cell>
          <cell r="D850" t="str">
            <v>A1-3-A</v>
          </cell>
          <cell r="E850" t="str">
            <v>Nest</v>
          </cell>
          <cell r="F850" t="str">
            <v>N-81</v>
          </cell>
          <cell r="G850" t="str">
            <v>N-81A</v>
          </cell>
          <cell r="H850" t="str">
            <v>A</v>
          </cell>
          <cell r="I850" t="str">
            <v>Retained</v>
          </cell>
          <cell r="J850" t="str">
            <v>SW</v>
          </cell>
          <cell r="K850" t="str">
            <v>Released</v>
          </cell>
          <cell r="L850" t="str">
            <v>Frozen</v>
          </cell>
          <cell r="M850">
            <v>15.3</v>
          </cell>
          <cell r="N850">
            <v>7.92</v>
          </cell>
          <cell r="O850">
            <v>121.176</v>
          </cell>
        </row>
        <row r="851">
          <cell r="C851" t="str">
            <v>A1-3</v>
          </cell>
          <cell r="D851" t="str">
            <v>A1-3-B</v>
          </cell>
          <cell r="F851" t="str">
            <v>N-81</v>
          </cell>
          <cell r="G851" t="str">
            <v>N-81B</v>
          </cell>
          <cell r="H851" t="str">
            <v>B</v>
          </cell>
          <cell r="J851" t="str">
            <v>SW</v>
          </cell>
        </row>
        <row r="852">
          <cell r="C852" t="str">
            <v>A1-3</v>
          </cell>
          <cell r="D852" t="str">
            <v>A1-3-C</v>
          </cell>
          <cell r="F852" t="str">
            <v>N-81</v>
          </cell>
          <cell r="G852" t="str">
            <v>N-81C</v>
          </cell>
          <cell r="H852" t="str">
            <v>C</v>
          </cell>
          <cell r="J852" t="str">
            <v>SW</v>
          </cell>
        </row>
        <row r="853">
          <cell r="C853" t="str">
            <v>A1-3</v>
          </cell>
          <cell r="D853" t="str">
            <v>A1-3-D</v>
          </cell>
          <cell r="F853" t="str">
            <v>N-81</v>
          </cell>
          <cell r="G853" t="str">
            <v>N-81D</v>
          </cell>
          <cell r="H853" t="str">
            <v>D</v>
          </cell>
          <cell r="J853" t="str">
            <v>SW</v>
          </cell>
        </row>
        <row r="854">
          <cell r="B854" t="str">
            <v>A2</v>
          </cell>
          <cell r="C854" t="str">
            <v>A2-1</v>
          </cell>
          <cell r="D854" t="str">
            <v>A2-1-A</v>
          </cell>
          <cell r="E854" t="str">
            <v>Nest</v>
          </cell>
          <cell r="F854" t="str">
            <v>N-94</v>
          </cell>
          <cell r="G854" t="str">
            <v>N-94A</v>
          </cell>
          <cell r="H854" t="str">
            <v>A</v>
          </cell>
          <cell r="I854" t="str">
            <v>Retained</v>
          </cell>
          <cell r="J854" t="str">
            <v>SW</v>
          </cell>
          <cell r="K854" t="str">
            <v>Released</v>
          </cell>
          <cell r="L854" t="str">
            <v>Frozen</v>
          </cell>
          <cell r="M854">
            <v>15.3</v>
          </cell>
          <cell r="N854">
            <v>7.32</v>
          </cell>
          <cell r="O854">
            <v>111.99600000000001</v>
          </cell>
        </row>
        <row r="855">
          <cell r="C855" t="str">
            <v>A2-1</v>
          </cell>
          <cell r="D855" t="str">
            <v>A2-1-B</v>
          </cell>
          <cell r="F855" t="str">
            <v>N-94</v>
          </cell>
          <cell r="G855" t="str">
            <v>N-94B</v>
          </cell>
          <cell r="H855" t="str">
            <v>B</v>
          </cell>
          <cell r="J855" t="str">
            <v>SW</v>
          </cell>
        </row>
        <row r="856">
          <cell r="C856" t="str">
            <v>A2-1</v>
          </cell>
          <cell r="D856" t="str">
            <v>A2-1-C</v>
          </cell>
          <cell r="F856" t="str">
            <v>N-94</v>
          </cell>
          <cell r="G856" t="str">
            <v>N-94C</v>
          </cell>
          <cell r="H856" t="str">
            <v>C</v>
          </cell>
          <cell r="J856" t="str">
            <v>SW</v>
          </cell>
        </row>
        <row r="857">
          <cell r="C857" t="str">
            <v>A2-1</v>
          </cell>
          <cell r="D857" t="str">
            <v>A2-1-D</v>
          </cell>
          <cell r="F857" t="str">
            <v>N-94</v>
          </cell>
          <cell r="G857" t="str">
            <v>N-94D</v>
          </cell>
          <cell r="H857" t="str">
            <v>D</v>
          </cell>
          <cell r="J857" t="str">
            <v>SW</v>
          </cell>
        </row>
        <row r="858">
          <cell r="B858" t="str">
            <v>A2</v>
          </cell>
          <cell r="C858" t="str">
            <v>A2-2</v>
          </cell>
          <cell r="D858" t="str">
            <v>A2-2-A</v>
          </cell>
          <cell r="E858" t="str">
            <v>Nest</v>
          </cell>
          <cell r="F858" t="str">
            <v>N-107</v>
          </cell>
          <cell r="G858" t="str">
            <v>N-107A</v>
          </cell>
          <cell r="H858" t="str">
            <v>A</v>
          </cell>
          <cell r="I858" t="str">
            <v>Retained</v>
          </cell>
          <cell r="J858" t="str">
            <v>SW</v>
          </cell>
          <cell r="K858" t="str">
            <v>Released</v>
          </cell>
          <cell r="L858" t="str">
            <v>Frozen</v>
          </cell>
          <cell r="M858">
            <v>15.3</v>
          </cell>
          <cell r="N858">
            <v>7.32</v>
          </cell>
          <cell r="O858">
            <v>111.99600000000001</v>
          </cell>
        </row>
        <row r="859">
          <cell r="C859" t="str">
            <v>A2-2</v>
          </cell>
          <cell r="D859" t="str">
            <v>A2-2-B</v>
          </cell>
          <cell r="F859" t="str">
            <v>N-107</v>
          </cell>
          <cell r="G859" t="str">
            <v>N-107B</v>
          </cell>
          <cell r="H859" t="str">
            <v>B</v>
          </cell>
          <cell r="J859" t="str">
            <v>SW</v>
          </cell>
        </row>
        <row r="860">
          <cell r="C860" t="str">
            <v>A2-2</v>
          </cell>
          <cell r="D860" t="str">
            <v>A2-2-C</v>
          </cell>
          <cell r="F860" t="str">
            <v>N-107</v>
          </cell>
          <cell r="G860" t="str">
            <v>N-107C</v>
          </cell>
          <cell r="H860" t="str">
            <v>C</v>
          </cell>
          <cell r="J860" t="str">
            <v>SW</v>
          </cell>
        </row>
        <row r="861">
          <cell r="C861" t="str">
            <v>A2-2</v>
          </cell>
          <cell r="D861" t="str">
            <v>A2-2-D</v>
          </cell>
          <cell r="F861" t="str">
            <v>N-107</v>
          </cell>
          <cell r="G861" t="str">
            <v>N-107D</v>
          </cell>
          <cell r="H861" t="str">
            <v>D</v>
          </cell>
          <cell r="J861" t="str">
            <v>SW</v>
          </cell>
        </row>
        <row r="862">
          <cell r="B862" t="str">
            <v>A4</v>
          </cell>
          <cell r="C862" t="str">
            <v>A4-1</v>
          </cell>
          <cell r="D862" t="str">
            <v>A4-1-A</v>
          </cell>
          <cell r="E862" t="str">
            <v>Jade</v>
          </cell>
          <cell r="F862" t="str">
            <v>J-56</v>
          </cell>
          <cell r="G862" t="str">
            <v>J-56A</v>
          </cell>
          <cell r="H862" t="str">
            <v>A</v>
          </cell>
          <cell r="I862" t="str">
            <v>Retained</v>
          </cell>
          <cell r="J862" t="str">
            <v>SW</v>
          </cell>
          <cell r="K862" t="str">
            <v>Frozen</v>
          </cell>
          <cell r="L862" t="str">
            <v>Released</v>
          </cell>
          <cell r="M862">
            <v>12.07</v>
          </cell>
          <cell r="N862">
            <v>8.3800000000000008</v>
          </cell>
          <cell r="O862">
            <v>101.14660000000001</v>
          </cell>
        </row>
        <row r="863">
          <cell r="C863" t="str">
            <v>A4-1</v>
          </cell>
          <cell r="D863" t="str">
            <v>A4-1-B</v>
          </cell>
          <cell r="F863" t="str">
            <v>J-56</v>
          </cell>
          <cell r="G863" t="str">
            <v>J-56B</v>
          </cell>
          <cell r="H863" t="str">
            <v>B</v>
          </cell>
          <cell r="J863" t="str">
            <v>SW</v>
          </cell>
        </row>
        <row r="864">
          <cell r="C864" t="str">
            <v>A4-1</v>
          </cell>
          <cell r="D864" t="str">
            <v>A4-1-C</v>
          </cell>
          <cell r="F864" t="str">
            <v>J-56</v>
          </cell>
          <cell r="G864" t="str">
            <v>J-56C</v>
          </cell>
          <cell r="H864" t="str">
            <v>C</v>
          </cell>
          <cell r="J864" t="str">
            <v>SW</v>
          </cell>
        </row>
        <row r="865">
          <cell r="C865" t="str">
            <v>A4-1</v>
          </cell>
          <cell r="D865" t="str">
            <v>A4-1-D</v>
          </cell>
          <cell r="F865" t="str">
            <v>J-56</v>
          </cell>
          <cell r="G865" t="str">
            <v>J-56D</v>
          </cell>
          <cell r="H865" t="str">
            <v>D</v>
          </cell>
          <cell r="J865" t="str">
            <v>SW</v>
          </cell>
        </row>
        <row r="866">
          <cell r="B866" t="str">
            <v>A4</v>
          </cell>
          <cell r="C866" t="str">
            <v>A4-2</v>
          </cell>
          <cell r="D866" t="str">
            <v>A4-2-A</v>
          </cell>
          <cell r="E866" t="str">
            <v>Jade</v>
          </cell>
          <cell r="F866" t="str">
            <v>J-57</v>
          </cell>
          <cell r="G866" t="str">
            <v>J-57A</v>
          </cell>
          <cell r="H866" t="str">
            <v>A</v>
          </cell>
          <cell r="I866" t="str">
            <v>Retained</v>
          </cell>
          <cell r="J866" t="str">
            <v>SW</v>
          </cell>
          <cell r="K866" t="str">
            <v>Frozen</v>
          </cell>
          <cell r="L866" t="str">
            <v>Released</v>
          </cell>
          <cell r="M866">
            <v>12.07</v>
          </cell>
          <cell r="N866">
            <v>8.3800000000000008</v>
          </cell>
          <cell r="O866">
            <v>101.14660000000001</v>
          </cell>
        </row>
        <row r="867">
          <cell r="C867" t="str">
            <v>A4-2</v>
          </cell>
          <cell r="D867" t="str">
            <v>A4-2-B</v>
          </cell>
          <cell r="F867" t="str">
            <v>J-57</v>
          </cell>
          <cell r="G867" t="str">
            <v>J-57B</v>
          </cell>
          <cell r="H867" t="str">
            <v>B</v>
          </cell>
          <cell r="J867" t="str">
            <v>SW</v>
          </cell>
        </row>
        <row r="868">
          <cell r="C868" t="str">
            <v>A4-2</v>
          </cell>
          <cell r="D868" t="str">
            <v>A4-2-C</v>
          </cell>
          <cell r="F868" t="str">
            <v>J-57</v>
          </cell>
          <cell r="G868" t="str">
            <v>J-57C</v>
          </cell>
          <cell r="H868" t="str">
            <v>C</v>
          </cell>
          <cell r="J868" t="str">
            <v>SW</v>
          </cell>
        </row>
        <row r="869">
          <cell r="C869" t="str">
            <v>A4-2</v>
          </cell>
          <cell r="D869" t="str">
            <v>A4-2-D</v>
          </cell>
          <cell r="F869" t="str">
            <v>J-57</v>
          </cell>
          <cell r="G869" t="str">
            <v>J-57D</v>
          </cell>
          <cell r="H869" t="str">
            <v>D</v>
          </cell>
          <cell r="J869" t="str">
            <v>SW</v>
          </cell>
        </row>
        <row r="870">
          <cell r="B870" t="str">
            <v>A4</v>
          </cell>
          <cell r="C870" t="str">
            <v>A4-3</v>
          </cell>
          <cell r="D870" t="str">
            <v>A4-3-A</v>
          </cell>
          <cell r="E870" t="str">
            <v>Jade</v>
          </cell>
          <cell r="F870" t="str">
            <v>J-58</v>
          </cell>
          <cell r="G870" t="str">
            <v>J-58A</v>
          </cell>
          <cell r="H870" t="str">
            <v>A</v>
          </cell>
          <cell r="I870" t="str">
            <v>Retained</v>
          </cell>
          <cell r="J870" t="str">
            <v>SW</v>
          </cell>
          <cell r="K870" t="str">
            <v>Frozen</v>
          </cell>
          <cell r="L870" t="str">
            <v>Released</v>
          </cell>
          <cell r="M870">
            <v>12.07</v>
          </cell>
          <cell r="N870">
            <v>8.3800000000000008</v>
          </cell>
          <cell r="O870">
            <v>101.14660000000001</v>
          </cell>
        </row>
        <row r="871">
          <cell r="C871" t="str">
            <v>A4-3</v>
          </cell>
          <cell r="D871" t="str">
            <v>A4-3-B</v>
          </cell>
          <cell r="F871" t="str">
            <v>J-58</v>
          </cell>
          <cell r="G871" t="str">
            <v>J-58B</v>
          </cell>
          <cell r="H871" t="str">
            <v>B</v>
          </cell>
          <cell r="J871" t="str">
            <v>SW</v>
          </cell>
        </row>
        <row r="872">
          <cell r="C872" t="str">
            <v>A4-3</v>
          </cell>
          <cell r="D872" t="str">
            <v>A4-3-C</v>
          </cell>
          <cell r="F872" t="str">
            <v>J-58</v>
          </cell>
          <cell r="G872" t="str">
            <v>J-58C</v>
          </cell>
          <cell r="H872" t="str">
            <v>C</v>
          </cell>
          <cell r="J872" t="str">
            <v>SW</v>
          </cell>
        </row>
        <row r="873">
          <cell r="C873" t="str">
            <v>A4-3</v>
          </cell>
          <cell r="D873" t="str">
            <v>A4-3-D</v>
          </cell>
          <cell r="F873" t="str">
            <v>J-58</v>
          </cell>
          <cell r="G873" t="str">
            <v>J-58D</v>
          </cell>
          <cell r="H873" t="str">
            <v>D</v>
          </cell>
          <cell r="J873" t="str">
            <v>SW</v>
          </cell>
        </row>
        <row r="874">
          <cell r="B874" t="str">
            <v>A4</v>
          </cell>
          <cell r="C874" t="str">
            <v>A4-4</v>
          </cell>
          <cell r="D874" t="str">
            <v>A4-4-A</v>
          </cell>
          <cell r="E874" t="str">
            <v>Jade</v>
          </cell>
          <cell r="F874" t="str">
            <v>J-59</v>
          </cell>
          <cell r="G874" t="str">
            <v>J-59A</v>
          </cell>
          <cell r="H874" t="str">
            <v>A</v>
          </cell>
          <cell r="I874" t="str">
            <v>Retained</v>
          </cell>
          <cell r="J874" t="str">
            <v>SW</v>
          </cell>
          <cell r="K874" t="str">
            <v>Frozen</v>
          </cell>
          <cell r="L874" t="str">
            <v>Released</v>
          </cell>
          <cell r="M874">
            <v>12.07</v>
          </cell>
          <cell r="N874">
            <v>8.3800000000000008</v>
          </cell>
          <cell r="O874">
            <v>101.14660000000001</v>
          </cell>
        </row>
        <row r="875">
          <cell r="C875" t="str">
            <v>A4-4</v>
          </cell>
          <cell r="D875" t="str">
            <v>A4-4-B</v>
          </cell>
          <cell r="F875" t="str">
            <v>J-59</v>
          </cell>
          <cell r="G875" t="str">
            <v>J-59B</v>
          </cell>
          <cell r="H875" t="str">
            <v>B</v>
          </cell>
          <cell r="J875" t="str">
            <v>SW</v>
          </cell>
        </row>
        <row r="876">
          <cell r="C876" t="str">
            <v>A4-4</v>
          </cell>
          <cell r="D876" t="str">
            <v>A4-4-C</v>
          </cell>
          <cell r="F876" t="str">
            <v>J-59</v>
          </cell>
          <cell r="G876" t="str">
            <v>J-59C</v>
          </cell>
          <cell r="H876" t="str">
            <v>C</v>
          </cell>
          <cell r="J876" t="str">
            <v>SW</v>
          </cell>
        </row>
        <row r="877">
          <cell r="C877" t="str">
            <v>A4-4</v>
          </cell>
          <cell r="D877" t="str">
            <v>A4-4-D</v>
          </cell>
          <cell r="F877" t="str">
            <v>J-59</v>
          </cell>
          <cell r="G877" t="str">
            <v>J-59D</v>
          </cell>
          <cell r="H877" t="str">
            <v>D</v>
          </cell>
          <cell r="J877" t="str">
            <v>SW</v>
          </cell>
        </row>
        <row r="878">
          <cell r="B878" t="str">
            <v>A4</v>
          </cell>
          <cell r="C878" t="str">
            <v>A4-5</v>
          </cell>
          <cell r="D878" t="str">
            <v>A4-5-A</v>
          </cell>
          <cell r="E878" t="str">
            <v>Jade</v>
          </cell>
          <cell r="F878" t="str">
            <v>J-60</v>
          </cell>
          <cell r="G878" t="str">
            <v>J-60A</v>
          </cell>
          <cell r="H878" t="str">
            <v>A</v>
          </cell>
          <cell r="I878" t="str">
            <v>Retained</v>
          </cell>
          <cell r="J878" t="str">
            <v>SW</v>
          </cell>
          <cell r="K878" t="str">
            <v>Frozen</v>
          </cell>
          <cell r="L878" t="str">
            <v>Released</v>
          </cell>
          <cell r="M878">
            <v>12.07</v>
          </cell>
          <cell r="N878">
            <v>8.3800000000000008</v>
          </cell>
          <cell r="O878">
            <v>101.14660000000001</v>
          </cell>
        </row>
        <row r="879">
          <cell r="C879" t="str">
            <v>A4-5</v>
          </cell>
          <cell r="D879" t="str">
            <v>A4-5-B</v>
          </cell>
          <cell r="F879" t="str">
            <v>J-60</v>
          </cell>
          <cell r="G879" t="str">
            <v>J-60B</v>
          </cell>
          <cell r="H879" t="str">
            <v>B</v>
          </cell>
          <cell r="J879" t="str">
            <v>SW</v>
          </cell>
        </row>
        <row r="880">
          <cell r="C880" t="str">
            <v>A4-5</v>
          </cell>
          <cell r="D880" t="str">
            <v>A4-5-C</v>
          </cell>
          <cell r="F880" t="str">
            <v>J-60</v>
          </cell>
          <cell r="G880" t="str">
            <v>J-60C</v>
          </cell>
          <cell r="H880" t="str">
            <v>C</v>
          </cell>
          <cell r="J880" t="str">
            <v>SW</v>
          </cell>
        </row>
        <row r="881">
          <cell r="C881" t="str">
            <v>A4-5</v>
          </cell>
          <cell r="D881" t="str">
            <v>A4-5-D</v>
          </cell>
          <cell r="F881" t="str">
            <v>J-60</v>
          </cell>
          <cell r="G881" t="str">
            <v>J-60D</v>
          </cell>
          <cell r="H881" t="str">
            <v>D</v>
          </cell>
          <cell r="J881" t="str">
            <v>SW</v>
          </cell>
        </row>
        <row r="882">
          <cell r="B882" t="str">
            <v>A4</v>
          </cell>
          <cell r="C882" t="str">
            <v>A4-6</v>
          </cell>
          <cell r="D882" t="str">
            <v>A4-6-A</v>
          </cell>
          <cell r="E882" t="str">
            <v>Jade</v>
          </cell>
          <cell r="F882" t="str">
            <v>J-61</v>
          </cell>
          <cell r="G882" t="str">
            <v>J-61A</v>
          </cell>
          <cell r="H882" t="str">
            <v>A</v>
          </cell>
          <cell r="I882" t="str">
            <v>Retained</v>
          </cell>
          <cell r="J882" t="str">
            <v>SW</v>
          </cell>
          <cell r="K882" t="str">
            <v>Frozen</v>
          </cell>
          <cell r="L882" t="str">
            <v>Released</v>
          </cell>
          <cell r="M882">
            <v>12.07</v>
          </cell>
          <cell r="N882">
            <v>8.3800000000000008</v>
          </cell>
          <cell r="O882">
            <v>101.14660000000001</v>
          </cell>
        </row>
        <row r="883">
          <cell r="C883" t="str">
            <v>A4-6</v>
          </cell>
          <cell r="D883" t="str">
            <v>A4-6-B</v>
          </cell>
          <cell r="F883" t="str">
            <v>J-61</v>
          </cell>
          <cell r="G883" t="str">
            <v>J-61B</v>
          </cell>
          <cell r="H883" t="str">
            <v>B</v>
          </cell>
          <cell r="J883" t="str">
            <v>SW</v>
          </cell>
        </row>
        <row r="884">
          <cell r="C884" t="str">
            <v>A4-6</v>
          </cell>
          <cell r="D884" t="str">
            <v>A4-6-C</v>
          </cell>
          <cell r="F884" t="str">
            <v>J-61</v>
          </cell>
          <cell r="G884" t="str">
            <v>J-61C</v>
          </cell>
          <cell r="H884" t="str">
            <v>C</v>
          </cell>
          <cell r="J884" t="str">
            <v>SW</v>
          </cell>
        </row>
        <row r="885">
          <cell r="C885" t="str">
            <v>A4-6</v>
          </cell>
          <cell r="D885" t="str">
            <v>A4-6-D</v>
          </cell>
          <cell r="F885" t="str">
            <v>J-61</v>
          </cell>
          <cell r="G885" t="str">
            <v>J-61D</v>
          </cell>
          <cell r="H885" t="str">
            <v>D</v>
          </cell>
          <cell r="J885" t="str">
            <v>SW</v>
          </cell>
        </row>
        <row r="886">
          <cell r="B886" t="str">
            <v>A4</v>
          </cell>
          <cell r="C886" t="str">
            <v>A4-7</v>
          </cell>
          <cell r="D886" t="str">
            <v>A4-7-A</v>
          </cell>
          <cell r="E886" t="str">
            <v>Jade</v>
          </cell>
          <cell r="F886" t="str">
            <v>J-62</v>
          </cell>
          <cell r="G886" t="str">
            <v>J-62A</v>
          </cell>
          <cell r="H886" t="str">
            <v>A</v>
          </cell>
          <cell r="I886" t="str">
            <v>Retained</v>
          </cell>
          <cell r="J886" t="str">
            <v>SW</v>
          </cell>
          <cell r="K886" t="str">
            <v>Frozen</v>
          </cell>
          <cell r="L886" t="str">
            <v>Released</v>
          </cell>
          <cell r="M886">
            <v>12.07</v>
          </cell>
          <cell r="N886">
            <v>8.3800000000000008</v>
          </cell>
          <cell r="O886">
            <v>101.14660000000001</v>
          </cell>
        </row>
        <row r="887">
          <cell r="C887" t="str">
            <v>A4-7</v>
          </cell>
          <cell r="D887" t="str">
            <v>A4-7-B</v>
          </cell>
          <cell r="F887" t="str">
            <v>J-62</v>
          </cell>
          <cell r="G887" t="str">
            <v>J-62B</v>
          </cell>
          <cell r="H887" t="str">
            <v>B</v>
          </cell>
          <cell r="J887" t="str">
            <v>SW</v>
          </cell>
        </row>
        <row r="888">
          <cell r="C888" t="str">
            <v>A4-7</v>
          </cell>
          <cell r="D888" t="str">
            <v>A4-7-C</v>
          </cell>
          <cell r="F888" t="str">
            <v>J-62</v>
          </cell>
          <cell r="G888" t="str">
            <v>J-62C</v>
          </cell>
          <cell r="H888" t="str">
            <v>C</v>
          </cell>
          <cell r="J888" t="str">
            <v>SW</v>
          </cell>
        </row>
        <row r="889">
          <cell r="C889" t="str">
            <v>A4-7</v>
          </cell>
          <cell r="D889" t="str">
            <v>A4-7-D</v>
          </cell>
          <cell r="F889" t="str">
            <v>J-62</v>
          </cell>
          <cell r="G889" t="str">
            <v>J-62D</v>
          </cell>
          <cell r="H889" t="str">
            <v>D</v>
          </cell>
          <cell r="J889" t="str">
            <v>SW</v>
          </cell>
        </row>
        <row r="890">
          <cell r="B890" t="str">
            <v>A4</v>
          </cell>
          <cell r="C890" t="str">
            <v>A4-8</v>
          </cell>
          <cell r="D890" t="str">
            <v>A4-8-A</v>
          </cell>
          <cell r="E890" t="str">
            <v>Jade</v>
          </cell>
          <cell r="F890" t="str">
            <v>J-63</v>
          </cell>
          <cell r="G890" t="str">
            <v>J-63A</v>
          </cell>
          <cell r="H890" t="str">
            <v>A</v>
          </cell>
          <cell r="I890" t="str">
            <v>Retained</v>
          </cell>
          <cell r="J890" t="str">
            <v>SW</v>
          </cell>
          <cell r="K890" t="str">
            <v>Frozen</v>
          </cell>
          <cell r="L890" t="str">
            <v>Released</v>
          </cell>
          <cell r="M890">
            <v>12.07</v>
          </cell>
          <cell r="N890">
            <v>8.3800000000000008</v>
          </cell>
          <cell r="O890">
            <v>101.14660000000001</v>
          </cell>
        </row>
        <row r="891">
          <cell r="C891" t="str">
            <v>A4-8</v>
          </cell>
          <cell r="D891" t="str">
            <v>A4-8-B</v>
          </cell>
          <cell r="F891" t="str">
            <v>J-63</v>
          </cell>
          <cell r="G891" t="str">
            <v>J-63B</v>
          </cell>
          <cell r="H891" t="str">
            <v>B</v>
          </cell>
          <cell r="J891" t="str">
            <v>SW</v>
          </cell>
        </row>
        <row r="892">
          <cell r="C892" t="str">
            <v>A4-8</v>
          </cell>
          <cell r="D892" t="str">
            <v>A4-8-C</v>
          </cell>
          <cell r="F892" t="str">
            <v>J-63</v>
          </cell>
          <cell r="G892" t="str">
            <v>J-63C</v>
          </cell>
          <cell r="H892" t="str">
            <v>C</v>
          </cell>
          <cell r="J892" t="str">
            <v>SW</v>
          </cell>
        </row>
        <row r="893">
          <cell r="C893" t="str">
            <v>A4-8</v>
          </cell>
          <cell r="D893" t="str">
            <v>A4-8-D</v>
          </cell>
          <cell r="F893" t="str">
            <v>J-63</v>
          </cell>
          <cell r="G893" t="str">
            <v>J-63D</v>
          </cell>
          <cell r="H893" t="str">
            <v>D</v>
          </cell>
          <cell r="J893" t="str">
            <v>SW</v>
          </cell>
        </row>
        <row r="894">
          <cell r="B894" t="str">
            <v>A4</v>
          </cell>
          <cell r="C894" t="str">
            <v>A4-9</v>
          </cell>
          <cell r="D894" t="str">
            <v>A4-9-A</v>
          </cell>
          <cell r="E894" t="str">
            <v>Jade</v>
          </cell>
          <cell r="F894" t="str">
            <v>J-82</v>
          </cell>
          <cell r="G894" t="str">
            <v>J-82A</v>
          </cell>
          <cell r="H894" t="str">
            <v>A</v>
          </cell>
          <cell r="I894" t="str">
            <v>Retained</v>
          </cell>
          <cell r="J894" t="str">
            <v>SW</v>
          </cell>
          <cell r="K894" t="str">
            <v>Frozen</v>
          </cell>
          <cell r="L894" t="str">
            <v>Released</v>
          </cell>
          <cell r="M894">
            <v>12.07</v>
          </cell>
          <cell r="N894">
            <v>8.3800000000000008</v>
          </cell>
          <cell r="O894">
            <v>101.14660000000001</v>
          </cell>
        </row>
        <row r="895">
          <cell r="C895" t="str">
            <v>A4-9</v>
          </cell>
          <cell r="D895" t="str">
            <v>A4-9-B</v>
          </cell>
          <cell r="F895" t="str">
            <v>J-82</v>
          </cell>
          <cell r="G895" t="str">
            <v>J-82B</v>
          </cell>
          <cell r="H895" t="str">
            <v>B</v>
          </cell>
          <cell r="J895" t="str">
            <v>SW</v>
          </cell>
        </row>
        <row r="896">
          <cell r="C896" t="str">
            <v>A4-9</v>
          </cell>
          <cell r="D896" t="str">
            <v>A4-9-C</v>
          </cell>
          <cell r="F896" t="str">
            <v>J-82</v>
          </cell>
          <cell r="G896" t="str">
            <v>J-82C</v>
          </cell>
          <cell r="H896" t="str">
            <v>C</v>
          </cell>
          <cell r="J896" t="str">
            <v>SW</v>
          </cell>
        </row>
        <row r="897">
          <cell r="C897" t="str">
            <v>A4-9</v>
          </cell>
          <cell r="D897" t="str">
            <v>A4-9-D</v>
          </cell>
          <cell r="F897" t="str">
            <v>J-82</v>
          </cell>
          <cell r="G897" t="str">
            <v>J-82D</v>
          </cell>
          <cell r="H897" t="str">
            <v>D</v>
          </cell>
          <cell r="J897" t="str">
            <v>SW</v>
          </cell>
        </row>
        <row r="898">
          <cell r="B898" t="str">
            <v>A4</v>
          </cell>
          <cell r="C898" t="str">
            <v>A4-10</v>
          </cell>
          <cell r="D898" t="str">
            <v>A4-10-A</v>
          </cell>
          <cell r="E898" t="str">
            <v>Jade</v>
          </cell>
          <cell r="F898" t="str">
            <v>J-81</v>
          </cell>
          <cell r="G898" t="str">
            <v>J-81A</v>
          </cell>
          <cell r="H898" t="str">
            <v>A</v>
          </cell>
          <cell r="I898" t="str">
            <v>Retained</v>
          </cell>
          <cell r="J898" t="str">
            <v>SW</v>
          </cell>
          <cell r="K898" t="str">
            <v>Frozen</v>
          </cell>
          <cell r="L898" t="str">
            <v>Released</v>
          </cell>
          <cell r="M898">
            <v>12.07</v>
          </cell>
          <cell r="N898">
            <v>8.3800000000000008</v>
          </cell>
          <cell r="O898">
            <v>101.14660000000001</v>
          </cell>
        </row>
        <row r="899">
          <cell r="C899" t="str">
            <v>A4-10</v>
          </cell>
          <cell r="D899" t="str">
            <v>A4-10-B</v>
          </cell>
          <cell r="F899" t="str">
            <v>J-81</v>
          </cell>
          <cell r="G899" t="str">
            <v>J-81B</v>
          </cell>
          <cell r="H899" t="str">
            <v>B</v>
          </cell>
          <cell r="J899" t="str">
            <v>SW</v>
          </cell>
        </row>
        <row r="900">
          <cell r="C900" t="str">
            <v>A4-10</v>
          </cell>
          <cell r="D900" t="str">
            <v>A4-10-C</v>
          </cell>
          <cell r="F900" t="str">
            <v>J-81</v>
          </cell>
          <cell r="G900" t="str">
            <v>J-81C</v>
          </cell>
          <cell r="H900" t="str">
            <v>C</v>
          </cell>
          <cell r="J900" t="str">
            <v>SW</v>
          </cell>
        </row>
        <row r="901">
          <cell r="C901" t="str">
            <v>A4-10</v>
          </cell>
          <cell r="D901" t="str">
            <v>A4-10-D</v>
          </cell>
          <cell r="F901" t="str">
            <v>J-81</v>
          </cell>
          <cell r="G901" t="str">
            <v>J-81D</v>
          </cell>
          <cell r="H901" t="str">
            <v>D</v>
          </cell>
          <cell r="J901" t="str">
            <v>SW</v>
          </cell>
        </row>
        <row r="902">
          <cell r="B902" t="str">
            <v>A4</v>
          </cell>
          <cell r="C902" t="str">
            <v>A4-11</v>
          </cell>
          <cell r="D902" t="str">
            <v>A4-11-A</v>
          </cell>
          <cell r="E902" t="str">
            <v>Jade</v>
          </cell>
          <cell r="F902" t="str">
            <v>J-80</v>
          </cell>
          <cell r="G902" t="str">
            <v>J-80A</v>
          </cell>
          <cell r="H902" t="str">
            <v>A</v>
          </cell>
          <cell r="I902" t="str">
            <v>Retained</v>
          </cell>
          <cell r="J902" t="str">
            <v>SW</v>
          </cell>
          <cell r="K902" t="str">
            <v>Frozen</v>
          </cell>
          <cell r="L902" t="str">
            <v>Released</v>
          </cell>
          <cell r="M902">
            <v>12.07</v>
          </cell>
          <cell r="N902">
            <v>8.3800000000000008</v>
          </cell>
          <cell r="O902">
            <v>101.14660000000001</v>
          </cell>
        </row>
        <row r="903">
          <cell r="C903" t="str">
            <v>A4-11</v>
          </cell>
          <cell r="D903" t="str">
            <v>A4-11-B</v>
          </cell>
          <cell r="F903" t="str">
            <v>J-80</v>
          </cell>
          <cell r="G903" t="str">
            <v>J-80B</v>
          </cell>
          <cell r="H903" t="str">
            <v>B</v>
          </cell>
          <cell r="J903" t="str">
            <v>SW</v>
          </cell>
        </row>
        <row r="904">
          <cell r="C904" t="str">
            <v>A4-11</v>
          </cell>
          <cell r="D904" t="str">
            <v>A4-11-C</v>
          </cell>
          <cell r="F904" t="str">
            <v>J-80</v>
          </cell>
          <cell r="G904" t="str">
            <v>J-80C</v>
          </cell>
          <cell r="H904" t="str">
            <v>C</v>
          </cell>
          <cell r="J904" t="str">
            <v>SW</v>
          </cell>
        </row>
        <row r="905">
          <cell r="C905" t="str">
            <v>A4-11</v>
          </cell>
          <cell r="D905" t="str">
            <v>A4-11-D</v>
          </cell>
          <cell r="F905" t="str">
            <v>J-80</v>
          </cell>
          <cell r="G905" t="str">
            <v>J-80D</v>
          </cell>
          <cell r="H905" t="str">
            <v>D</v>
          </cell>
          <cell r="J905" t="str">
            <v>SW</v>
          </cell>
        </row>
        <row r="906">
          <cell r="B906" t="str">
            <v>A4</v>
          </cell>
          <cell r="C906" t="str">
            <v>A4-12</v>
          </cell>
          <cell r="D906" t="str">
            <v>A4-12-A</v>
          </cell>
          <cell r="E906" t="str">
            <v>Jade</v>
          </cell>
          <cell r="F906" t="str">
            <v>J-79</v>
          </cell>
          <cell r="G906" t="str">
            <v>J-79A</v>
          </cell>
          <cell r="H906" t="str">
            <v>A</v>
          </cell>
          <cell r="I906" t="str">
            <v>Retained</v>
          </cell>
          <cell r="J906" t="str">
            <v>SW</v>
          </cell>
          <cell r="K906" t="str">
            <v>Frozen</v>
          </cell>
          <cell r="L906" t="str">
            <v>Released</v>
          </cell>
          <cell r="M906">
            <v>12.07</v>
          </cell>
          <cell r="N906">
            <v>8.3800000000000008</v>
          </cell>
          <cell r="O906">
            <v>101.14660000000001</v>
          </cell>
        </row>
        <row r="907">
          <cell r="C907" t="str">
            <v>A4-12</v>
          </cell>
          <cell r="D907" t="str">
            <v>A4-12-B</v>
          </cell>
          <cell r="F907" t="str">
            <v>J-79</v>
          </cell>
          <cell r="G907" t="str">
            <v>J-79B</v>
          </cell>
          <cell r="H907" t="str">
            <v>B</v>
          </cell>
          <cell r="J907" t="str">
            <v>SW</v>
          </cell>
        </row>
        <row r="908">
          <cell r="C908" t="str">
            <v>A4-12</v>
          </cell>
          <cell r="D908" t="str">
            <v>A4-12-C</v>
          </cell>
          <cell r="F908" t="str">
            <v>J-79</v>
          </cell>
          <cell r="G908" t="str">
            <v>J-79C</v>
          </cell>
          <cell r="H908" t="str">
            <v>C</v>
          </cell>
          <cell r="J908" t="str">
            <v>SW</v>
          </cell>
        </row>
        <row r="909">
          <cell r="C909" t="str">
            <v>A4-12</v>
          </cell>
          <cell r="D909" t="str">
            <v>A4-12-D</v>
          </cell>
          <cell r="F909" t="str">
            <v>J-79</v>
          </cell>
          <cell r="G909" t="str">
            <v>J-79D</v>
          </cell>
          <cell r="H909" t="str">
            <v>D</v>
          </cell>
          <cell r="J909" t="str">
            <v>SW</v>
          </cell>
        </row>
        <row r="910">
          <cell r="B910" t="str">
            <v>A4</v>
          </cell>
          <cell r="C910" t="str">
            <v>A4-13</v>
          </cell>
          <cell r="D910" t="str">
            <v>A4-13-A</v>
          </cell>
          <cell r="E910" t="str">
            <v>Jade</v>
          </cell>
          <cell r="F910" t="str">
            <v>J-78</v>
          </cell>
          <cell r="G910" t="str">
            <v>J-78A</v>
          </cell>
          <cell r="H910" t="str">
            <v>A</v>
          </cell>
          <cell r="I910" t="str">
            <v>Retained</v>
          </cell>
          <cell r="J910" t="str">
            <v>SW</v>
          </cell>
          <cell r="K910" t="str">
            <v>Frozen</v>
          </cell>
          <cell r="L910" t="str">
            <v>Released</v>
          </cell>
          <cell r="M910">
            <v>12.07</v>
          </cell>
          <cell r="N910">
            <v>8.3800000000000008</v>
          </cell>
          <cell r="O910">
            <v>101.14660000000001</v>
          </cell>
        </row>
        <row r="911">
          <cell r="C911" t="str">
            <v>A4-13</v>
          </cell>
          <cell r="D911" t="str">
            <v>A4-13-B</v>
          </cell>
          <cell r="F911" t="str">
            <v>J-78</v>
          </cell>
          <cell r="G911" t="str">
            <v>J-78B</v>
          </cell>
          <cell r="H911" t="str">
            <v>B</v>
          </cell>
          <cell r="J911" t="str">
            <v>SW</v>
          </cell>
        </row>
        <row r="912">
          <cell r="C912" t="str">
            <v>A4-13</v>
          </cell>
          <cell r="D912" t="str">
            <v>A4-13-C</v>
          </cell>
          <cell r="F912" t="str">
            <v>J-78</v>
          </cell>
          <cell r="G912" t="str">
            <v>J-78C</v>
          </cell>
          <cell r="H912" t="str">
            <v>C</v>
          </cell>
          <cell r="J912" t="str">
            <v>SW</v>
          </cell>
        </row>
        <row r="913">
          <cell r="C913" t="str">
            <v>A4-13</v>
          </cell>
          <cell r="D913" t="str">
            <v>A4-13-D</v>
          </cell>
          <cell r="F913" t="str">
            <v>J-78</v>
          </cell>
          <cell r="G913" t="str">
            <v>J-78D</v>
          </cell>
          <cell r="H913" t="str">
            <v>D</v>
          </cell>
          <cell r="J913" t="str">
            <v>SW</v>
          </cell>
        </row>
        <row r="914">
          <cell r="B914" t="str">
            <v>A4</v>
          </cell>
          <cell r="C914" t="str">
            <v>A4-14</v>
          </cell>
          <cell r="D914" t="str">
            <v>A4-14-A</v>
          </cell>
          <cell r="E914" t="str">
            <v>Jade</v>
          </cell>
          <cell r="F914" t="str">
            <v>J-77</v>
          </cell>
          <cell r="G914" t="str">
            <v>J-77A</v>
          </cell>
          <cell r="H914" t="str">
            <v>A</v>
          </cell>
          <cell r="I914" t="str">
            <v>Retained</v>
          </cell>
          <cell r="J914" t="str">
            <v>SW</v>
          </cell>
          <cell r="K914" t="str">
            <v>Frozen</v>
          </cell>
          <cell r="L914" t="str">
            <v>Released</v>
          </cell>
          <cell r="M914">
            <v>12.07</v>
          </cell>
          <cell r="N914">
            <v>8.3800000000000008</v>
          </cell>
          <cell r="O914">
            <v>101.14660000000001</v>
          </cell>
        </row>
        <row r="915">
          <cell r="C915" t="str">
            <v>A4-14</v>
          </cell>
          <cell r="D915" t="str">
            <v>A4-14-B</v>
          </cell>
          <cell r="F915" t="str">
            <v>J-77</v>
          </cell>
          <cell r="G915" t="str">
            <v>J-77B</v>
          </cell>
          <cell r="H915" t="str">
            <v>B</v>
          </cell>
          <cell r="J915" t="str">
            <v>SW</v>
          </cell>
        </row>
        <row r="916">
          <cell r="C916" t="str">
            <v>A4-14</v>
          </cell>
          <cell r="D916" t="str">
            <v>A4-14-C</v>
          </cell>
          <cell r="F916" t="str">
            <v>J-77</v>
          </cell>
          <cell r="G916" t="str">
            <v>J-77C</v>
          </cell>
          <cell r="H916" t="str">
            <v>C</v>
          </cell>
          <cell r="J916" t="str">
            <v>SW</v>
          </cell>
        </row>
        <row r="917">
          <cell r="C917" t="str">
            <v>A4-14</v>
          </cell>
          <cell r="D917" t="str">
            <v>A4-14-D</v>
          </cell>
          <cell r="F917" t="str">
            <v>J-77</v>
          </cell>
          <cell r="G917" t="str">
            <v>J-77D</v>
          </cell>
          <cell r="H917" t="str">
            <v>D</v>
          </cell>
          <cell r="J917" t="str">
            <v>SW</v>
          </cell>
        </row>
        <row r="918">
          <cell r="B918" t="str">
            <v>A4</v>
          </cell>
          <cell r="C918" t="str">
            <v>A4-15</v>
          </cell>
          <cell r="D918" t="str">
            <v>A4-15-A</v>
          </cell>
          <cell r="E918" t="str">
            <v>Jade</v>
          </cell>
          <cell r="F918" t="str">
            <v>J-76</v>
          </cell>
          <cell r="G918" t="str">
            <v>J-76A</v>
          </cell>
          <cell r="H918" t="str">
            <v>A</v>
          </cell>
          <cell r="I918" t="str">
            <v>Retained</v>
          </cell>
          <cell r="J918" t="str">
            <v>SW</v>
          </cell>
          <cell r="K918" t="str">
            <v>Frozen</v>
          </cell>
          <cell r="L918" t="str">
            <v>Released</v>
          </cell>
          <cell r="M918">
            <v>12.07</v>
          </cell>
          <cell r="N918">
            <v>8.3800000000000008</v>
          </cell>
          <cell r="O918">
            <v>101.14660000000001</v>
          </cell>
        </row>
        <row r="919">
          <cell r="C919" t="str">
            <v>A4-15</v>
          </cell>
          <cell r="D919" t="str">
            <v>A4-15-B</v>
          </cell>
          <cell r="F919" t="str">
            <v>J-76</v>
          </cell>
          <cell r="G919" t="str">
            <v>J-76B</v>
          </cell>
          <cell r="H919" t="str">
            <v>B</v>
          </cell>
          <cell r="J919" t="str">
            <v>SW</v>
          </cell>
        </row>
        <row r="920">
          <cell r="C920" t="str">
            <v>A4-15</v>
          </cell>
          <cell r="D920" t="str">
            <v>A4-15-C</v>
          </cell>
          <cell r="F920" t="str">
            <v>J-76</v>
          </cell>
          <cell r="G920" t="str">
            <v>J-76C</v>
          </cell>
          <cell r="H920" t="str">
            <v>C</v>
          </cell>
          <cell r="J920" t="str">
            <v>SW</v>
          </cell>
        </row>
        <row r="921">
          <cell r="C921" t="str">
            <v>A4-15</v>
          </cell>
          <cell r="D921" t="str">
            <v>A4-15-D</v>
          </cell>
          <cell r="F921" t="str">
            <v>J-76</v>
          </cell>
          <cell r="G921" t="str">
            <v>J-76D</v>
          </cell>
          <cell r="H921" t="str">
            <v>D</v>
          </cell>
          <cell r="J921" t="str">
            <v>SW</v>
          </cell>
        </row>
        <row r="922">
          <cell r="B922" t="str">
            <v>A4</v>
          </cell>
          <cell r="C922" t="str">
            <v>A4-16</v>
          </cell>
          <cell r="D922" t="str">
            <v>A4-16-A</v>
          </cell>
          <cell r="E922" t="str">
            <v>Jade</v>
          </cell>
          <cell r="F922" t="str">
            <v>J-75</v>
          </cell>
          <cell r="G922" t="str">
            <v>J-75A</v>
          </cell>
          <cell r="H922" t="str">
            <v>A</v>
          </cell>
          <cell r="I922" t="str">
            <v>Retained</v>
          </cell>
          <cell r="J922" t="str">
            <v>SW</v>
          </cell>
          <cell r="K922" t="str">
            <v>Frozen</v>
          </cell>
          <cell r="L922" t="str">
            <v>Released</v>
          </cell>
          <cell r="M922">
            <v>12.07</v>
          </cell>
          <cell r="N922">
            <v>8.3800000000000008</v>
          </cell>
          <cell r="O922">
            <v>101.14660000000001</v>
          </cell>
        </row>
        <row r="923">
          <cell r="C923" t="str">
            <v>A4-16</v>
          </cell>
          <cell r="D923" t="str">
            <v>A4-16-B</v>
          </cell>
          <cell r="F923" t="str">
            <v>J-75</v>
          </cell>
          <cell r="G923" t="str">
            <v>J-75B</v>
          </cell>
          <cell r="H923" t="str">
            <v>B</v>
          </cell>
          <cell r="J923" t="str">
            <v>SW</v>
          </cell>
        </row>
        <row r="924">
          <cell r="C924" t="str">
            <v>A4-16</v>
          </cell>
          <cell r="D924" t="str">
            <v>A4-16-C</v>
          </cell>
          <cell r="F924" t="str">
            <v>J-75</v>
          </cell>
          <cell r="G924" t="str">
            <v>J-75C</v>
          </cell>
          <cell r="H924" t="str">
            <v>C</v>
          </cell>
          <cell r="J924" t="str">
            <v>SW</v>
          </cell>
        </row>
        <row r="925">
          <cell r="C925" t="str">
            <v>A4-16</v>
          </cell>
          <cell r="D925" t="str">
            <v>A4-16-D</v>
          </cell>
          <cell r="F925" t="str">
            <v>J-75</v>
          </cell>
          <cell r="G925" t="str">
            <v>J-75D</v>
          </cell>
          <cell r="H925" t="str">
            <v>D</v>
          </cell>
          <cell r="J925" t="str">
            <v>SW</v>
          </cell>
        </row>
        <row r="926">
          <cell r="B926" t="str">
            <v>A5</v>
          </cell>
          <cell r="C926" t="str">
            <v>A5-1</v>
          </cell>
          <cell r="D926" t="str">
            <v>A5-1-A</v>
          </cell>
          <cell r="E926" t="str">
            <v>Jade</v>
          </cell>
          <cell r="F926" t="str">
            <v>J-55</v>
          </cell>
          <cell r="G926" t="str">
            <v>J-55A</v>
          </cell>
          <cell r="H926" t="str">
            <v>A</v>
          </cell>
          <cell r="I926" t="str">
            <v>Retained</v>
          </cell>
          <cell r="J926" t="str">
            <v>SW</v>
          </cell>
          <cell r="K926" t="str">
            <v>Frozen</v>
          </cell>
          <cell r="L926" t="str">
            <v>Released</v>
          </cell>
          <cell r="M926">
            <v>15.3</v>
          </cell>
          <cell r="N926">
            <v>8</v>
          </cell>
          <cell r="O926">
            <v>122.4</v>
          </cell>
        </row>
        <row r="927">
          <cell r="C927" t="str">
            <v>A5-1</v>
          </cell>
          <cell r="D927" t="str">
            <v>A5-1-B</v>
          </cell>
          <cell r="F927" t="str">
            <v>J-55</v>
          </cell>
          <cell r="G927" t="str">
            <v>J-55B</v>
          </cell>
          <cell r="H927" t="str">
            <v>B</v>
          </cell>
          <cell r="J927" t="str">
            <v>SW</v>
          </cell>
        </row>
        <row r="928">
          <cell r="C928" t="str">
            <v>A5-1</v>
          </cell>
          <cell r="D928" t="str">
            <v>A5-1-C</v>
          </cell>
          <cell r="F928" t="str">
            <v>J-55</v>
          </cell>
          <cell r="G928" t="str">
            <v>J-55C</v>
          </cell>
          <cell r="H928" t="str">
            <v>C</v>
          </cell>
          <cell r="J928" t="str">
            <v>SW</v>
          </cell>
        </row>
        <row r="929">
          <cell r="C929" t="str">
            <v>A5-1</v>
          </cell>
          <cell r="D929" t="str">
            <v>A5-1-D</v>
          </cell>
          <cell r="F929" t="str">
            <v>J-55</v>
          </cell>
          <cell r="G929" t="str">
            <v>J-55D</v>
          </cell>
          <cell r="H929" t="str">
            <v>D</v>
          </cell>
          <cell r="J929" t="str">
            <v>SW</v>
          </cell>
        </row>
        <row r="930">
          <cell r="B930" t="str">
            <v>A5</v>
          </cell>
          <cell r="C930" t="str">
            <v>A5-2</v>
          </cell>
          <cell r="D930" t="str">
            <v>A5-2-A</v>
          </cell>
          <cell r="E930" t="str">
            <v>Jade</v>
          </cell>
          <cell r="F930" t="str">
            <v>J-74</v>
          </cell>
          <cell r="G930" t="str">
            <v>J-74A</v>
          </cell>
          <cell r="H930" t="str">
            <v>A</v>
          </cell>
          <cell r="I930" t="str">
            <v>Retained</v>
          </cell>
          <cell r="J930" t="str">
            <v>SW</v>
          </cell>
          <cell r="K930" t="str">
            <v>Frozen</v>
          </cell>
          <cell r="L930" t="str">
            <v>Released</v>
          </cell>
          <cell r="M930">
            <v>15.3</v>
          </cell>
          <cell r="N930">
            <v>8</v>
          </cell>
          <cell r="O930">
            <v>122.4</v>
          </cell>
        </row>
        <row r="931">
          <cell r="C931" t="str">
            <v>A5-2</v>
          </cell>
          <cell r="D931" t="str">
            <v>A5-2-B</v>
          </cell>
          <cell r="F931" t="str">
            <v>J-74</v>
          </cell>
          <cell r="G931" t="str">
            <v>J-74B</v>
          </cell>
          <cell r="H931" t="str">
            <v>B</v>
          </cell>
          <cell r="J931" t="str">
            <v>SW</v>
          </cell>
        </row>
        <row r="932">
          <cell r="C932" t="str">
            <v>A5-2</v>
          </cell>
          <cell r="D932" t="str">
            <v>A5-2-C</v>
          </cell>
          <cell r="F932" t="str">
            <v>J-74</v>
          </cell>
          <cell r="G932" t="str">
            <v>J-74C</v>
          </cell>
          <cell r="H932" t="str">
            <v>C</v>
          </cell>
          <cell r="J932" t="str">
            <v>SW</v>
          </cell>
        </row>
        <row r="933">
          <cell r="C933" t="str">
            <v>A5-2</v>
          </cell>
          <cell r="D933" t="str">
            <v>A5-2-D</v>
          </cell>
          <cell r="F933" t="str">
            <v>J-74</v>
          </cell>
          <cell r="G933" t="str">
            <v>J-74D</v>
          </cell>
          <cell r="H933" t="str">
            <v>D</v>
          </cell>
          <cell r="J933" t="str">
            <v>SW</v>
          </cell>
        </row>
        <row r="934">
          <cell r="B934" t="str">
            <v>A6</v>
          </cell>
          <cell r="C934" t="str">
            <v>A6-1</v>
          </cell>
          <cell r="D934" t="str">
            <v>A6-1-A</v>
          </cell>
          <cell r="E934" t="str">
            <v>Nest</v>
          </cell>
          <cell r="F934" t="str">
            <v>N-67</v>
          </cell>
          <cell r="G934" t="str">
            <v>N-67A</v>
          </cell>
          <cell r="H934" t="str">
            <v>A</v>
          </cell>
          <cell r="I934" t="str">
            <v>Retained</v>
          </cell>
          <cell r="J934" t="str">
            <v>SW</v>
          </cell>
          <cell r="K934" t="str">
            <v>Released</v>
          </cell>
          <cell r="L934" t="str">
            <v>Frozen</v>
          </cell>
          <cell r="M934">
            <v>15.3</v>
          </cell>
          <cell r="N934">
            <v>8.39</v>
          </cell>
          <cell r="O934">
            <v>128.36700000000002</v>
          </cell>
        </row>
        <row r="935">
          <cell r="C935" t="str">
            <v>A6-1</v>
          </cell>
          <cell r="D935" t="str">
            <v>A6-1-B</v>
          </cell>
          <cell r="F935" t="str">
            <v>N-67</v>
          </cell>
          <cell r="G935" t="str">
            <v>N-67B</v>
          </cell>
          <cell r="H935" t="str">
            <v>B</v>
          </cell>
          <cell r="J935" t="str">
            <v>SW</v>
          </cell>
        </row>
        <row r="936">
          <cell r="C936" t="str">
            <v>A6-1</v>
          </cell>
          <cell r="D936" t="str">
            <v>A6-1-C</v>
          </cell>
          <cell r="F936" t="str">
            <v>N-67</v>
          </cell>
          <cell r="G936" t="str">
            <v>N-67C</v>
          </cell>
          <cell r="H936" t="str">
            <v>C</v>
          </cell>
          <cell r="J936" t="str">
            <v>SW</v>
          </cell>
        </row>
        <row r="937">
          <cell r="C937" t="str">
            <v>A6-1</v>
          </cell>
          <cell r="D937" t="str">
            <v>A6-1-D</v>
          </cell>
          <cell r="F937" t="str">
            <v>N-67</v>
          </cell>
          <cell r="G937" t="str">
            <v>N-67D</v>
          </cell>
          <cell r="H937" t="str">
            <v>D</v>
          </cell>
          <cell r="J937" t="str">
            <v>SW</v>
          </cell>
        </row>
        <row r="938">
          <cell r="B938" t="str">
            <v>A6</v>
          </cell>
          <cell r="C938" t="str">
            <v>A6-2</v>
          </cell>
          <cell r="D938" t="str">
            <v>A6-2-A</v>
          </cell>
          <cell r="E938" t="str">
            <v>Nest</v>
          </cell>
          <cell r="F938" t="str">
            <v>N-80</v>
          </cell>
          <cell r="G938" t="str">
            <v>N-80A</v>
          </cell>
          <cell r="H938" t="str">
            <v>A</v>
          </cell>
          <cell r="I938" t="str">
            <v>Retained</v>
          </cell>
          <cell r="J938" t="str">
            <v>SW</v>
          </cell>
          <cell r="K938" t="str">
            <v>Released</v>
          </cell>
          <cell r="L938" t="str">
            <v>Frozen</v>
          </cell>
          <cell r="M938">
            <v>15.3</v>
          </cell>
          <cell r="N938">
            <v>8.39</v>
          </cell>
          <cell r="O938">
            <v>128.36700000000002</v>
          </cell>
        </row>
        <row r="939">
          <cell r="C939" t="str">
            <v>A6-2</v>
          </cell>
          <cell r="D939" t="str">
            <v>A6-2-B</v>
          </cell>
          <cell r="F939" t="str">
            <v>N-80</v>
          </cell>
          <cell r="G939" t="str">
            <v>N-80B</v>
          </cell>
          <cell r="H939" t="str">
            <v>B</v>
          </cell>
          <cell r="J939" t="str">
            <v>SW</v>
          </cell>
        </row>
        <row r="940">
          <cell r="C940" t="str">
            <v>A6-2</v>
          </cell>
          <cell r="D940" t="str">
            <v>A6-2-C</v>
          </cell>
          <cell r="F940" t="str">
            <v>N-80</v>
          </cell>
          <cell r="G940" t="str">
            <v>N-80C</v>
          </cell>
          <cell r="H940" t="str">
            <v>C</v>
          </cell>
          <cell r="J940" t="str">
            <v>SW</v>
          </cell>
        </row>
        <row r="941">
          <cell r="C941" t="str">
            <v>A6-2</v>
          </cell>
          <cell r="D941" t="str">
            <v>A6-2-D</v>
          </cell>
          <cell r="F941" t="str">
            <v>N-80</v>
          </cell>
          <cell r="G941" t="str">
            <v>N-80D</v>
          </cell>
          <cell r="H941" t="str">
            <v>D</v>
          </cell>
          <cell r="J941" t="str">
            <v>SW</v>
          </cell>
        </row>
        <row r="942">
          <cell r="B942" t="str">
            <v>A6</v>
          </cell>
          <cell r="C942" t="str">
            <v>A6-3</v>
          </cell>
          <cell r="D942" t="str">
            <v>A6-3-A</v>
          </cell>
          <cell r="E942" t="str">
            <v>Nest</v>
          </cell>
          <cell r="F942" t="str">
            <v>N-93</v>
          </cell>
          <cell r="G942" t="str">
            <v>N-93A</v>
          </cell>
          <cell r="H942" t="str">
            <v>A</v>
          </cell>
          <cell r="I942" t="str">
            <v>Retained</v>
          </cell>
          <cell r="J942" t="str">
            <v>SW</v>
          </cell>
          <cell r="K942" t="str">
            <v>Frozen</v>
          </cell>
          <cell r="L942" t="str">
            <v>Frozen</v>
          </cell>
          <cell r="M942">
            <v>15.3</v>
          </cell>
          <cell r="N942">
            <v>8.39</v>
          </cell>
          <cell r="O942">
            <v>128.36700000000002</v>
          </cell>
        </row>
        <row r="943">
          <cell r="C943" t="str">
            <v>A6-3</v>
          </cell>
          <cell r="D943" t="str">
            <v>A6-3-B</v>
          </cell>
          <cell r="F943" t="str">
            <v>N-93</v>
          </cell>
          <cell r="G943" t="str">
            <v>N-93B</v>
          </cell>
          <cell r="H943" t="str">
            <v>B</v>
          </cell>
          <cell r="J943" t="str">
            <v>SW</v>
          </cell>
        </row>
        <row r="944">
          <cell r="C944" t="str">
            <v>A6-3</v>
          </cell>
          <cell r="D944" t="str">
            <v>A6-3-C</v>
          </cell>
          <cell r="F944" t="str">
            <v>N-93</v>
          </cell>
          <cell r="G944" t="str">
            <v>N-93C</v>
          </cell>
          <cell r="H944" t="str">
            <v>C</v>
          </cell>
          <cell r="J944" t="str">
            <v>SW</v>
          </cell>
        </row>
        <row r="945">
          <cell r="C945" t="str">
            <v>A6-3</v>
          </cell>
          <cell r="D945" t="str">
            <v>A6-3-D</v>
          </cell>
          <cell r="F945" t="str">
            <v>N-93</v>
          </cell>
          <cell r="G945" t="str">
            <v>N-93D</v>
          </cell>
          <cell r="H945" t="str">
            <v>D</v>
          </cell>
          <cell r="J945" t="str">
            <v>SW</v>
          </cell>
        </row>
        <row r="946">
          <cell r="B946" t="str">
            <v>A9</v>
          </cell>
          <cell r="C946" t="str">
            <v>A9-1</v>
          </cell>
          <cell r="D946" t="str">
            <v>A9-1-A</v>
          </cell>
          <cell r="E946" t="str">
            <v>Jade</v>
          </cell>
          <cell r="F946" t="str">
            <v>J-122</v>
          </cell>
          <cell r="G946" t="str">
            <v>J-122A</v>
          </cell>
          <cell r="H946" t="str">
            <v>A</v>
          </cell>
          <cell r="I946" t="str">
            <v>Retained</v>
          </cell>
          <cell r="J946" t="str">
            <v>SW</v>
          </cell>
          <cell r="K946" t="str">
            <v>Frozen</v>
          </cell>
          <cell r="L946" t="str">
            <v>Released</v>
          </cell>
          <cell r="M946">
            <v>15.3</v>
          </cell>
          <cell r="N946">
            <v>9.44</v>
          </cell>
          <cell r="O946">
            <v>144.43199999999999</v>
          </cell>
        </row>
        <row r="947">
          <cell r="C947" t="str">
            <v>A9-1</v>
          </cell>
          <cell r="D947" t="str">
            <v>A9-1-B</v>
          </cell>
          <cell r="F947" t="str">
            <v>J-122</v>
          </cell>
          <cell r="G947" t="str">
            <v>J-122B</v>
          </cell>
          <cell r="H947" t="str">
            <v>B</v>
          </cell>
          <cell r="J947" t="str">
            <v>SW</v>
          </cell>
        </row>
        <row r="948">
          <cell r="C948" t="str">
            <v>A9-1</v>
          </cell>
          <cell r="D948" t="str">
            <v>A9-1-C</v>
          </cell>
          <cell r="F948" t="str">
            <v>J-122</v>
          </cell>
          <cell r="G948" t="str">
            <v>J-122C</v>
          </cell>
          <cell r="H948" t="str">
            <v>C</v>
          </cell>
          <cell r="J948" t="str">
            <v>SW</v>
          </cell>
        </row>
        <row r="949">
          <cell r="C949" t="str">
            <v>A9-1</v>
          </cell>
          <cell r="D949" t="str">
            <v>A9-1-D</v>
          </cell>
          <cell r="F949" t="str">
            <v>J-122</v>
          </cell>
          <cell r="G949" t="str">
            <v>J-122D</v>
          </cell>
          <cell r="H949" t="str">
            <v>D</v>
          </cell>
          <cell r="J949" t="str">
            <v>SW</v>
          </cell>
        </row>
        <row r="950">
          <cell r="B950" t="str">
            <v>A9</v>
          </cell>
          <cell r="C950" t="str">
            <v>A9-2</v>
          </cell>
          <cell r="D950" t="str">
            <v>A9-2-A</v>
          </cell>
          <cell r="E950" t="str">
            <v>Jade</v>
          </cell>
          <cell r="F950" t="str">
            <v>J-126</v>
          </cell>
          <cell r="G950" t="str">
            <v>J-126A</v>
          </cell>
          <cell r="H950" t="str">
            <v>A</v>
          </cell>
          <cell r="I950" t="str">
            <v>Retained</v>
          </cell>
          <cell r="J950" t="str">
            <v>SW</v>
          </cell>
          <cell r="K950" t="str">
            <v>Frozen</v>
          </cell>
          <cell r="L950" t="str">
            <v>Released</v>
          </cell>
          <cell r="M950">
            <v>15.3</v>
          </cell>
          <cell r="N950">
            <v>9.44</v>
          </cell>
          <cell r="O950">
            <v>144.43199999999999</v>
          </cell>
        </row>
        <row r="951">
          <cell r="C951" t="str">
            <v>A9-2</v>
          </cell>
          <cell r="D951" t="str">
            <v>A9-2-B</v>
          </cell>
          <cell r="F951" t="str">
            <v>J-126</v>
          </cell>
          <cell r="G951" t="str">
            <v>J-126B</v>
          </cell>
          <cell r="H951" t="str">
            <v>B</v>
          </cell>
          <cell r="J951" t="str">
            <v>SW</v>
          </cell>
        </row>
        <row r="952">
          <cell r="C952" t="str">
            <v>A9-2</v>
          </cell>
          <cell r="D952" t="str">
            <v>A9-2-C</v>
          </cell>
          <cell r="F952" t="str">
            <v>J-126</v>
          </cell>
          <cell r="G952" t="str">
            <v>J-126C</v>
          </cell>
          <cell r="H952" t="str">
            <v>C</v>
          </cell>
          <cell r="J952" t="str">
            <v>SW</v>
          </cell>
        </row>
        <row r="953">
          <cell r="C953" t="str">
            <v>A9-2</v>
          </cell>
          <cell r="D953" t="str">
            <v>A9-2-D</v>
          </cell>
          <cell r="F953" t="str">
            <v>J-126</v>
          </cell>
          <cell r="G953" t="str">
            <v>J-126D</v>
          </cell>
          <cell r="H953" t="str">
            <v>D</v>
          </cell>
          <cell r="J953" t="str">
            <v>SW</v>
          </cell>
        </row>
        <row r="954">
          <cell r="B954" t="str">
            <v>A9</v>
          </cell>
          <cell r="C954" t="str">
            <v>A9-3</v>
          </cell>
          <cell r="D954" t="str">
            <v>A9-3-A</v>
          </cell>
          <cell r="E954" t="str">
            <v>Jade</v>
          </cell>
          <cell r="F954" t="str">
            <v>J-130</v>
          </cell>
          <cell r="G954" t="str">
            <v>J-130A</v>
          </cell>
          <cell r="H954" t="str">
            <v>A</v>
          </cell>
          <cell r="I954" t="str">
            <v>Retained</v>
          </cell>
          <cell r="J954" t="str">
            <v>SW</v>
          </cell>
          <cell r="K954" t="str">
            <v>Frozen</v>
          </cell>
          <cell r="L954" t="str">
            <v>Released</v>
          </cell>
          <cell r="M954">
            <v>15.3</v>
          </cell>
          <cell r="N954">
            <v>9.44</v>
          </cell>
          <cell r="O954">
            <v>144.43199999999999</v>
          </cell>
        </row>
        <row r="955">
          <cell r="C955" t="str">
            <v>A9-3</v>
          </cell>
          <cell r="D955" t="str">
            <v>A9-3-B</v>
          </cell>
          <cell r="F955" t="str">
            <v>J-130</v>
          </cell>
          <cell r="G955" t="str">
            <v>J-130B</v>
          </cell>
          <cell r="H955" t="str">
            <v>B</v>
          </cell>
          <cell r="J955" t="str">
            <v>SW</v>
          </cell>
        </row>
        <row r="956">
          <cell r="C956" t="str">
            <v>A9-3</v>
          </cell>
          <cell r="D956" t="str">
            <v>A9-3-C</v>
          </cell>
          <cell r="F956" t="str">
            <v>J-130</v>
          </cell>
          <cell r="G956" t="str">
            <v>J-130C</v>
          </cell>
          <cell r="H956" t="str">
            <v>C</v>
          </cell>
          <cell r="J956" t="str">
            <v>SW</v>
          </cell>
        </row>
        <row r="957">
          <cell r="C957" t="str">
            <v>A9-3</v>
          </cell>
          <cell r="D957" t="str">
            <v>A9-3-D</v>
          </cell>
          <cell r="F957" t="str">
            <v>J-130</v>
          </cell>
          <cell r="G957" t="str">
            <v>J-130D</v>
          </cell>
          <cell r="H957" t="str">
            <v>D</v>
          </cell>
          <cell r="J957" t="str">
            <v>SW</v>
          </cell>
        </row>
        <row r="958">
          <cell r="B958" t="str">
            <v>A9</v>
          </cell>
          <cell r="C958" t="str">
            <v>A9-4</v>
          </cell>
          <cell r="D958" t="str">
            <v>A9-4-A</v>
          </cell>
          <cell r="E958" t="str">
            <v>Jade</v>
          </cell>
          <cell r="F958" t="str">
            <v>J-134</v>
          </cell>
          <cell r="G958" t="str">
            <v>J-134A</v>
          </cell>
          <cell r="H958" t="str">
            <v>A</v>
          </cell>
          <cell r="I958" t="str">
            <v>Retained</v>
          </cell>
          <cell r="J958" t="str">
            <v>SW</v>
          </cell>
          <cell r="K958" t="str">
            <v>Frozen</v>
          </cell>
          <cell r="L958" t="str">
            <v>Released</v>
          </cell>
          <cell r="M958">
            <v>15.3</v>
          </cell>
          <cell r="N958">
            <v>9.44</v>
          </cell>
          <cell r="O958">
            <v>144.43199999999999</v>
          </cell>
        </row>
        <row r="959">
          <cell r="C959" t="str">
            <v>A9-4</v>
          </cell>
          <cell r="D959" t="str">
            <v>A9-4-B</v>
          </cell>
          <cell r="F959" t="str">
            <v>J-134</v>
          </cell>
          <cell r="G959" t="str">
            <v>J-134B</v>
          </cell>
          <cell r="H959" t="str">
            <v>B</v>
          </cell>
          <cell r="J959" t="str">
            <v>SW</v>
          </cell>
        </row>
        <row r="960">
          <cell r="C960" t="str">
            <v>A9-4</v>
          </cell>
          <cell r="D960" t="str">
            <v>A9-4-C</v>
          </cell>
          <cell r="F960" t="str">
            <v>J-134</v>
          </cell>
          <cell r="G960" t="str">
            <v>J-134C</v>
          </cell>
          <cell r="H960" t="str">
            <v>C</v>
          </cell>
          <cell r="J960" t="str">
            <v>SW</v>
          </cell>
        </row>
        <row r="961">
          <cell r="C961" t="str">
            <v>A9-4</v>
          </cell>
          <cell r="D961" t="str">
            <v>A9-4-D</v>
          </cell>
          <cell r="F961" t="str">
            <v>J-134</v>
          </cell>
          <cell r="G961" t="str">
            <v>J-134D</v>
          </cell>
          <cell r="H961" t="str">
            <v>D</v>
          </cell>
          <cell r="J961" t="str">
            <v>SW</v>
          </cell>
        </row>
        <row r="962">
          <cell r="B962" t="str">
            <v>A9</v>
          </cell>
          <cell r="C962" t="str">
            <v>A9-5</v>
          </cell>
          <cell r="D962" t="str">
            <v>A9-5-A</v>
          </cell>
          <cell r="E962" t="str">
            <v>Jade</v>
          </cell>
          <cell r="F962" t="str">
            <v>J-138</v>
          </cell>
          <cell r="G962" t="str">
            <v>J-138A</v>
          </cell>
          <cell r="H962" t="str">
            <v>A</v>
          </cell>
          <cell r="I962" t="str">
            <v>Retained</v>
          </cell>
          <cell r="J962" t="str">
            <v>SW</v>
          </cell>
          <cell r="K962" t="str">
            <v>Frozen</v>
          </cell>
          <cell r="L962" t="str">
            <v>Released</v>
          </cell>
          <cell r="M962">
            <v>15.3</v>
          </cell>
          <cell r="N962">
            <v>9.44</v>
          </cell>
          <cell r="O962">
            <v>144.43199999999999</v>
          </cell>
        </row>
        <row r="963">
          <cell r="C963" t="str">
            <v>A9-5</v>
          </cell>
          <cell r="D963" t="str">
            <v>A9-5-B</v>
          </cell>
          <cell r="F963" t="str">
            <v>J-138</v>
          </cell>
          <cell r="G963" t="str">
            <v>J-138B</v>
          </cell>
          <cell r="H963" t="str">
            <v>B</v>
          </cell>
          <cell r="J963" t="str">
            <v>SW</v>
          </cell>
        </row>
        <row r="964">
          <cell r="C964" t="str">
            <v>A9-5</v>
          </cell>
          <cell r="D964" t="str">
            <v>A9-5-C</v>
          </cell>
          <cell r="F964" t="str">
            <v>J-138</v>
          </cell>
          <cell r="G964" t="str">
            <v>J-138C</v>
          </cell>
          <cell r="H964" t="str">
            <v>C</v>
          </cell>
          <cell r="J964" t="str">
            <v>SW</v>
          </cell>
        </row>
        <row r="965">
          <cell r="C965" t="str">
            <v>A9-5</v>
          </cell>
          <cell r="D965" t="str">
            <v>A9-5-D</v>
          </cell>
          <cell r="F965" t="str">
            <v>J-138</v>
          </cell>
          <cell r="G965" t="str">
            <v>J-138D</v>
          </cell>
          <cell r="H965" t="str">
            <v>D</v>
          </cell>
          <cell r="J965" t="str">
            <v>SW</v>
          </cell>
        </row>
        <row r="966">
          <cell r="B966" t="str">
            <v>B</v>
          </cell>
          <cell r="C966" t="str">
            <v>B-30</v>
          </cell>
          <cell r="D966" t="str">
            <v>B-30-A</v>
          </cell>
          <cell r="E966" t="str">
            <v>Topaz</v>
          </cell>
          <cell r="F966" t="str">
            <v>T-45</v>
          </cell>
          <cell r="G966" t="str">
            <v>T-45A</v>
          </cell>
          <cell r="H966" t="str">
            <v>A</v>
          </cell>
          <cell r="I966" t="str">
            <v>Retained</v>
          </cell>
          <cell r="J966" t="str">
            <v>SW</v>
          </cell>
          <cell r="K966" t="str">
            <v>Frozen</v>
          </cell>
          <cell r="L966" t="str">
            <v>Frozen</v>
          </cell>
          <cell r="M966">
            <v>14</v>
          </cell>
          <cell r="N966">
            <v>7.2</v>
          </cell>
          <cell r="O966">
            <v>100.8</v>
          </cell>
        </row>
        <row r="967">
          <cell r="C967" t="str">
            <v>B-30</v>
          </cell>
          <cell r="D967" t="str">
            <v>B-30-B</v>
          </cell>
          <cell r="F967" t="str">
            <v>T-45</v>
          </cell>
          <cell r="G967" t="str">
            <v>T-45B</v>
          </cell>
          <cell r="H967" t="str">
            <v>B</v>
          </cell>
          <cell r="J967" t="str">
            <v>SW</v>
          </cell>
        </row>
        <row r="968">
          <cell r="C968" t="str">
            <v>B-30</v>
          </cell>
          <cell r="D968" t="str">
            <v>B-30-C</v>
          </cell>
          <cell r="F968" t="str">
            <v>T-45</v>
          </cell>
          <cell r="G968" t="str">
            <v>T-45C</v>
          </cell>
          <cell r="H968" t="str">
            <v>C</v>
          </cell>
          <cell r="J968" t="str">
            <v>SW</v>
          </cell>
        </row>
        <row r="969">
          <cell r="C969" t="str">
            <v>B-30</v>
          </cell>
          <cell r="D969" t="str">
            <v>B-30-D</v>
          </cell>
          <cell r="F969" t="str">
            <v>T-45</v>
          </cell>
          <cell r="G969" t="str">
            <v>T-45D</v>
          </cell>
          <cell r="H969" t="str">
            <v>D</v>
          </cell>
          <cell r="J969" t="str">
            <v>SW</v>
          </cell>
        </row>
        <row r="970">
          <cell r="B970" t="str">
            <v>B</v>
          </cell>
          <cell r="C970" t="str">
            <v>B-31</v>
          </cell>
          <cell r="D970" t="str">
            <v>B-31-A</v>
          </cell>
          <cell r="E970" t="str">
            <v>Topaz</v>
          </cell>
          <cell r="F970" t="str">
            <v>T-44</v>
          </cell>
          <cell r="G970" t="str">
            <v>T-44A</v>
          </cell>
          <cell r="H970" t="str">
            <v>A</v>
          </cell>
          <cell r="I970" t="str">
            <v>Retained</v>
          </cell>
          <cell r="J970" t="str">
            <v>SW</v>
          </cell>
          <cell r="K970" t="str">
            <v>Frozen</v>
          </cell>
          <cell r="L970" t="str">
            <v>Frozen</v>
          </cell>
          <cell r="M970">
            <v>14</v>
          </cell>
          <cell r="N970">
            <v>7.2</v>
          </cell>
          <cell r="O970">
            <v>100.8</v>
          </cell>
        </row>
        <row r="971">
          <cell r="C971" t="str">
            <v>B-31</v>
          </cell>
          <cell r="D971" t="str">
            <v>B-31-B</v>
          </cell>
          <cell r="F971" t="str">
            <v>T-44</v>
          </cell>
          <cell r="G971" t="str">
            <v>T-44B</v>
          </cell>
          <cell r="H971" t="str">
            <v>B</v>
          </cell>
          <cell r="J971" t="str">
            <v>SW</v>
          </cell>
        </row>
        <row r="972">
          <cell r="C972" t="str">
            <v>B-31</v>
          </cell>
          <cell r="D972" t="str">
            <v>B-31-C</v>
          </cell>
          <cell r="F972" t="str">
            <v>T-44</v>
          </cell>
          <cell r="G972" t="str">
            <v>T-44C</v>
          </cell>
          <cell r="H972" t="str">
            <v>C</v>
          </cell>
          <cell r="J972" t="str">
            <v>SW</v>
          </cell>
        </row>
        <row r="973">
          <cell r="C973" t="str">
            <v>B-31</v>
          </cell>
          <cell r="D973" t="str">
            <v>B-31-D</v>
          </cell>
          <cell r="F973" t="str">
            <v>T-44</v>
          </cell>
          <cell r="G973" t="str">
            <v>T-44D</v>
          </cell>
          <cell r="H973" t="str">
            <v>D</v>
          </cell>
          <cell r="J973" t="str">
            <v>SW</v>
          </cell>
        </row>
        <row r="974">
          <cell r="B974" t="str">
            <v>B</v>
          </cell>
          <cell r="C974" t="str">
            <v>B-32</v>
          </cell>
          <cell r="D974" t="str">
            <v>B-32-A</v>
          </cell>
          <cell r="E974" t="str">
            <v>Topaz</v>
          </cell>
          <cell r="F974" t="str">
            <v>T-43</v>
          </cell>
          <cell r="G974" t="str">
            <v>T-43A</v>
          </cell>
          <cell r="H974" t="str">
            <v>A</v>
          </cell>
          <cell r="I974" t="str">
            <v>Retained</v>
          </cell>
          <cell r="J974" t="str">
            <v>SW</v>
          </cell>
          <cell r="K974" t="str">
            <v>Frozen</v>
          </cell>
          <cell r="L974" t="str">
            <v>Frozen</v>
          </cell>
          <cell r="M974">
            <v>14</v>
          </cell>
          <cell r="N974">
            <v>7.2</v>
          </cell>
          <cell r="O974">
            <v>100.8</v>
          </cell>
        </row>
        <row r="975">
          <cell r="C975" t="str">
            <v>B-32</v>
          </cell>
          <cell r="D975" t="str">
            <v>B-32-B</v>
          </cell>
          <cell r="F975" t="str">
            <v>T-43</v>
          </cell>
          <cell r="G975" t="str">
            <v>T-43B</v>
          </cell>
          <cell r="H975" t="str">
            <v>B</v>
          </cell>
          <cell r="J975" t="str">
            <v>SW</v>
          </cell>
        </row>
        <row r="976">
          <cell r="C976" t="str">
            <v>B-32</v>
          </cell>
          <cell r="D976" t="str">
            <v>B-32-C</v>
          </cell>
          <cell r="F976" t="str">
            <v>T-43</v>
          </cell>
          <cell r="G976" t="str">
            <v>T-43C</v>
          </cell>
          <cell r="H976" t="str">
            <v>C</v>
          </cell>
          <cell r="J976" t="str">
            <v>SW</v>
          </cell>
        </row>
        <row r="977">
          <cell r="C977" t="str">
            <v>B-32</v>
          </cell>
          <cell r="D977" t="str">
            <v>B-32-D</v>
          </cell>
          <cell r="F977" t="str">
            <v>T-43</v>
          </cell>
          <cell r="G977" t="str">
            <v>T-43D</v>
          </cell>
          <cell r="H977" t="str">
            <v>D</v>
          </cell>
          <cell r="J977" t="str">
            <v>SW</v>
          </cell>
        </row>
        <row r="978">
          <cell r="B978" t="str">
            <v>B</v>
          </cell>
          <cell r="C978" t="str">
            <v>B-33</v>
          </cell>
          <cell r="D978" t="str">
            <v>B-33-A</v>
          </cell>
          <cell r="E978" t="str">
            <v>Topaz</v>
          </cell>
          <cell r="F978" t="str">
            <v>T-42</v>
          </cell>
          <cell r="G978" t="str">
            <v>T-42A</v>
          </cell>
          <cell r="H978" t="str">
            <v>A</v>
          </cell>
          <cell r="I978" t="str">
            <v>Retained</v>
          </cell>
          <cell r="J978" t="str">
            <v>SW</v>
          </cell>
          <cell r="K978" t="str">
            <v>Frozen</v>
          </cell>
          <cell r="L978" t="str">
            <v>Frozen</v>
          </cell>
          <cell r="M978">
            <v>14</v>
          </cell>
          <cell r="N978">
            <v>7.2</v>
          </cell>
          <cell r="O978">
            <v>100.8</v>
          </cell>
        </row>
        <row r="979">
          <cell r="C979" t="str">
            <v>B-33</v>
          </cell>
          <cell r="D979" t="str">
            <v>B-33-B</v>
          </cell>
          <cell r="F979" t="str">
            <v>T-42</v>
          </cell>
          <cell r="G979" t="str">
            <v>T-42B</v>
          </cell>
          <cell r="H979" t="str">
            <v>B</v>
          </cell>
          <cell r="J979" t="str">
            <v>SW</v>
          </cell>
        </row>
        <row r="980">
          <cell r="C980" t="str">
            <v>B-33</v>
          </cell>
          <cell r="D980" t="str">
            <v>B-33-C</v>
          </cell>
          <cell r="F980" t="str">
            <v>T-42</v>
          </cell>
          <cell r="G980" t="str">
            <v>T-42C</v>
          </cell>
          <cell r="H980" t="str">
            <v>C</v>
          </cell>
          <cell r="J980" t="str">
            <v>SW</v>
          </cell>
        </row>
        <row r="981">
          <cell r="C981" t="str">
            <v>B-33</v>
          </cell>
          <cell r="D981" t="str">
            <v>B-33-D</v>
          </cell>
          <cell r="F981" t="str">
            <v>T-42</v>
          </cell>
          <cell r="G981" t="str">
            <v>T-42D</v>
          </cell>
          <cell r="H981" t="str">
            <v>D</v>
          </cell>
          <cell r="J981" t="str">
            <v>SW</v>
          </cell>
        </row>
        <row r="982">
          <cell r="B982" t="str">
            <v>B</v>
          </cell>
          <cell r="C982" t="str">
            <v>B-34</v>
          </cell>
          <cell r="D982" t="str">
            <v>B-34-A</v>
          </cell>
          <cell r="E982" t="str">
            <v>Topaz</v>
          </cell>
          <cell r="F982" t="str">
            <v>T-41</v>
          </cell>
          <cell r="G982" t="str">
            <v>T-41A</v>
          </cell>
          <cell r="H982" t="str">
            <v>A</v>
          </cell>
          <cell r="I982" t="str">
            <v>Retained</v>
          </cell>
          <cell r="J982" t="str">
            <v>SW</v>
          </cell>
          <cell r="K982" t="str">
            <v>Frozen</v>
          </cell>
          <cell r="L982" t="str">
            <v>Frozen</v>
          </cell>
          <cell r="M982">
            <v>14</v>
          </cell>
          <cell r="N982">
            <v>7.2</v>
          </cell>
          <cell r="O982">
            <v>100.8</v>
          </cell>
        </row>
        <row r="983">
          <cell r="C983" t="str">
            <v>B-34</v>
          </cell>
          <cell r="D983" t="str">
            <v>B-34-B</v>
          </cell>
          <cell r="F983" t="str">
            <v>T-41</v>
          </cell>
          <cell r="G983" t="str">
            <v>T-41B</v>
          </cell>
          <cell r="H983" t="str">
            <v>B</v>
          </cell>
          <cell r="J983" t="str">
            <v>SW</v>
          </cell>
        </row>
        <row r="984">
          <cell r="C984" t="str">
            <v>B-34</v>
          </cell>
          <cell r="D984" t="str">
            <v>B-34-C</v>
          </cell>
          <cell r="F984" t="str">
            <v>T-41</v>
          </cell>
          <cell r="G984" t="str">
            <v>T-41C</v>
          </cell>
          <cell r="H984" t="str">
            <v>C</v>
          </cell>
          <cell r="J984" t="str">
            <v>SW</v>
          </cell>
        </row>
        <row r="985">
          <cell r="C985" t="str">
            <v>B-34</v>
          </cell>
          <cell r="D985" t="str">
            <v>B-34-D</v>
          </cell>
          <cell r="F985" t="str">
            <v>T-41</v>
          </cell>
          <cell r="G985" t="str">
            <v>T-41D</v>
          </cell>
          <cell r="H985" t="str">
            <v>D</v>
          </cell>
          <cell r="J985" t="str">
            <v>SW</v>
          </cell>
        </row>
        <row r="986">
          <cell r="B986" t="str">
            <v>B</v>
          </cell>
          <cell r="C986" t="str">
            <v>B-35</v>
          </cell>
          <cell r="D986" t="str">
            <v>B-35-A</v>
          </cell>
          <cell r="E986" t="str">
            <v>Topaz</v>
          </cell>
          <cell r="F986" t="str">
            <v>T-40</v>
          </cell>
          <cell r="G986" t="str">
            <v>T-40A</v>
          </cell>
          <cell r="H986" t="str">
            <v>A</v>
          </cell>
          <cell r="I986" t="str">
            <v>Retained</v>
          </cell>
          <cell r="J986" t="str">
            <v>SW</v>
          </cell>
          <cell r="K986" t="str">
            <v>Frozen</v>
          </cell>
          <cell r="L986" t="str">
            <v>Frozen</v>
          </cell>
          <cell r="M986">
            <v>14</v>
          </cell>
          <cell r="N986">
            <v>7.2</v>
          </cell>
          <cell r="O986">
            <v>100.8</v>
          </cell>
        </row>
        <row r="987">
          <cell r="C987" t="str">
            <v>B-35</v>
          </cell>
          <cell r="D987" t="str">
            <v>B-35-B</v>
          </cell>
          <cell r="F987" t="str">
            <v>T-40</v>
          </cell>
          <cell r="G987" t="str">
            <v>T-40B</v>
          </cell>
          <cell r="H987" t="str">
            <v>B</v>
          </cell>
          <cell r="J987" t="str">
            <v>SW</v>
          </cell>
        </row>
        <row r="988">
          <cell r="C988" t="str">
            <v>B-35</v>
          </cell>
          <cell r="D988" t="str">
            <v>B-35-C</v>
          </cell>
          <cell r="F988" t="str">
            <v>T-40</v>
          </cell>
          <cell r="G988" t="str">
            <v>T-40C</v>
          </cell>
          <cell r="H988" t="str">
            <v>C</v>
          </cell>
          <cell r="J988" t="str">
            <v>SW</v>
          </cell>
        </row>
        <row r="989">
          <cell r="C989" t="str">
            <v>B-35</v>
          </cell>
          <cell r="D989" t="str">
            <v>B-35-D</v>
          </cell>
          <cell r="F989" t="str">
            <v>T-40</v>
          </cell>
          <cell r="G989" t="str">
            <v>T-40D</v>
          </cell>
          <cell r="H989" t="str">
            <v>D</v>
          </cell>
          <cell r="J989" t="str">
            <v>SW</v>
          </cell>
        </row>
        <row r="990">
          <cell r="B990" t="str">
            <v>B</v>
          </cell>
          <cell r="C990" t="str">
            <v>B-36</v>
          </cell>
          <cell r="D990" t="str">
            <v>B-36-A</v>
          </cell>
          <cell r="E990" t="str">
            <v>Topaz</v>
          </cell>
          <cell r="F990" t="str">
            <v>T-39</v>
          </cell>
          <cell r="G990" t="str">
            <v>T-39A</v>
          </cell>
          <cell r="H990" t="str">
            <v>A</v>
          </cell>
          <cell r="I990" t="str">
            <v>Retained</v>
          </cell>
          <cell r="J990" t="str">
            <v>SW</v>
          </cell>
          <cell r="K990" t="str">
            <v>Frozen</v>
          </cell>
          <cell r="L990" t="str">
            <v>Frozen</v>
          </cell>
          <cell r="M990">
            <v>14</v>
          </cell>
          <cell r="N990">
            <v>7.2</v>
          </cell>
          <cell r="O990">
            <v>100.8</v>
          </cell>
        </row>
        <row r="991">
          <cell r="C991" t="str">
            <v>B-36</v>
          </cell>
          <cell r="D991" t="str">
            <v>B-36-B</v>
          </cell>
          <cell r="F991" t="str">
            <v>T-39</v>
          </cell>
          <cell r="G991" t="str">
            <v>T-39B</v>
          </cell>
          <cell r="H991" t="str">
            <v>B</v>
          </cell>
          <cell r="J991" t="str">
            <v>SW</v>
          </cell>
        </row>
        <row r="992">
          <cell r="C992" t="str">
            <v>B-36</v>
          </cell>
          <cell r="D992" t="str">
            <v>B-36-C</v>
          </cell>
          <cell r="F992" t="str">
            <v>T-39</v>
          </cell>
          <cell r="G992" t="str">
            <v>T-39C</v>
          </cell>
          <cell r="H992" t="str">
            <v>C</v>
          </cell>
          <cell r="J992" t="str">
            <v>SW</v>
          </cell>
        </row>
        <row r="993">
          <cell r="C993" t="str">
            <v>B-36</v>
          </cell>
          <cell r="D993" t="str">
            <v>B-36-D</v>
          </cell>
          <cell r="F993" t="str">
            <v>T-39</v>
          </cell>
          <cell r="G993" t="str">
            <v>T-39D</v>
          </cell>
          <cell r="H993" t="str">
            <v>D</v>
          </cell>
          <cell r="J993" t="str">
            <v>SW</v>
          </cell>
        </row>
        <row r="994">
          <cell r="B994" t="str">
            <v>B</v>
          </cell>
          <cell r="C994" t="str">
            <v>B-37</v>
          </cell>
          <cell r="D994" t="str">
            <v>B-37-A</v>
          </cell>
          <cell r="E994" t="str">
            <v>Topaz</v>
          </cell>
          <cell r="F994" t="str">
            <v>T-38</v>
          </cell>
          <cell r="G994" t="str">
            <v>T-38A</v>
          </cell>
          <cell r="H994" t="str">
            <v>A</v>
          </cell>
          <cell r="I994" t="str">
            <v>Retained</v>
          </cell>
          <cell r="J994" t="str">
            <v>SW</v>
          </cell>
          <cell r="K994" t="str">
            <v>Frozen</v>
          </cell>
          <cell r="L994" t="str">
            <v>Frozen</v>
          </cell>
          <cell r="M994">
            <v>14</v>
          </cell>
          <cell r="N994">
            <v>7.2</v>
          </cell>
          <cell r="O994">
            <v>100.8</v>
          </cell>
        </row>
        <row r="995">
          <cell r="C995" t="str">
            <v>B-37</v>
          </cell>
          <cell r="D995" t="str">
            <v>B-37-B</v>
          </cell>
          <cell r="F995" t="str">
            <v>T-38</v>
          </cell>
          <cell r="G995" t="str">
            <v>T-38B</v>
          </cell>
          <cell r="H995" t="str">
            <v>B</v>
          </cell>
          <cell r="J995" t="str">
            <v>SW</v>
          </cell>
        </row>
        <row r="996">
          <cell r="C996" t="str">
            <v>B-37</v>
          </cell>
          <cell r="D996" t="str">
            <v>B-37-C</v>
          </cell>
          <cell r="F996" t="str">
            <v>T-38</v>
          </cell>
          <cell r="G996" t="str">
            <v>T-38C</v>
          </cell>
          <cell r="H996" t="str">
            <v>C</v>
          </cell>
          <cell r="J996" t="str">
            <v>SW</v>
          </cell>
        </row>
        <row r="997">
          <cell r="C997" t="str">
            <v>B-37</v>
          </cell>
          <cell r="D997" t="str">
            <v>B-37-D</v>
          </cell>
          <cell r="F997" t="str">
            <v>T-38</v>
          </cell>
          <cell r="G997" t="str">
            <v>T-38D</v>
          </cell>
          <cell r="H997" t="str">
            <v>D</v>
          </cell>
          <cell r="J997" t="str">
            <v>SW</v>
          </cell>
        </row>
        <row r="998">
          <cell r="B998" t="str">
            <v>B</v>
          </cell>
          <cell r="C998" t="str">
            <v>B-38</v>
          </cell>
          <cell r="D998" t="str">
            <v>B-38-A</v>
          </cell>
          <cell r="E998" t="str">
            <v>Topaz</v>
          </cell>
          <cell r="F998" t="str">
            <v>T-37</v>
          </cell>
          <cell r="G998" t="str">
            <v>T-37A</v>
          </cell>
          <cell r="H998" t="str">
            <v>A</v>
          </cell>
          <cell r="I998" t="str">
            <v>Retained</v>
          </cell>
          <cell r="J998" t="str">
            <v>SW</v>
          </cell>
          <cell r="K998" t="str">
            <v>Frozen</v>
          </cell>
          <cell r="L998" t="str">
            <v>Frozen</v>
          </cell>
          <cell r="M998">
            <v>14</v>
          </cell>
          <cell r="N998">
            <v>7.2</v>
          </cell>
          <cell r="O998">
            <v>100.8</v>
          </cell>
        </row>
        <row r="999">
          <cell r="C999" t="str">
            <v>B-38</v>
          </cell>
          <cell r="D999" t="str">
            <v>B-38-B</v>
          </cell>
          <cell r="F999" t="str">
            <v>T-37</v>
          </cell>
          <cell r="G999" t="str">
            <v>T-37B</v>
          </cell>
          <cell r="H999" t="str">
            <v>B</v>
          </cell>
          <cell r="J999" t="str">
            <v>SW</v>
          </cell>
        </row>
        <row r="1000">
          <cell r="C1000" t="str">
            <v>B-38</v>
          </cell>
          <cell r="D1000" t="str">
            <v>B-38-C</v>
          </cell>
          <cell r="F1000" t="str">
            <v>T-37</v>
          </cell>
          <cell r="G1000" t="str">
            <v>T-37C</v>
          </cell>
          <cell r="H1000" t="str">
            <v>C</v>
          </cell>
          <cell r="J1000" t="str">
            <v>SW</v>
          </cell>
        </row>
        <row r="1001">
          <cell r="C1001" t="str">
            <v>B-38</v>
          </cell>
          <cell r="D1001" t="str">
            <v>B-38-D</v>
          </cell>
          <cell r="F1001" t="str">
            <v>T-37</v>
          </cell>
          <cell r="G1001" t="str">
            <v>T-37D</v>
          </cell>
          <cell r="H1001" t="str">
            <v>D</v>
          </cell>
          <cell r="J1001" t="str">
            <v>SW</v>
          </cell>
        </row>
        <row r="1002">
          <cell r="B1002" t="str">
            <v>B</v>
          </cell>
          <cell r="C1002" t="str">
            <v>B-39</v>
          </cell>
          <cell r="D1002" t="str">
            <v>B-39-A</v>
          </cell>
          <cell r="E1002" t="str">
            <v>Topaz</v>
          </cell>
          <cell r="F1002" t="str">
            <v>T-36</v>
          </cell>
          <cell r="G1002" t="str">
            <v>T-36A</v>
          </cell>
          <cell r="H1002" t="str">
            <v>A</v>
          </cell>
          <cell r="I1002" t="str">
            <v>Retained</v>
          </cell>
          <cell r="J1002" t="str">
            <v>SW</v>
          </cell>
          <cell r="K1002" t="str">
            <v>Frozen</v>
          </cell>
          <cell r="L1002" t="str">
            <v>Frozen</v>
          </cell>
          <cell r="M1002">
            <v>14</v>
          </cell>
          <cell r="N1002">
            <v>7.2</v>
          </cell>
          <cell r="O1002">
            <v>100.8</v>
          </cell>
        </row>
        <row r="1003">
          <cell r="C1003" t="str">
            <v>B-39</v>
          </cell>
          <cell r="D1003" t="str">
            <v>B-39-B</v>
          </cell>
          <cell r="F1003" t="str">
            <v>T-36</v>
          </cell>
          <cell r="G1003" t="str">
            <v>T-36B</v>
          </cell>
          <cell r="H1003" t="str">
            <v>B</v>
          </cell>
          <cell r="J1003" t="str">
            <v>SW</v>
          </cell>
        </row>
        <row r="1004">
          <cell r="C1004" t="str">
            <v>B-39</v>
          </cell>
          <cell r="D1004" t="str">
            <v>B-39-C</v>
          </cell>
          <cell r="F1004" t="str">
            <v>T-36</v>
          </cell>
          <cell r="G1004" t="str">
            <v>T-36C</v>
          </cell>
          <cell r="H1004" t="str">
            <v>C</v>
          </cell>
          <cell r="J1004" t="str">
            <v>SW</v>
          </cell>
        </row>
        <row r="1005">
          <cell r="C1005" t="str">
            <v>B-39</v>
          </cell>
          <cell r="D1005" t="str">
            <v>B-39-D</v>
          </cell>
          <cell r="F1005" t="str">
            <v>T-36</v>
          </cell>
          <cell r="G1005" t="str">
            <v>T-36D</v>
          </cell>
          <cell r="H1005" t="str">
            <v>D</v>
          </cell>
          <cell r="J1005" t="str">
            <v>SW</v>
          </cell>
        </row>
        <row r="1006">
          <cell r="B1006" t="str">
            <v>B</v>
          </cell>
          <cell r="C1006" t="str">
            <v>B-40</v>
          </cell>
          <cell r="D1006" t="str">
            <v>B-40-A</v>
          </cell>
          <cell r="E1006" t="str">
            <v>Topaz</v>
          </cell>
          <cell r="F1006" t="str">
            <v>T-35</v>
          </cell>
          <cell r="G1006" t="str">
            <v>T-35A</v>
          </cell>
          <cell r="H1006" t="str">
            <v>A</v>
          </cell>
          <cell r="I1006" t="str">
            <v>Retained</v>
          </cell>
          <cell r="J1006" t="str">
            <v>SW</v>
          </cell>
          <cell r="K1006" t="str">
            <v>Frozen</v>
          </cell>
          <cell r="L1006" t="str">
            <v>Frozen</v>
          </cell>
          <cell r="M1006">
            <v>14</v>
          </cell>
          <cell r="N1006">
            <v>7.2</v>
          </cell>
          <cell r="O1006">
            <v>100.8</v>
          </cell>
        </row>
        <row r="1007">
          <cell r="C1007" t="str">
            <v>B-40</v>
          </cell>
          <cell r="D1007" t="str">
            <v>B-40-B</v>
          </cell>
          <cell r="F1007" t="str">
            <v>T-35</v>
          </cell>
          <cell r="G1007" t="str">
            <v>T-35B</v>
          </cell>
          <cell r="H1007" t="str">
            <v>B</v>
          </cell>
          <cell r="J1007" t="str">
            <v>SW</v>
          </cell>
        </row>
        <row r="1008">
          <cell r="C1008" t="str">
            <v>B-40</v>
          </cell>
          <cell r="D1008" t="str">
            <v>B-40-C</v>
          </cell>
          <cell r="F1008" t="str">
            <v>T-35</v>
          </cell>
          <cell r="G1008" t="str">
            <v>T-35C</v>
          </cell>
          <cell r="H1008" t="str">
            <v>C</v>
          </cell>
          <cell r="J1008" t="str">
            <v>SW</v>
          </cell>
        </row>
        <row r="1009">
          <cell r="C1009" t="str">
            <v>B-40</v>
          </cell>
          <cell r="D1009" t="str">
            <v>B-40-D</v>
          </cell>
          <cell r="F1009" t="str">
            <v>T-35</v>
          </cell>
          <cell r="G1009" t="str">
            <v>T-35D</v>
          </cell>
          <cell r="H1009" t="str">
            <v>D</v>
          </cell>
          <cell r="J1009" t="str">
            <v>SW</v>
          </cell>
        </row>
        <row r="1010">
          <cell r="B1010" t="str">
            <v>B</v>
          </cell>
          <cell r="C1010" t="str">
            <v>B-41</v>
          </cell>
          <cell r="D1010" t="str">
            <v>B-41-A</v>
          </cell>
          <cell r="E1010" t="str">
            <v>Topaz</v>
          </cell>
          <cell r="F1010" t="str">
            <v>T-34</v>
          </cell>
          <cell r="G1010" t="str">
            <v>T-34A</v>
          </cell>
          <cell r="H1010" t="str">
            <v>A</v>
          </cell>
          <cell r="I1010" t="str">
            <v>Retained</v>
          </cell>
          <cell r="J1010" t="str">
            <v>SW</v>
          </cell>
          <cell r="K1010" t="str">
            <v>Frozen</v>
          </cell>
          <cell r="L1010" t="str">
            <v>Frozen</v>
          </cell>
          <cell r="M1010">
            <v>14</v>
          </cell>
          <cell r="N1010">
            <v>7.2</v>
          </cell>
          <cell r="O1010">
            <v>100.8</v>
          </cell>
        </row>
        <row r="1011">
          <cell r="C1011" t="str">
            <v>B-41</v>
          </cell>
          <cell r="D1011" t="str">
            <v>B-41-B</v>
          </cell>
          <cell r="F1011" t="str">
            <v>T-34</v>
          </cell>
          <cell r="G1011" t="str">
            <v>T-34B</v>
          </cell>
          <cell r="H1011" t="str">
            <v>B</v>
          </cell>
          <cell r="J1011" t="str">
            <v>SW</v>
          </cell>
        </row>
        <row r="1012">
          <cell r="C1012" t="str">
            <v>B-41</v>
          </cell>
          <cell r="D1012" t="str">
            <v>B-41-C</v>
          </cell>
          <cell r="F1012" t="str">
            <v>T-34</v>
          </cell>
          <cell r="G1012" t="str">
            <v>T-34C</v>
          </cell>
          <cell r="H1012" t="str">
            <v>C</v>
          </cell>
          <cell r="J1012" t="str">
            <v>SW</v>
          </cell>
        </row>
        <row r="1013">
          <cell r="C1013" t="str">
            <v>B-41</v>
          </cell>
          <cell r="D1013" t="str">
            <v>B-41-D</v>
          </cell>
          <cell r="F1013" t="str">
            <v>T-34</v>
          </cell>
          <cell r="G1013" t="str">
            <v>T-34D</v>
          </cell>
          <cell r="H1013" t="str">
            <v>D</v>
          </cell>
          <cell r="J1013" t="str">
            <v>SW</v>
          </cell>
        </row>
        <row r="1014">
          <cell r="B1014" t="str">
            <v>B</v>
          </cell>
          <cell r="C1014" t="str">
            <v>B-43</v>
          </cell>
          <cell r="D1014" t="str">
            <v>B-43-A</v>
          </cell>
          <cell r="E1014" t="str">
            <v>Topaz</v>
          </cell>
          <cell r="F1014" t="str">
            <v>T-48</v>
          </cell>
          <cell r="G1014" t="str">
            <v>T-48A</v>
          </cell>
          <cell r="H1014" t="str">
            <v>A</v>
          </cell>
          <cell r="I1014" t="str">
            <v>Retained</v>
          </cell>
          <cell r="J1014" t="str">
            <v>SW</v>
          </cell>
          <cell r="K1014" t="str">
            <v>Frozen</v>
          </cell>
          <cell r="L1014" t="str">
            <v>Frozen</v>
          </cell>
          <cell r="M1014">
            <v>14</v>
          </cell>
          <cell r="N1014">
            <v>7.2</v>
          </cell>
          <cell r="O1014">
            <v>100.8</v>
          </cell>
        </row>
        <row r="1015">
          <cell r="C1015" t="str">
            <v>B-43</v>
          </cell>
          <cell r="D1015" t="str">
            <v>B-43-B</v>
          </cell>
          <cell r="F1015" t="str">
            <v>T-48</v>
          </cell>
          <cell r="G1015" t="str">
            <v>T-48B</v>
          </cell>
          <cell r="H1015" t="str">
            <v>B</v>
          </cell>
          <cell r="J1015" t="str">
            <v>SW</v>
          </cell>
        </row>
        <row r="1016">
          <cell r="C1016" t="str">
            <v>B-43</v>
          </cell>
          <cell r="D1016" t="str">
            <v>B-43-C</v>
          </cell>
          <cell r="F1016" t="str">
            <v>T-48</v>
          </cell>
          <cell r="G1016" t="str">
            <v>T-48C</v>
          </cell>
          <cell r="H1016" t="str">
            <v>C</v>
          </cell>
          <cell r="J1016" t="str">
            <v>SW</v>
          </cell>
        </row>
        <row r="1017">
          <cell r="C1017" t="str">
            <v>B-43</v>
          </cell>
          <cell r="D1017" t="str">
            <v>B-43-D</v>
          </cell>
          <cell r="F1017" t="str">
            <v>T-48</v>
          </cell>
          <cell r="G1017" t="str">
            <v>T-48D</v>
          </cell>
          <cell r="H1017" t="str">
            <v>D</v>
          </cell>
          <cell r="J1017" t="str">
            <v>SW</v>
          </cell>
        </row>
        <row r="1018">
          <cell r="B1018" t="str">
            <v>B</v>
          </cell>
          <cell r="C1018" t="str">
            <v>B-44</v>
          </cell>
          <cell r="D1018" t="str">
            <v>B-44-A</v>
          </cell>
          <cell r="E1018" t="str">
            <v>Topaz</v>
          </cell>
          <cell r="F1018" t="str">
            <v>T-49</v>
          </cell>
          <cell r="G1018" t="str">
            <v>T-49A</v>
          </cell>
          <cell r="H1018" t="str">
            <v>A</v>
          </cell>
          <cell r="I1018" t="str">
            <v>Retained</v>
          </cell>
          <cell r="J1018" t="str">
            <v>SW</v>
          </cell>
          <cell r="K1018" t="str">
            <v>Frozen</v>
          </cell>
          <cell r="L1018" t="str">
            <v>Frozen</v>
          </cell>
          <cell r="M1018">
            <v>14</v>
          </cell>
          <cell r="N1018">
            <v>7.2</v>
          </cell>
          <cell r="O1018">
            <v>100.8</v>
          </cell>
        </row>
        <row r="1019">
          <cell r="C1019" t="str">
            <v>B-44</v>
          </cell>
          <cell r="D1019" t="str">
            <v>B-44-B</v>
          </cell>
          <cell r="F1019" t="str">
            <v>T-49</v>
          </cell>
          <cell r="G1019" t="str">
            <v>T-49B</v>
          </cell>
          <cell r="H1019" t="str">
            <v>B</v>
          </cell>
          <cell r="J1019" t="str">
            <v>SW</v>
          </cell>
        </row>
        <row r="1020">
          <cell r="C1020" t="str">
            <v>B-44</v>
          </cell>
          <cell r="D1020" t="str">
            <v>B-44-C</v>
          </cell>
          <cell r="F1020" t="str">
            <v>T-49</v>
          </cell>
          <cell r="G1020" t="str">
            <v>T-49C</v>
          </cell>
          <cell r="H1020" t="str">
            <v>C</v>
          </cell>
          <cell r="J1020" t="str">
            <v>SW</v>
          </cell>
        </row>
        <row r="1021">
          <cell r="C1021" t="str">
            <v>B-44</v>
          </cell>
          <cell r="D1021" t="str">
            <v>B-44-D</v>
          </cell>
          <cell r="F1021" t="str">
            <v>T-49</v>
          </cell>
          <cell r="G1021" t="str">
            <v>T-49D</v>
          </cell>
          <cell r="H1021" t="str">
            <v>D</v>
          </cell>
          <cell r="J1021" t="str">
            <v>SW</v>
          </cell>
        </row>
        <row r="1022">
          <cell r="B1022" t="str">
            <v>B</v>
          </cell>
          <cell r="C1022" t="str">
            <v>B-45</v>
          </cell>
          <cell r="D1022" t="str">
            <v>B-45-A</v>
          </cell>
          <cell r="E1022" t="str">
            <v>Topaz</v>
          </cell>
          <cell r="F1022" t="str">
            <v>T-50</v>
          </cell>
          <cell r="G1022" t="str">
            <v>T-50A</v>
          </cell>
          <cell r="H1022" t="str">
            <v>A</v>
          </cell>
          <cell r="I1022" t="str">
            <v>Retained</v>
          </cell>
          <cell r="J1022" t="str">
            <v>SW</v>
          </cell>
          <cell r="K1022" t="str">
            <v>Frozen</v>
          </cell>
          <cell r="L1022" t="str">
            <v>Frozen</v>
          </cell>
          <cell r="M1022">
            <v>14</v>
          </cell>
          <cell r="N1022">
            <v>7.2</v>
          </cell>
          <cell r="O1022">
            <v>100.8</v>
          </cell>
        </row>
        <row r="1023">
          <cell r="C1023" t="str">
            <v>B-45</v>
          </cell>
          <cell r="D1023" t="str">
            <v>B-45-B</v>
          </cell>
          <cell r="F1023" t="str">
            <v>T-50</v>
          </cell>
          <cell r="G1023" t="str">
            <v>T-50B</v>
          </cell>
          <cell r="H1023" t="str">
            <v>B</v>
          </cell>
          <cell r="J1023" t="str">
            <v>SW</v>
          </cell>
        </row>
        <row r="1024">
          <cell r="C1024" t="str">
            <v>B-45</v>
          </cell>
          <cell r="D1024" t="str">
            <v>B-45-C</v>
          </cell>
          <cell r="F1024" t="str">
            <v>T-50</v>
          </cell>
          <cell r="G1024" t="str">
            <v>T-50C</v>
          </cell>
          <cell r="H1024" t="str">
            <v>C</v>
          </cell>
          <cell r="J1024" t="str">
            <v>SW</v>
          </cell>
        </row>
        <row r="1025">
          <cell r="C1025" t="str">
            <v>B-45</v>
          </cell>
          <cell r="D1025" t="str">
            <v>B-45-D</v>
          </cell>
          <cell r="F1025" t="str">
            <v>T-50</v>
          </cell>
          <cell r="G1025" t="str">
            <v>T-50D</v>
          </cell>
          <cell r="H1025" t="str">
            <v>D</v>
          </cell>
          <cell r="J1025" t="str">
            <v>SW</v>
          </cell>
        </row>
        <row r="1026">
          <cell r="B1026" t="str">
            <v>B</v>
          </cell>
          <cell r="C1026" t="str">
            <v>B-46</v>
          </cell>
          <cell r="D1026" t="str">
            <v>B-46-A</v>
          </cell>
          <cell r="E1026" t="str">
            <v>Topaz</v>
          </cell>
          <cell r="F1026" t="str">
            <v>T-51</v>
          </cell>
          <cell r="G1026" t="str">
            <v>T-51A</v>
          </cell>
          <cell r="H1026" t="str">
            <v>A</v>
          </cell>
          <cell r="I1026" t="str">
            <v>Retained</v>
          </cell>
          <cell r="J1026" t="str">
            <v>SW</v>
          </cell>
          <cell r="K1026" t="str">
            <v>Frozen</v>
          </cell>
          <cell r="L1026" t="str">
            <v>Frozen</v>
          </cell>
          <cell r="M1026">
            <v>14</v>
          </cell>
          <cell r="N1026">
            <v>7.2</v>
          </cell>
          <cell r="O1026">
            <v>100.8</v>
          </cell>
        </row>
        <row r="1027">
          <cell r="C1027" t="str">
            <v>B-46</v>
          </cell>
          <cell r="D1027" t="str">
            <v>B-46-B</v>
          </cell>
          <cell r="F1027" t="str">
            <v>T-51</v>
          </cell>
          <cell r="G1027" t="str">
            <v>T-51B</v>
          </cell>
          <cell r="H1027" t="str">
            <v>B</v>
          </cell>
          <cell r="J1027" t="str">
            <v>SW</v>
          </cell>
        </row>
        <row r="1028">
          <cell r="C1028" t="str">
            <v>B-46</v>
          </cell>
          <cell r="D1028" t="str">
            <v>B-46-C</v>
          </cell>
          <cell r="F1028" t="str">
            <v>T-51</v>
          </cell>
          <cell r="G1028" t="str">
            <v>T-51C</v>
          </cell>
          <cell r="H1028" t="str">
            <v>C</v>
          </cell>
          <cell r="J1028" t="str">
            <v>SW</v>
          </cell>
        </row>
        <row r="1029">
          <cell r="C1029" t="str">
            <v>B-46</v>
          </cell>
          <cell r="D1029" t="str">
            <v>B-46-D</v>
          </cell>
          <cell r="F1029" t="str">
            <v>T-51</v>
          </cell>
          <cell r="G1029" t="str">
            <v>T-51D</v>
          </cell>
          <cell r="H1029" t="str">
            <v>D</v>
          </cell>
          <cell r="J1029" t="str">
            <v>SW</v>
          </cell>
        </row>
        <row r="1030">
          <cell r="B1030" t="str">
            <v>B</v>
          </cell>
          <cell r="C1030" t="str">
            <v>B-47</v>
          </cell>
          <cell r="D1030" t="str">
            <v>B-47-A</v>
          </cell>
          <cell r="E1030" t="str">
            <v>Topaz</v>
          </cell>
          <cell r="F1030" t="str">
            <v>T-52</v>
          </cell>
          <cell r="G1030" t="str">
            <v>T-52A</v>
          </cell>
          <cell r="H1030" t="str">
            <v>A</v>
          </cell>
          <cell r="I1030" t="str">
            <v>Retained</v>
          </cell>
          <cell r="J1030" t="str">
            <v>SW</v>
          </cell>
          <cell r="K1030" t="str">
            <v>Frozen</v>
          </cell>
          <cell r="L1030" t="str">
            <v>Frozen</v>
          </cell>
          <cell r="M1030">
            <v>14</v>
          </cell>
          <cell r="N1030">
            <v>7.2</v>
          </cell>
          <cell r="O1030">
            <v>100.8</v>
          </cell>
        </row>
        <row r="1031">
          <cell r="C1031" t="str">
            <v>B-47</v>
          </cell>
          <cell r="D1031" t="str">
            <v>B-47-B</v>
          </cell>
          <cell r="F1031" t="str">
            <v>T-52</v>
          </cell>
          <cell r="G1031" t="str">
            <v>T-52B</v>
          </cell>
          <cell r="H1031" t="str">
            <v>B</v>
          </cell>
          <cell r="J1031" t="str">
            <v>SW</v>
          </cell>
        </row>
        <row r="1032">
          <cell r="C1032" t="str">
            <v>B-47</v>
          </cell>
          <cell r="D1032" t="str">
            <v>B-47-C</v>
          </cell>
          <cell r="F1032" t="str">
            <v>T-52</v>
          </cell>
          <cell r="G1032" t="str">
            <v>T-52C</v>
          </cell>
          <cell r="H1032" t="str">
            <v>C</v>
          </cell>
          <cell r="J1032" t="str">
            <v>SW</v>
          </cell>
        </row>
        <row r="1033">
          <cell r="C1033" t="str">
            <v>B-47</v>
          </cell>
          <cell r="D1033" t="str">
            <v>B-47-D</v>
          </cell>
          <cell r="F1033" t="str">
            <v>T-52</v>
          </cell>
          <cell r="G1033" t="str">
            <v>T-52D</v>
          </cell>
          <cell r="H1033" t="str">
            <v>D</v>
          </cell>
          <cell r="J1033" t="str">
            <v>SW</v>
          </cell>
        </row>
        <row r="1034">
          <cell r="B1034" t="str">
            <v>B</v>
          </cell>
          <cell r="C1034" t="str">
            <v>B-48</v>
          </cell>
          <cell r="D1034" t="str">
            <v>B-48-A</v>
          </cell>
          <cell r="E1034" t="str">
            <v>Topaz</v>
          </cell>
          <cell r="F1034" t="str">
            <v>T-53</v>
          </cell>
          <cell r="G1034" t="str">
            <v>T-53A</v>
          </cell>
          <cell r="H1034" t="str">
            <v>A</v>
          </cell>
          <cell r="I1034" t="str">
            <v>Retained</v>
          </cell>
          <cell r="J1034" t="str">
            <v>SW</v>
          </cell>
          <cell r="K1034" t="str">
            <v>Frozen</v>
          </cell>
          <cell r="L1034" t="str">
            <v>Frozen</v>
          </cell>
          <cell r="M1034">
            <v>14</v>
          </cell>
          <cell r="N1034">
            <v>7.2</v>
          </cell>
          <cell r="O1034">
            <v>100.8</v>
          </cell>
        </row>
        <row r="1035">
          <cell r="C1035" t="str">
            <v>B-48</v>
          </cell>
          <cell r="D1035" t="str">
            <v>B-48-B</v>
          </cell>
          <cell r="F1035" t="str">
            <v>T-53</v>
          </cell>
          <cell r="G1035" t="str">
            <v>T-53B</v>
          </cell>
          <cell r="H1035" t="str">
            <v>B</v>
          </cell>
          <cell r="J1035" t="str">
            <v>SW</v>
          </cell>
        </row>
        <row r="1036">
          <cell r="C1036" t="str">
            <v>B-48</v>
          </cell>
          <cell r="D1036" t="str">
            <v>B-48-C</v>
          </cell>
          <cell r="F1036" t="str">
            <v>T-53</v>
          </cell>
          <cell r="G1036" t="str">
            <v>T-53C</v>
          </cell>
          <cell r="H1036" t="str">
            <v>C</v>
          </cell>
          <cell r="J1036" t="str">
            <v>SW</v>
          </cell>
        </row>
        <row r="1037">
          <cell r="C1037" t="str">
            <v>B-48</v>
          </cell>
          <cell r="D1037" t="str">
            <v>B-48-D</v>
          </cell>
          <cell r="F1037" t="str">
            <v>T-53</v>
          </cell>
          <cell r="G1037" t="str">
            <v>T-53D</v>
          </cell>
          <cell r="H1037" t="str">
            <v>D</v>
          </cell>
          <cell r="J1037" t="str">
            <v>SW</v>
          </cell>
        </row>
        <row r="1038">
          <cell r="B1038" t="str">
            <v>B</v>
          </cell>
          <cell r="C1038" t="str">
            <v>B-49</v>
          </cell>
          <cell r="D1038" t="str">
            <v>B-49-A</v>
          </cell>
          <cell r="E1038" t="str">
            <v>Topaz</v>
          </cell>
          <cell r="F1038" t="str">
            <v>T-54</v>
          </cell>
          <cell r="G1038" t="str">
            <v>T-54A</v>
          </cell>
          <cell r="H1038" t="str">
            <v>A</v>
          </cell>
          <cell r="I1038" t="str">
            <v>Retained</v>
          </cell>
          <cell r="J1038" t="str">
            <v>SW</v>
          </cell>
          <cell r="K1038" t="str">
            <v>Frozen</v>
          </cell>
          <cell r="L1038" t="str">
            <v>Frozen</v>
          </cell>
          <cell r="M1038">
            <v>14</v>
          </cell>
          <cell r="N1038">
            <v>7.2</v>
          </cell>
          <cell r="O1038">
            <v>100.8</v>
          </cell>
        </row>
        <row r="1039">
          <cell r="C1039" t="str">
            <v>B-49</v>
          </cell>
          <cell r="D1039" t="str">
            <v>B-49-B</v>
          </cell>
          <cell r="F1039" t="str">
            <v>T-54</v>
          </cell>
          <cell r="G1039" t="str">
            <v>T-54B</v>
          </cell>
          <cell r="H1039" t="str">
            <v>B</v>
          </cell>
          <cell r="J1039" t="str">
            <v>SW</v>
          </cell>
        </row>
        <row r="1040">
          <cell r="C1040" t="str">
            <v>B-49</v>
          </cell>
          <cell r="D1040" t="str">
            <v>B-49-C</v>
          </cell>
          <cell r="F1040" t="str">
            <v>T-54</v>
          </cell>
          <cell r="G1040" t="str">
            <v>T-54C</v>
          </cell>
          <cell r="H1040" t="str">
            <v>C</v>
          </cell>
          <cell r="J1040" t="str">
            <v>SW</v>
          </cell>
        </row>
        <row r="1041">
          <cell r="C1041" t="str">
            <v>B-49</v>
          </cell>
          <cell r="D1041" t="str">
            <v>B-49-D</v>
          </cell>
          <cell r="F1041" t="str">
            <v>T-54</v>
          </cell>
          <cell r="G1041" t="str">
            <v>T-54D</v>
          </cell>
          <cell r="H1041" t="str">
            <v>D</v>
          </cell>
          <cell r="J1041" t="str">
            <v>SW</v>
          </cell>
        </row>
        <row r="1042">
          <cell r="B1042" t="str">
            <v>B</v>
          </cell>
          <cell r="C1042" t="str">
            <v>B-50</v>
          </cell>
          <cell r="D1042" t="str">
            <v>B-50-A</v>
          </cell>
          <cell r="E1042" t="str">
            <v>Topaz</v>
          </cell>
          <cell r="F1042" t="str">
            <v>T-55</v>
          </cell>
          <cell r="G1042" t="str">
            <v>T-55A</v>
          </cell>
          <cell r="H1042" t="str">
            <v>A</v>
          </cell>
          <cell r="I1042" t="str">
            <v>Retained</v>
          </cell>
          <cell r="J1042" t="str">
            <v>SW</v>
          </cell>
          <cell r="K1042" t="str">
            <v>Frozen</v>
          </cell>
          <cell r="L1042" t="str">
            <v>Frozen</v>
          </cell>
          <cell r="M1042">
            <v>14</v>
          </cell>
          <cell r="N1042">
            <v>7.2</v>
          </cell>
          <cell r="O1042">
            <v>100.8</v>
          </cell>
        </row>
        <row r="1043">
          <cell r="C1043" t="str">
            <v>B-50</v>
          </cell>
          <cell r="D1043" t="str">
            <v>B-50-B</v>
          </cell>
          <cell r="F1043" t="str">
            <v>T-55</v>
          </cell>
          <cell r="G1043" t="str">
            <v>T-55B</v>
          </cell>
          <cell r="H1043" t="str">
            <v>B</v>
          </cell>
          <cell r="J1043" t="str">
            <v>SW</v>
          </cell>
        </row>
        <row r="1044">
          <cell r="C1044" t="str">
            <v>B-50</v>
          </cell>
          <cell r="D1044" t="str">
            <v>B-50-C</v>
          </cell>
          <cell r="F1044" t="str">
            <v>T-55</v>
          </cell>
          <cell r="G1044" t="str">
            <v>T-55C</v>
          </cell>
          <cell r="H1044" t="str">
            <v>C</v>
          </cell>
          <cell r="J1044" t="str">
            <v>SW</v>
          </cell>
        </row>
        <row r="1045">
          <cell r="C1045" t="str">
            <v>B-50</v>
          </cell>
          <cell r="D1045" t="str">
            <v>B-50-D</v>
          </cell>
          <cell r="F1045" t="str">
            <v>T-55</v>
          </cell>
          <cell r="G1045" t="str">
            <v>T-55D</v>
          </cell>
          <cell r="H1045" t="str">
            <v>D</v>
          </cell>
          <cell r="J1045" t="str">
            <v>SW</v>
          </cell>
        </row>
        <row r="1046">
          <cell r="B1046" t="str">
            <v>B</v>
          </cell>
          <cell r="C1046" t="str">
            <v>B-51</v>
          </cell>
          <cell r="D1046" t="str">
            <v>B-51-A</v>
          </cell>
          <cell r="E1046" t="str">
            <v>Topaz</v>
          </cell>
          <cell r="F1046" t="str">
            <v>T-56</v>
          </cell>
          <cell r="G1046" t="str">
            <v>T-56A</v>
          </cell>
          <cell r="H1046" t="str">
            <v>A</v>
          </cell>
          <cell r="I1046" t="str">
            <v>Retained</v>
          </cell>
          <cell r="J1046" t="str">
            <v>SW</v>
          </cell>
          <cell r="K1046" t="str">
            <v>Frozen</v>
          </cell>
          <cell r="L1046" t="str">
            <v>Frozen</v>
          </cell>
          <cell r="M1046">
            <v>14</v>
          </cell>
          <cell r="N1046">
            <v>7.2</v>
          </cell>
          <cell r="O1046">
            <v>100.8</v>
          </cell>
        </row>
        <row r="1047">
          <cell r="C1047" t="str">
            <v>B-51</v>
          </cell>
          <cell r="D1047" t="str">
            <v>B-51-B</v>
          </cell>
          <cell r="F1047" t="str">
            <v>T-56</v>
          </cell>
          <cell r="G1047" t="str">
            <v>T-56B</v>
          </cell>
          <cell r="H1047" t="str">
            <v>B</v>
          </cell>
          <cell r="J1047" t="str">
            <v>SW</v>
          </cell>
        </row>
        <row r="1048">
          <cell r="C1048" t="str">
            <v>B-51</v>
          </cell>
          <cell r="D1048" t="str">
            <v>B-51-C</v>
          </cell>
          <cell r="F1048" t="str">
            <v>T-56</v>
          </cell>
          <cell r="G1048" t="str">
            <v>T-56C</v>
          </cell>
          <cell r="H1048" t="str">
            <v>C</v>
          </cell>
          <cell r="J1048" t="str">
            <v>SW</v>
          </cell>
        </row>
        <row r="1049">
          <cell r="C1049" t="str">
            <v>B-51</v>
          </cell>
          <cell r="D1049" t="str">
            <v>B-51-D</v>
          </cell>
          <cell r="F1049" t="str">
            <v>T-56</v>
          </cell>
          <cell r="G1049" t="str">
            <v>T-56D</v>
          </cell>
          <cell r="H1049" t="str">
            <v>D</v>
          </cell>
          <cell r="J1049" t="str">
            <v>SW</v>
          </cell>
        </row>
        <row r="1050">
          <cell r="B1050" t="str">
            <v>B</v>
          </cell>
          <cell r="C1050" t="str">
            <v>B-52</v>
          </cell>
          <cell r="D1050" t="str">
            <v>B-52-A</v>
          </cell>
          <cell r="E1050" t="str">
            <v>Topaz</v>
          </cell>
          <cell r="F1050" t="str">
            <v>T-57</v>
          </cell>
          <cell r="G1050" t="str">
            <v>T-57A</v>
          </cell>
          <cell r="H1050" t="str">
            <v>A</v>
          </cell>
          <cell r="I1050" t="str">
            <v>Retained</v>
          </cell>
          <cell r="J1050" t="str">
            <v>SW</v>
          </cell>
          <cell r="K1050" t="str">
            <v>Frozen</v>
          </cell>
          <cell r="L1050" t="str">
            <v>Frozen</v>
          </cell>
          <cell r="M1050">
            <v>14</v>
          </cell>
          <cell r="N1050">
            <v>7.2</v>
          </cell>
          <cell r="O1050">
            <v>100.8</v>
          </cell>
        </row>
        <row r="1051">
          <cell r="C1051" t="str">
            <v>B-52</v>
          </cell>
          <cell r="D1051" t="str">
            <v>B-52-B</v>
          </cell>
          <cell r="F1051" t="str">
            <v>T-57</v>
          </cell>
          <cell r="G1051" t="str">
            <v>T-57B</v>
          </cell>
          <cell r="H1051" t="str">
            <v>B</v>
          </cell>
          <cell r="J1051" t="str">
            <v>SW</v>
          </cell>
        </row>
        <row r="1052">
          <cell r="C1052" t="str">
            <v>B-52</v>
          </cell>
          <cell r="D1052" t="str">
            <v>B-52-C</v>
          </cell>
          <cell r="F1052" t="str">
            <v>T-57</v>
          </cell>
          <cell r="G1052" t="str">
            <v>T-57C</v>
          </cell>
          <cell r="H1052" t="str">
            <v>C</v>
          </cell>
          <cell r="J1052" t="str">
            <v>SW</v>
          </cell>
        </row>
        <row r="1053">
          <cell r="C1053" t="str">
            <v>B-52</v>
          </cell>
          <cell r="D1053" t="str">
            <v>B-52-D</v>
          </cell>
          <cell r="F1053" t="str">
            <v>T-57</v>
          </cell>
          <cell r="G1053" t="str">
            <v>T-57D</v>
          </cell>
          <cell r="H1053" t="str">
            <v>D</v>
          </cell>
          <cell r="J1053" t="str">
            <v>SW</v>
          </cell>
        </row>
        <row r="1054">
          <cell r="B1054" t="str">
            <v>B</v>
          </cell>
          <cell r="C1054" t="str">
            <v>B-53</v>
          </cell>
          <cell r="D1054" t="str">
            <v>B-53-A</v>
          </cell>
          <cell r="E1054" t="str">
            <v>Topaz</v>
          </cell>
          <cell r="F1054" t="str">
            <v>T-58</v>
          </cell>
          <cell r="G1054" t="str">
            <v>T-58A</v>
          </cell>
          <cell r="H1054" t="str">
            <v>A</v>
          </cell>
          <cell r="I1054" t="str">
            <v>Retained</v>
          </cell>
          <cell r="J1054" t="str">
            <v>SW</v>
          </cell>
          <cell r="K1054" t="str">
            <v>Frozen</v>
          </cell>
          <cell r="L1054" t="str">
            <v>Frozen</v>
          </cell>
          <cell r="M1054">
            <v>14</v>
          </cell>
          <cell r="N1054">
            <v>7.2</v>
          </cell>
          <cell r="O1054">
            <v>100.8</v>
          </cell>
        </row>
        <row r="1055">
          <cell r="C1055" t="str">
            <v>B-53</v>
          </cell>
          <cell r="D1055" t="str">
            <v>B-53-B</v>
          </cell>
          <cell r="F1055" t="str">
            <v>T-58</v>
          </cell>
          <cell r="G1055" t="str">
            <v>T-58B</v>
          </cell>
          <cell r="H1055" t="str">
            <v>B</v>
          </cell>
          <cell r="J1055" t="str">
            <v>SW</v>
          </cell>
        </row>
        <row r="1056">
          <cell r="C1056" t="str">
            <v>B-53</v>
          </cell>
          <cell r="D1056" t="str">
            <v>B-53-C</v>
          </cell>
          <cell r="F1056" t="str">
            <v>T-58</v>
          </cell>
          <cell r="G1056" t="str">
            <v>T-58C</v>
          </cell>
          <cell r="H1056" t="str">
            <v>C</v>
          </cell>
          <cell r="J1056" t="str">
            <v>SW</v>
          </cell>
        </row>
        <row r="1057">
          <cell r="C1057" t="str">
            <v>B-53</v>
          </cell>
          <cell r="D1057" t="str">
            <v>B-53-D</v>
          </cell>
          <cell r="F1057" t="str">
            <v>T-58</v>
          </cell>
          <cell r="G1057" t="str">
            <v>T-58D</v>
          </cell>
          <cell r="H1057" t="str">
            <v>D</v>
          </cell>
          <cell r="J1057" t="str">
            <v>SW</v>
          </cell>
        </row>
        <row r="1058">
          <cell r="B1058" t="str">
            <v>B</v>
          </cell>
          <cell r="C1058" t="str">
            <v>B-54</v>
          </cell>
          <cell r="D1058" t="str">
            <v>B-54-A</v>
          </cell>
          <cell r="E1058" t="str">
            <v>Topaz</v>
          </cell>
          <cell r="F1058" t="str">
            <v>T-59</v>
          </cell>
          <cell r="G1058" t="str">
            <v>T-59A</v>
          </cell>
          <cell r="H1058" t="str">
            <v>A</v>
          </cell>
          <cell r="I1058" t="str">
            <v>Retained</v>
          </cell>
          <cell r="J1058" t="str">
            <v>SW</v>
          </cell>
          <cell r="K1058" t="str">
            <v>Frozen</v>
          </cell>
          <cell r="L1058" t="str">
            <v>Frozen</v>
          </cell>
          <cell r="M1058">
            <v>14</v>
          </cell>
          <cell r="N1058">
            <v>7.2</v>
          </cell>
          <cell r="O1058">
            <v>100.8</v>
          </cell>
        </row>
        <row r="1059">
          <cell r="C1059" t="str">
            <v>B-54</v>
          </cell>
          <cell r="D1059" t="str">
            <v>B-54-B</v>
          </cell>
          <cell r="F1059" t="str">
            <v>T-59</v>
          </cell>
          <cell r="G1059" t="str">
            <v>T-59B</v>
          </cell>
          <cell r="H1059" t="str">
            <v>B</v>
          </cell>
          <cell r="J1059" t="str">
            <v>SW</v>
          </cell>
        </row>
        <row r="1060">
          <cell r="C1060" t="str">
            <v>B-54</v>
          </cell>
          <cell r="D1060" t="str">
            <v>B-54-C</v>
          </cell>
          <cell r="F1060" t="str">
            <v>T-59</v>
          </cell>
          <cell r="G1060" t="str">
            <v>T-59C</v>
          </cell>
          <cell r="H1060" t="str">
            <v>C</v>
          </cell>
          <cell r="J1060" t="str">
            <v>SW</v>
          </cell>
        </row>
        <row r="1061">
          <cell r="C1061" t="str">
            <v>B-54</v>
          </cell>
          <cell r="D1061" t="str">
            <v>B-54-D</v>
          </cell>
          <cell r="F1061" t="str">
            <v>T-59</v>
          </cell>
          <cell r="G1061" t="str">
            <v>T-59D</v>
          </cell>
          <cell r="H1061" t="str">
            <v>D</v>
          </cell>
          <cell r="J1061" t="str">
            <v>SW</v>
          </cell>
        </row>
        <row r="1062">
          <cell r="B1062" t="str">
            <v>B</v>
          </cell>
          <cell r="C1062" t="str">
            <v>B-55</v>
          </cell>
          <cell r="D1062" t="str">
            <v>B-55-A</v>
          </cell>
          <cell r="E1062" t="str">
            <v>Nest</v>
          </cell>
          <cell r="F1062" t="str">
            <v>N-145</v>
          </cell>
          <cell r="G1062" t="str">
            <v>N-145A</v>
          </cell>
          <cell r="H1062" t="str">
            <v>A</v>
          </cell>
          <cell r="I1062" t="str">
            <v>Retained</v>
          </cell>
          <cell r="J1062" t="str">
            <v>SW</v>
          </cell>
          <cell r="K1062" t="str">
            <v>Released</v>
          </cell>
          <cell r="L1062" t="str">
            <v>Frozen</v>
          </cell>
          <cell r="M1062">
            <v>14</v>
          </cell>
          <cell r="N1062">
            <v>7.2</v>
          </cell>
          <cell r="O1062">
            <v>100.8</v>
          </cell>
        </row>
        <row r="1063">
          <cell r="C1063" t="str">
            <v>B-55</v>
          </cell>
          <cell r="D1063" t="str">
            <v>B-55-B</v>
          </cell>
          <cell r="F1063" t="str">
            <v>N-145</v>
          </cell>
          <cell r="G1063" t="str">
            <v>N-145B</v>
          </cell>
          <cell r="H1063" t="str">
            <v>B</v>
          </cell>
          <cell r="J1063" t="str">
            <v>SW</v>
          </cell>
        </row>
        <row r="1064">
          <cell r="C1064" t="str">
            <v>B-55</v>
          </cell>
          <cell r="D1064" t="str">
            <v>B-55-C</v>
          </cell>
          <cell r="F1064" t="str">
            <v>N-145</v>
          </cell>
          <cell r="G1064" t="str">
            <v>N-145C</v>
          </cell>
          <cell r="H1064" t="str">
            <v>C</v>
          </cell>
          <cell r="J1064" t="str">
            <v>SW</v>
          </cell>
        </row>
        <row r="1065">
          <cell r="C1065" t="str">
            <v>B-55</v>
          </cell>
          <cell r="D1065" t="str">
            <v>B-55-D</v>
          </cell>
          <cell r="F1065" t="str">
            <v>N-145</v>
          </cell>
          <cell r="G1065" t="str">
            <v>N-145D</v>
          </cell>
          <cell r="H1065" t="str">
            <v>D</v>
          </cell>
          <cell r="J1065" t="str">
            <v>SW</v>
          </cell>
        </row>
        <row r="1066">
          <cell r="B1066" t="str">
            <v>B</v>
          </cell>
          <cell r="C1066" t="str">
            <v>B-56</v>
          </cell>
          <cell r="D1066" t="str">
            <v>B-56-A</v>
          </cell>
          <cell r="E1066" t="str">
            <v>Nest</v>
          </cell>
          <cell r="F1066" t="str">
            <v>N-146</v>
          </cell>
          <cell r="G1066" t="str">
            <v>N-146A</v>
          </cell>
          <cell r="H1066" t="str">
            <v>A</v>
          </cell>
          <cell r="I1066" t="str">
            <v>Retained</v>
          </cell>
          <cell r="J1066" t="str">
            <v>SW</v>
          </cell>
          <cell r="K1066" t="str">
            <v>Released</v>
          </cell>
          <cell r="L1066" t="str">
            <v>Frozen</v>
          </cell>
          <cell r="M1066">
            <v>14</v>
          </cell>
          <cell r="N1066">
            <v>7.2</v>
          </cell>
          <cell r="O1066">
            <v>100.8</v>
          </cell>
        </row>
        <row r="1067">
          <cell r="C1067" t="str">
            <v>B-56</v>
          </cell>
          <cell r="D1067" t="str">
            <v>B-56-B</v>
          </cell>
          <cell r="F1067" t="str">
            <v>N-146</v>
          </cell>
          <cell r="G1067" t="str">
            <v>N-146B</v>
          </cell>
          <cell r="H1067" t="str">
            <v>B</v>
          </cell>
          <cell r="J1067" t="str">
            <v>SW</v>
          </cell>
        </row>
        <row r="1068">
          <cell r="C1068" t="str">
            <v>B-56</v>
          </cell>
          <cell r="D1068" t="str">
            <v>B-56-C</v>
          </cell>
          <cell r="F1068" t="str">
            <v>N-146</v>
          </cell>
          <cell r="G1068" t="str">
            <v>N-146C</v>
          </cell>
          <cell r="H1068" t="str">
            <v>C</v>
          </cell>
          <cell r="J1068" t="str">
            <v>SW</v>
          </cell>
        </row>
        <row r="1069">
          <cell r="C1069" t="str">
            <v>B-56</v>
          </cell>
          <cell r="D1069" t="str">
            <v>B-56-D</v>
          </cell>
          <cell r="F1069" t="str">
            <v>N-146</v>
          </cell>
          <cell r="G1069" t="str">
            <v>N-146D</v>
          </cell>
          <cell r="H1069" t="str">
            <v>D</v>
          </cell>
          <cell r="J1069" t="str">
            <v>SW</v>
          </cell>
        </row>
        <row r="1070">
          <cell r="B1070" t="str">
            <v>B</v>
          </cell>
          <cell r="C1070" t="str">
            <v>B-57</v>
          </cell>
          <cell r="D1070" t="str">
            <v>B-57-A</v>
          </cell>
          <cell r="E1070" t="str">
            <v>Nest</v>
          </cell>
          <cell r="F1070" t="str">
            <v>N-147</v>
          </cell>
          <cell r="G1070" t="str">
            <v>N-147A</v>
          </cell>
          <cell r="H1070" t="str">
            <v>A</v>
          </cell>
          <cell r="I1070" t="str">
            <v>Retained</v>
          </cell>
          <cell r="J1070" t="str">
            <v>SW</v>
          </cell>
          <cell r="K1070" t="str">
            <v>Released</v>
          </cell>
          <cell r="L1070" t="str">
            <v>Frozen</v>
          </cell>
          <cell r="M1070">
            <v>14</v>
          </cell>
          <cell r="N1070">
            <v>7.2</v>
          </cell>
          <cell r="O1070">
            <v>100.8</v>
          </cell>
        </row>
        <row r="1071">
          <cell r="C1071" t="str">
            <v>B-57</v>
          </cell>
          <cell r="D1071" t="str">
            <v>B-57-B</v>
          </cell>
          <cell r="F1071" t="str">
            <v>N-147</v>
          </cell>
          <cell r="G1071" t="str">
            <v>N-147B</v>
          </cell>
          <cell r="H1071" t="str">
            <v>B</v>
          </cell>
          <cell r="J1071" t="str">
            <v>SW</v>
          </cell>
        </row>
        <row r="1072">
          <cell r="C1072" t="str">
            <v>B-57</v>
          </cell>
          <cell r="D1072" t="str">
            <v>B-57-C</v>
          </cell>
          <cell r="F1072" t="str">
            <v>N-147</v>
          </cell>
          <cell r="G1072" t="str">
            <v>N-147C</v>
          </cell>
          <cell r="H1072" t="str">
            <v>C</v>
          </cell>
          <cell r="J1072" t="str">
            <v>SW</v>
          </cell>
        </row>
        <row r="1073">
          <cell r="C1073" t="str">
            <v>B-57</v>
          </cell>
          <cell r="D1073" t="str">
            <v>B-57-D</v>
          </cell>
          <cell r="F1073" t="str">
            <v>N-147</v>
          </cell>
          <cell r="G1073" t="str">
            <v>N-147D</v>
          </cell>
          <cell r="H1073" t="str">
            <v>D</v>
          </cell>
          <cell r="J1073" t="str">
            <v>SW</v>
          </cell>
        </row>
        <row r="1074">
          <cell r="B1074" t="str">
            <v>B</v>
          </cell>
          <cell r="C1074" t="str">
            <v>B-58</v>
          </cell>
          <cell r="D1074" t="str">
            <v>B-58-A</v>
          </cell>
          <cell r="E1074" t="str">
            <v>Nest</v>
          </cell>
          <cell r="F1074" t="str">
            <v>N-148</v>
          </cell>
          <cell r="G1074" t="str">
            <v>N-148A</v>
          </cell>
          <cell r="H1074" t="str">
            <v>A</v>
          </cell>
          <cell r="I1074" t="str">
            <v>Retained</v>
          </cell>
          <cell r="J1074" t="str">
            <v>SW</v>
          </cell>
          <cell r="K1074" t="str">
            <v>Released</v>
          </cell>
          <cell r="L1074" t="str">
            <v>Frozen</v>
          </cell>
          <cell r="M1074">
            <v>14</v>
          </cell>
          <cell r="N1074">
            <v>7.2</v>
          </cell>
          <cell r="O1074">
            <v>100.8</v>
          </cell>
        </row>
        <row r="1075">
          <cell r="C1075" t="str">
            <v>B-58</v>
          </cell>
          <cell r="D1075" t="str">
            <v>B-58-B</v>
          </cell>
          <cell r="F1075" t="str">
            <v>N-148</v>
          </cell>
          <cell r="G1075" t="str">
            <v>N-148B</v>
          </cell>
          <cell r="H1075" t="str">
            <v>B</v>
          </cell>
          <cell r="J1075" t="str">
            <v>SW</v>
          </cell>
        </row>
        <row r="1076">
          <cell r="C1076" t="str">
            <v>B-58</v>
          </cell>
          <cell r="D1076" t="str">
            <v>B-58-C</v>
          </cell>
          <cell r="F1076" t="str">
            <v>N-148</v>
          </cell>
          <cell r="G1076" t="str">
            <v>N-148C</v>
          </cell>
          <cell r="H1076" t="str">
            <v>C</v>
          </cell>
          <cell r="J1076" t="str">
            <v>SW</v>
          </cell>
        </row>
        <row r="1077">
          <cell r="C1077" t="str">
            <v>B-58</v>
          </cell>
          <cell r="D1077" t="str">
            <v>B-58-D</v>
          </cell>
          <cell r="F1077" t="str">
            <v>N-148</v>
          </cell>
          <cell r="G1077" t="str">
            <v>N-148D</v>
          </cell>
          <cell r="H1077" t="str">
            <v>D</v>
          </cell>
          <cell r="J1077" t="str">
            <v>SW</v>
          </cell>
        </row>
        <row r="1078">
          <cell r="B1078" t="str">
            <v>B</v>
          </cell>
          <cell r="C1078" t="str">
            <v>B-59</v>
          </cell>
          <cell r="D1078" t="str">
            <v>B-59-A</v>
          </cell>
          <cell r="E1078" t="str">
            <v>Nest</v>
          </cell>
          <cell r="F1078" t="str">
            <v>N-149</v>
          </cell>
          <cell r="G1078" t="str">
            <v>N-149A</v>
          </cell>
          <cell r="H1078" t="str">
            <v>A</v>
          </cell>
          <cell r="I1078" t="str">
            <v>Retained</v>
          </cell>
          <cell r="J1078" t="str">
            <v>SW</v>
          </cell>
          <cell r="K1078" t="str">
            <v>Released</v>
          </cell>
          <cell r="L1078" t="str">
            <v>Frozen</v>
          </cell>
          <cell r="M1078">
            <v>14</v>
          </cell>
          <cell r="N1078">
            <v>7.2</v>
          </cell>
          <cell r="O1078">
            <v>100.8</v>
          </cell>
        </row>
        <row r="1079">
          <cell r="C1079" t="str">
            <v>B-59</v>
          </cell>
          <cell r="D1079" t="str">
            <v>B-59-B</v>
          </cell>
          <cell r="F1079" t="str">
            <v>N-149</v>
          </cell>
          <cell r="G1079" t="str">
            <v>N-149B</v>
          </cell>
          <cell r="H1079" t="str">
            <v>B</v>
          </cell>
          <cell r="J1079" t="str">
            <v>SW</v>
          </cell>
        </row>
        <row r="1080">
          <cell r="C1080" t="str">
            <v>B-59</v>
          </cell>
          <cell r="D1080" t="str">
            <v>B-59-C</v>
          </cell>
          <cell r="F1080" t="str">
            <v>N-149</v>
          </cell>
          <cell r="G1080" t="str">
            <v>N-149C</v>
          </cell>
          <cell r="H1080" t="str">
            <v>C</v>
          </cell>
          <cell r="J1080" t="str">
            <v>SW</v>
          </cell>
        </row>
        <row r="1081">
          <cell r="C1081" t="str">
            <v>B-59</v>
          </cell>
          <cell r="D1081" t="str">
            <v>B-59-D</v>
          </cell>
          <cell r="F1081" t="str">
            <v>N-149</v>
          </cell>
          <cell r="G1081" t="str">
            <v>N-149D</v>
          </cell>
          <cell r="H1081" t="str">
            <v>D</v>
          </cell>
          <cell r="J1081" t="str">
            <v>SW</v>
          </cell>
        </row>
        <row r="1082">
          <cell r="B1082" t="str">
            <v>B</v>
          </cell>
          <cell r="C1082" t="str">
            <v>B-60</v>
          </cell>
          <cell r="D1082" t="str">
            <v>B-60-A</v>
          </cell>
          <cell r="E1082" t="str">
            <v>Nest</v>
          </cell>
          <cell r="F1082" t="str">
            <v>N-150</v>
          </cell>
          <cell r="G1082" t="str">
            <v>N-150A</v>
          </cell>
          <cell r="H1082" t="str">
            <v>A</v>
          </cell>
          <cell r="I1082" t="str">
            <v>Retained</v>
          </cell>
          <cell r="J1082" t="str">
            <v>SW</v>
          </cell>
          <cell r="K1082" t="str">
            <v>Released</v>
          </cell>
          <cell r="L1082" t="str">
            <v>Frozen</v>
          </cell>
          <cell r="M1082">
            <v>14</v>
          </cell>
          <cell r="N1082">
            <v>7.2</v>
          </cell>
          <cell r="O1082">
            <v>100.8</v>
          </cell>
        </row>
        <row r="1083">
          <cell r="C1083" t="str">
            <v>B-60</v>
          </cell>
          <cell r="D1083" t="str">
            <v>B-60-B</v>
          </cell>
          <cell r="F1083" t="str">
            <v>N-150</v>
          </cell>
          <cell r="G1083" t="str">
            <v>N-150B</v>
          </cell>
          <cell r="H1083" t="str">
            <v>B</v>
          </cell>
          <cell r="J1083" t="str">
            <v>SW</v>
          </cell>
        </row>
        <row r="1084">
          <cell r="C1084" t="str">
            <v>B-60</v>
          </cell>
          <cell r="D1084" t="str">
            <v>B-60-C</v>
          </cell>
          <cell r="F1084" t="str">
            <v>N-150</v>
          </cell>
          <cell r="G1084" t="str">
            <v>N-150C</v>
          </cell>
          <cell r="H1084" t="str">
            <v>C</v>
          </cell>
          <cell r="J1084" t="str">
            <v>SW</v>
          </cell>
        </row>
        <row r="1085">
          <cell r="C1085" t="str">
            <v>B-60</v>
          </cell>
          <cell r="D1085" t="str">
            <v>B-60-D</v>
          </cell>
          <cell r="F1085" t="str">
            <v>N-150</v>
          </cell>
          <cell r="G1085" t="str">
            <v>N-150D</v>
          </cell>
          <cell r="H1085" t="str">
            <v>D</v>
          </cell>
          <cell r="J1085" t="str">
            <v>SW</v>
          </cell>
        </row>
        <row r="1086">
          <cell r="B1086" t="str">
            <v>B</v>
          </cell>
          <cell r="C1086" t="str">
            <v>B-61</v>
          </cell>
          <cell r="D1086" t="str">
            <v>B-61-A</v>
          </cell>
          <cell r="E1086" t="str">
            <v>Nest</v>
          </cell>
          <cell r="F1086" t="str">
            <v>N-151</v>
          </cell>
          <cell r="G1086" t="str">
            <v>N-151A</v>
          </cell>
          <cell r="H1086" t="str">
            <v>A</v>
          </cell>
          <cell r="I1086" t="str">
            <v>Retained</v>
          </cell>
          <cell r="J1086" t="str">
            <v>SW</v>
          </cell>
          <cell r="K1086" t="str">
            <v>Released</v>
          </cell>
          <cell r="L1086" t="str">
            <v>Frozen</v>
          </cell>
          <cell r="M1086">
            <v>14</v>
          </cell>
          <cell r="N1086">
            <v>7.2</v>
          </cell>
          <cell r="O1086">
            <v>100.8</v>
          </cell>
        </row>
        <row r="1087">
          <cell r="C1087" t="str">
            <v>B-61</v>
          </cell>
          <cell r="D1087" t="str">
            <v>B-61-B</v>
          </cell>
          <cell r="F1087" t="str">
            <v>N-151</v>
          </cell>
          <cell r="G1087" t="str">
            <v>N-151B</v>
          </cell>
          <cell r="H1087" t="str">
            <v>B</v>
          </cell>
          <cell r="J1087" t="str">
            <v>SW</v>
          </cell>
        </row>
        <row r="1088">
          <cell r="C1088" t="str">
            <v>B-61</v>
          </cell>
          <cell r="D1088" t="str">
            <v>B-61-C</v>
          </cell>
          <cell r="F1088" t="str">
            <v>N-151</v>
          </cell>
          <cell r="G1088" t="str">
            <v>N-151C</v>
          </cell>
          <cell r="H1088" t="str">
            <v>C</v>
          </cell>
          <cell r="J1088" t="str">
            <v>SW</v>
          </cell>
        </row>
        <row r="1089">
          <cell r="C1089" t="str">
            <v>B-61</v>
          </cell>
          <cell r="D1089" t="str">
            <v>B-61-D</v>
          </cell>
          <cell r="F1089" t="str">
            <v>N-151</v>
          </cell>
          <cell r="G1089" t="str">
            <v>N-151D</v>
          </cell>
          <cell r="H1089" t="str">
            <v>D</v>
          </cell>
          <cell r="J1089" t="str">
            <v>SW</v>
          </cell>
        </row>
        <row r="1090">
          <cell r="B1090" t="str">
            <v>B</v>
          </cell>
          <cell r="C1090" t="str">
            <v>B-62</v>
          </cell>
          <cell r="D1090" t="str">
            <v>B-62-A</v>
          </cell>
          <cell r="E1090" t="str">
            <v>Nest</v>
          </cell>
          <cell r="F1090" t="str">
            <v>N-152</v>
          </cell>
          <cell r="G1090" t="str">
            <v>N-152A</v>
          </cell>
          <cell r="H1090" t="str">
            <v>A</v>
          </cell>
          <cell r="I1090" t="str">
            <v>Retained</v>
          </cell>
          <cell r="J1090" t="str">
            <v>SW</v>
          </cell>
          <cell r="K1090" t="str">
            <v>Released</v>
          </cell>
          <cell r="L1090" t="str">
            <v>Frozen</v>
          </cell>
          <cell r="M1090">
            <v>14</v>
          </cell>
          <cell r="N1090">
            <v>7.2</v>
          </cell>
          <cell r="O1090">
            <v>100.8</v>
          </cell>
        </row>
        <row r="1091">
          <cell r="C1091" t="str">
            <v>B-62</v>
          </cell>
          <cell r="D1091" t="str">
            <v>B-62-B</v>
          </cell>
          <cell r="F1091" t="str">
            <v>N-152</v>
          </cell>
          <cell r="G1091" t="str">
            <v>N-152B</v>
          </cell>
          <cell r="H1091" t="str">
            <v>B</v>
          </cell>
          <cell r="J1091" t="str">
            <v>SW</v>
          </cell>
        </row>
        <row r="1092">
          <cell r="C1092" t="str">
            <v>B-62</v>
          </cell>
          <cell r="D1092" t="str">
            <v>B-62-C</v>
          </cell>
          <cell r="F1092" t="str">
            <v>N-152</v>
          </cell>
          <cell r="G1092" t="str">
            <v>N-152C</v>
          </cell>
          <cell r="H1092" t="str">
            <v>C</v>
          </cell>
          <cell r="J1092" t="str">
            <v>SW</v>
          </cell>
        </row>
        <row r="1093">
          <cell r="C1093" t="str">
            <v>B-62</v>
          </cell>
          <cell r="D1093" t="str">
            <v>B-62-D</v>
          </cell>
          <cell r="F1093" t="str">
            <v>N-152</v>
          </cell>
          <cell r="G1093" t="str">
            <v>N-152D</v>
          </cell>
          <cell r="H1093" t="str">
            <v>D</v>
          </cell>
          <cell r="J1093" t="str">
            <v>SW</v>
          </cell>
        </row>
        <row r="1094">
          <cell r="B1094" t="str">
            <v>B</v>
          </cell>
          <cell r="C1094" t="str">
            <v>B-63</v>
          </cell>
          <cell r="D1094" t="str">
            <v>B-63-A</v>
          </cell>
          <cell r="E1094" t="str">
            <v>Nest</v>
          </cell>
          <cell r="F1094" t="str">
            <v>N-153</v>
          </cell>
          <cell r="G1094" t="str">
            <v>N-153A</v>
          </cell>
          <cell r="H1094" t="str">
            <v>A</v>
          </cell>
          <cell r="I1094" t="str">
            <v>Retained</v>
          </cell>
          <cell r="J1094" t="str">
            <v>SW</v>
          </cell>
          <cell r="K1094" t="str">
            <v>Released</v>
          </cell>
          <cell r="L1094" t="str">
            <v>Frozen</v>
          </cell>
          <cell r="M1094">
            <v>14</v>
          </cell>
          <cell r="N1094">
            <v>7.2</v>
          </cell>
          <cell r="O1094">
            <v>100.8</v>
          </cell>
        </row>
        <row r="1095">
          <cell r="C1095" t="str">
            <v>B-63</v>
          </cell>
          <cell r="D1095" t="str">
            <v>B-63-B</v>
          </cell>
          <cell r="F1095" t="str">
            <v>N-153</v>
          </cell>
          <cell r="G1095" t="str">
            <v>N-153B</v>
          </cell>
          <cell r="H1095" t="str">
            <v>B</v>
          </cell>
          <cell r="J1095" t="str">
            <v>SW</v>
          </cell>
        </row>
        <row r="1096">
          <cell r="C1096" t="str">
            <v>B-63</v>
          </cell>
          <cell r="D1096" t="str">
            <v>B-63-C</v>
          </cell>
          <cell r="F1096" t="str">
            <v>N-153</v>
          </cell>
          <cell r="G1096" t="str">
            <v>N-153C</v>
          </cell>
          <cell r="H1096" t="str">
            <v>C</v>
          </cell>
          <cell r="J1096" t="str">
            <v>SW</v>
          </cell>
        </row>
        <row r="1097">
          <cell r="C1097" t="str">
            <v>B-63</v>
          </cell>
          <cell r="D1097" t="str">
            <v>B-63-D</v>
          </cell>
          <cell r="F1097" t="str">
            <v>N-153</v>
          </cell>
          <cell r="G1097" t="str">
            <v>N-153D</v>
          </cell>
          <cell r="H1097" t="str">
            <v>D</v>
          </cell>
          <cell r="J1097" t="str">
            <v>SW</v>
          </cell>
        </row>
        <row r="1098">
          <cell r="B1098" t="str">
            <v>B</v>
          </cell>
          <cell r="C1098" t="str">
            <v>B-64</v>
          </cell>
          <cell r="D1098" t="str">
            <v>B-64-A</v>
          </cell>
          <cell r="E1098" t="str">
            <v>Nest</v>
          </cell>
          <cell r="F1098" t="str">
            <v>N-154</v>
          </cell>
          <cell r="G1098" t="str">
            <v>N-154A</v>
          </cell>
          <cell r="H1098" t="str">
            <v>A</v>
          </cell>
          <cell r="I1098" t="str">
            <v>Retained</v>
          </cell>
          <cell r="J1098" t="str">
            <v>SW</v>
          </cell>
          <cell r="K1098" t="str">
            <v>Released</v>
          </cell>
          <cell r="L1098" t="str">
            <v>Frozen</v>
          </cell>
          <cell r="M1098">
            <v>14</v>
          </cell>
          <cell r="N1098">
            <v>7.2</v>
          </cell>
          <cell r="O1098">
            <v>100.8</v>
          </cell>
        </row>
        <row r="1099">
          <cell r="C1099" t="str">
            <v>B-64</v>
          </cell>
          <cell r="D1099" t="str">
            <v>B-64-B</v>
          </cell>
          <cell r="F1099" t="str">
            <v>N-154</v>
          </cell>
          <cell r="G1099" t="str">
            <v>N-154B</v>
          </cell>
          <cell r="H1099" t="str">
            <v>B</v>
          </cell>
          <cell r="J1099" t="str">
            <v>SW</v>
          </cell>
        </row>
        <row r="1100">
          <cell r="C1100" t="str">
            <v>B-64</v>
          </cell>
          <cell r="D1100" t="str">
            <v>B-64-C</v>
          </cell>
          <cell r="F1100" t="str">
            <v>N-154</v>
          </cell>
          <cell r="G1100" t="str">
            <v>N-154C</v>
          </cell>
          <cell r="H1100" t="str">
            <v>C</v>
          </cell>
          <cell r="J1100" t="str">
            <v>SW</v>
          </cell>
        </row>
        <row r="1101">
          <cell r="C1101" t="str">
            <v>B-64</v>
          </cell>
          <cell r="D1101" t="str">
            <v>B-64-D</v>
          </cell>
          <cell r="F1101" t="str">
            <v>N-154</v>
          </cell>
          <cell r="G1101" t="str">
            <v>N-154D</v>
          </cell>
          <cell r="H1101" t="str">
            <v>D</v>
          </cell>
          <cell r="J1101" t="str">
            <v>SW</v>
          </cell>
        </row>
        <row r="1102">
          <cell r="B1102" t="str">
            <v>B</v>
          </cell>
          <cell r="C1102" t="str">
            <v>B-65</v>
          </cell>
          <cell r="D1102" t="str">
            <v>B-65-A</v>
          </cell>
          <cell r="E1102" t="str">
            <v>Opal</v>
          </cell>
          <cell r="F1102" t="str">
            <v>O-36</v>
          </cell>
          <cell r="G1102" t="str">
            <v>O-36A</v>
          </cell>
          <cell r="H1102" t="str">
            <v>A</v>
          </cell>
          <cell r="I1102" t="str">
            <v>Retained</v>
          </cell>
          <cell r="J1102" t="str">
            <v>SW</v>
          </cell>
          <cell r="K1102" t="str">
            <v>Released</v>
          </cell>
          <cell r="L1102" t="str">
            <v>Released</v>
          </cell>
          <cell r="M1102">
            <v>14</v>
          </cell>
          <cell r="N1102">
            <v>7.2</v>
          </cell>
          <cell r="O1102">
            <v>100.8</v>
          </cell>
        </row>
        <row r="1103">
          <cell r="C1103" t="str">
            <v>B-65</v>
          </cell>
          <cell r="D1103" t="str">
            <v>B-65-B</v>
          </cell>
          <cell r="F1103" t="str">
            <v>O-36</v>
          </cell>
          <cell r="G1103" t="str">
            <v>O-36B</v>
          </cell>
          <cell r="H1103" t="str">
            <v>B</v>
          </cell>
          <cell r="J1103" t="str">
            <v>SW</v>
          </cell>
        </row>
        <row r="1104">
          <cell r="C1104" t="str">
            <v>B-65</v>
          </cell>
          <cell r="D1104" t="str">
            <v>B-65-C</v>
          </cell>
          <cell r="F1104" t="str">
            <v>O-36</v>
          </cell>
          <cell r="G1104" t="str">
            <v>O-36C</v>
          </cell>
          <cell r="H1104" t="str">
            <v>C</v>
          </cell>
          <cell r="J1104" t="str">
            <v>SW</v>
          </cell>
        </row>
        <row r="1105">
          <cell r="C1105" t="str">
            <v>B-65</v>
          </cell>
          <cell r="D1105" t="str">
            <v>B-65-D</v>
          </cell>
          <cell r="F1105" t="str">
            <v>O-36</v>
          </cell>
          <cell r="G1105" t="str">
            <v>O-36D</v>
          </cell>
          <cell r="H1105" t="str">
            <v>D</v>
          </cell>
          <cell r="J1105" t="str">
            <v>SW</v>
          </cell>
        </row>
        <row r="1106">
          <cell r="B1106" t="str">
            <v>B</v>
          </cell>
          <cell r="C1106" t="str">
            <v>B-66</v>
          </cell>
          <cell r="D1106" t="str">
            <v>B-66-A</v>
          </cell>
          <cell r="E1106" t="str">
            <v>Opal</v>
          </cell>
          <cell r="F1106" t="str">
            <v>O-35</v>
          </cell>
          <cell r="G1106" t="str">
            <v>O-35A</v>
          </cell>
          <cell r="H1106" t="str">
            <v>A</v>
          </cell>
          <cell r="I1106" t="str">
            <v>Retained</v>
          </cell>
          <cell r="J1106" t="str">
            <v>SW</v>
          </cell>
          <cell r="K1106" t="str">
            <v>Released</v>
          </cell>
          <cell r="L1106" t="str">
            <v>Released</v>
          </cell>
          <cell r="M1106">
            <v>14</v>
          </cell>
          <cell r="N1106">
            <v>7.2</v>
          </cell>
          <cell r="O1106">
            <v>100.8</v>
          </cell>
        </row>
        <row r="1107">
          <cell r="C1107" t="str">
            <v>B-66</v>
          </cell>
          <cell r="D1107" t="str">
            <v>B-66-B</v>
          </cell>
          <cell r="F1107" t="str">
            <v>O-35</v>
          </cell>
          <cell r="G1107" t="str">
            <v>O-35B</v>
          </cell>
          <cell r="H1107" t="str">
            <v>B</v>
          </cell>
          <cell r="J1107" t="str">
            <v>SW</v>
          </cell>
        </row>
        <row r="1108">
          <cell r="C1108" t="str">
            <v>B-66</v>
          </cell>
          <cell r="D1108" t="str">
            <v>B-66-C</v>
          </cell>
          <cell r="F1108" t="str">
            <v>O-35</v>
          </cell>
          <cell r="G1108" t="str">
            <v>O-35C</v>
          </cell>
          <cell r="H1108" t="str">
            <v>C</v>
          </cell>
          <cell r="J1108" t="str">
            <v>SW</v>
          </cell>
        </row>
        <row r="1109">
          <cell r="C1109" t="str">
            <v>B-66</v>
          </cell>
          <cell r="D1109" t="str">
            <v>B-66-D</v>
          </cell>
          <cell r="F1109" t="str">
            <v>O-35</v>
          </cell>
          <cell r="G1109" t="str">
            <v>O-35D</v>
          </cell>
          <cell r="H1109" t="str">
            <v>D</v>
          </cell>
          <cell r="J1109" t="str">
            <v>SW</v>
          </cell>
        </row>
        <row r="1110">
          <cell r="B1110" t="str">
            <v>B</v>
          </cell>
          <cell r="C1110" t="str">
            <v>B-67</v>
          </cell>
          <cell r="D1110" t="str">
            <v>B-67-A</v>
          </cell>
          <cell r="E1110" t="str">
            <v>Opal</v>
          </cell>
          <cell r="F1110" t="str">
            <v>O-34</v>
          </cell>
          <cell r="G1110" t="str">
            <v>O-34A</v>
          </cell>
          <cell r="H1110" t="str">
            <v>A</v>
          </cell>
          <cell r="I1110" t="str">
            <v>Retained</v>
          </cell>
          <cell r="J1110" t="str">
            <v>SW</v>
          </cell>
          <cell r="K1110" t="str">
            <v>Released</v>
          </cell>
          <cell r="L1110" t="str">
            <v>Released</v>
          </cell>
          <cell r="M1110">
            <v>14</v>
          </cell>
          <cell r="N1110">
            <v>7.2</v>
          </cell>
          <cell r="O1110">
            <v>100.8</v>
          </cell>
        </row>
        <row r="1111">
          <cell r="C1111" t="str">
            <v>B-67</v>
          </cell>
          <cell r="D1111" t="str">
            <v>B-67-B</v>
          </cell>
          <cell r="F1111" t="str">
            <v>O-34</v>
          </cell>
          <cell r="G1111" t="str">
            <v>O-34B</v>
          </cell>
          <cell r="H1111" t="str">
            <v>B</v>
          </cell>
          <cell r="J1111" t="str">
            <v>SW</v>
          </cell>
        </row>
        <row r="1112">
          <cell r="C1112" t="str">
            <v>B-67</v>
          </cell>
          <cell r="D1112" t="str">
            <v>B-67-C</v>
          </cell>
          <cell r="F1112" t="str">
            <v>O-34</v>
          </cell>
          <cell r="G1112" t="str">
            <v>O-34C</v>
          </cell>
          <cell r="H1112" t="str">
            <v>C</v>
          </cell>
          <cell r="J1112" t="str">
            <v>SW</v>
          </cell>
        </row>
        <row r="1113">
          <cell r="C1113" t="str">
            <v>B-67</v>
          </cell>
          <cell r="D1113" t="str">
            <v>B-67-D</v>
          </cell>
          <cell r="F1113" t="str">
            <v>O-34</v>
          </cell>
          <cell r="G1113" t="str">
            <v>O-34D</v>
          </cell>
          <cell r="H1113" t="str">
            <v>D</v>
          </cell>
          <cell r="J1113" t="str">
            <v>SW</v>
          </cell>
        </row>
        <row r="1114">
          <cell r="B1114" t="str">
            <v>B</v>
          </cell>
          <cell r="C1114" t="str">
            <v>B-68</v>
          </cell>
          <cell r="D1114" t="str">
            <v>B-68-A</v>
          </cell>
          <cell r="E1114" t="str">
            <v>Opal</v>
          </cell>
          <cell r="F1114" t="str">
            <v>O-33</v>
          </cell>
          <cell r="G1114" t="str">
            <v>O-33A</v>
          </cell>
          <cell r="H1114" t="str">
            <v>A</v>
          </cell>
          <cell r="I1114" t="str">
            <v>Retained</v>
          </cell>
          <cell r="J1114" t="str">
            <v>SW</v>
          </cell>
          <cell r="K1114" t="str">
            <v>Released</v>
          </cell>
          <cell r="L1114" t="str">
            <v>Released</v>
          </cell>
          <cell r="M1114">
            <v>14</v>
          </cell>
          <cell r="N1114">
            <v>7.2</v>
          </cell>
          <cell r="O1114">
            <v>100.8</v>
          </cell>
        </row>
        <row r="1115">
          <cell r="C1115" t="str">
            <v>B-68</v>
          </cell>
          <cell r="D1115" t="str">
            <v>B-68-B</v>
          </cell>
          <cell r="F1115" t="str">
            <v>O-33</v>
          </cell>
          <cell r="G1115" t="str">
            <v>O-33B</v>
          </cell>
          <cell r="H1115" t="str">
            <v>B</v>
          </cell>
          <cell r="J1115" t="str">
            <v>SW</v>
          </cell>
        </row>
        <row r="1116">
          <cell r="C1116" t="str">
            <v>B-68</v>
          </cell>
          <cell r="D1116" t="str">
            <v>B-68-C</v>
          </cell>
          <cell r="F1116" t="str">
            <v>O-33</v>
          </cell>
          <cell r="G1116" t="str">
            <v>O-33C</v>
          </cell>
          <cell r="H1116" t="str">
            <v>C</v>
          </cell>
          <cell r="J1116" t="str">
            <v>SW</v>
          </cell>
        </row>
        <row r="1117">
          <cell r="C1117" t="str">
            <v>B-68</v>
          </cell>
          <cell r="D1117" t="str">
            <v>B-68-D</v>
          </cell>
          <cell r="F1117" t="str">
            <v>O-33</v>
          </cell>
          <cell r="G1117" t="str">
            <v>O-33D</v>
          </cell>
          <cell r="H1117" t="str">
            <v>D</v>
          </cell>
          <cell r="J1117" t="str">
            <v>SW</v>
          </cell>
        </row>
        <row r="1118">
          <cell r="B1118" t="str">
            <v>B</v>
          </cell>
          <cell r="C1118" t="str">
            <v>B-69</v>
          </cell>
          <cell r="D1118" t="str">
            <v>B-69-A</v>
          </cell>
          <cell r="E1118" t="str">
            <v>Opal</v>
          </cell>
          <cell r="F1118" t="str">
            <v>O-32</v>
          </cell>
          <cell r="G1118" t="str">
            <v>O-32A</v>
          </cell>
          <cell r="H1118" t="str">
            <v>A</v>
          </cell>
          <cell r="I1118" t="str">
            <v>Retained</v>
          </cell>
          <cell r="J1118" t="str">
            <v>SW</v>
          </cell>
          <cell r="K1118" t="str">
            <v>Released</v>
          </cell>
          <cell r="L1118" t="str">
            <v>Released</v>
          </cell>
          <cell r="M1118">
            <v>14</v>
          </cell>
          <cell r="N1118">
            <v>7.2</v>
          </cell>
          <cell r="O1118">
            <v>100.8</v>
          </cell>
        </row>
        <row r="1119">
          <cell r="C1119" t="str">
            <v>B-69</v>
          </cell>
          <cell r="D1119" t="str">
            <v>B-69-B</v>
          </cell>
          <cell r="F1119" t="str">
            <v>O-32</v>
          </cell>
          <cell r="G1119" t="str">
            <v>O-32B</v>
          </cell>
          <cell r="H1119" t="str">
            <v>B</v>
          </cell>
          <cell r="J1119" t="str">
            <v>SW</v>
          </cell>
        </row>
        <row r="1120">
          <cell r="C1120" t="str">
            <v>B-69</v>
          </cell>
          <cell r="D1120" t="str">
            <v>B-69-C</v>
          </cell>
          <cell r="F1120" t="str">
            <v>O-32</v>
          </cell>
          <cell r="G1120" t="str">
            <v>O-32C</v>
          </cell>
          <cell r="H1120" t="str">
            <v>C</v>
          </cell>
          <cell r="J1120" t="str">
            <v>SW</v>
          </cell>
        </row>
        <row r="1121">
          <cell r="C1121" t="str">
            <v>B-69</v>
          </cell>
          <cell r="D1121" t="str">
            <v>B-69-D</v>
          </cell>
          <cell r="F1121" t="str">
            <v>O-32</v>
          </cell>
          <cell r="G1121" t="str">
            <v>O-32D</v>
          </cell>
          <cell r="H1121" t="str">
            <v>D</v>
          </cell>
          <cell r="J1121" t="str">
            <v>SW</v>
          </cell>
        </row>
        <row r="1122">
          <cell r="B1122" t="str">
            <v>B</v>
          </cell>
          <cell r="C1122" t="str">
            <v>B-70</v>
          </cell>
          <cell r="D1122" t="str">
            <v>B-70-A</v>
          </cell>
          <cell r="E1122" t="str">
            <v>Opal</v>
          </cell>
          <cell r="F1122" t="str">
            <v>O-31</v>
          </cell>
          <cell r="G1122" t="str">
            <v>O-31A</v>
          </cell>
          <cell r="H1122" t="str">
            <v>A</v>
          </cell>
          <cell r="I1122" t="str">
            <v>Retained</v>
          </cell>
          <cell r="J1122" t="str">
            <v>SW</v>
          </cell>
          <cell r="K1122" t="str">
            <v>Released</v>
          </cell>
          <cell r="L1122" t="str">
            <v>Released</v>
          </cell>
          <cell r="M1122">
            <v>14</v>
          </cell>
          <cell r="N1122">
            <v>7.2</v>
          </cell>
          <cell r="O1122">
            <v>100.8</v>
          </cell>
        </row>
        <row r="1123">
          <cell r="C1123" t="str">
            <v>B-70</v>
          </cell>
          <cell r="D1123" t="str">
            <v>B-70-B</v>
          </cell>
          <cell r="F1123" t="str">
            <v>O-31</v>
          </cell>
          <cell r="G1123" t="str">
            <v>O-31B</v>
          </cell>
          <cell r="H1123" t="str">
            <v>B</v>
          </cell>
          <cell r="J1123" t="str">
            <v>SW</v>
          </cell>
        </row>
        <row r="1124">
          <cell r="C1124" t="str">
            <v>B-70</v>
          </cell>
          <cell r="D1124" t="str">
            <v>B-70-C</v>
          </cell>
          <cell r="F1124" t="str">
            <v>O-31</v>
          </cell>
          <cell r="G1124" t="str">
            <v>O-31C</v>
          </cell>
          <cell r="H1124" t="str">
            <v>C</v>
          </cell>
          <cell r="J1124" t="str">
            <v>SW</v>
          </cell>
        </row>
        <row r="1125">
          <cell r="C1125" t="str">
            <v>B-70</v>
          </cell>
          <cell r="D1125" t="str">
            <v>B-70-D</v>
          </cell>
          <cell r="F1125" t="str">
            <v>O-31</v>
          </cell>
          <cell r="G1125" t="str">
            <v>O-31D</v>
          </cell>
          <cell r="H1125" t="str">
            <v>D</v>
          </cell>
          <cell r="J1125" t="str">
            <v>SW</v>
          </cell>
        </row>
        <row r="1126">
          <cell r="B1126" t="str">
            <v>B</v>
          </cell>
          <cell r="C1126" t="str">
            <v>B-71</v>
          </cell>
          <cell r="D1126" t="str">
            <v>B-71-A</v>
          </cell>
          <cell r="E1126" t="str">
            <v>Opal</v>
          </cell>
          <cell r="F1126" t="str">
            <v>O-30</v>
          </cell>
          <cell r="G1126" t="str">
            <v>O-30A</v>
          </cell>
          <cell r="H1126" t="str">
            <v>A</v>
          </cell>
          <cell r="I1126" t="str">
            <v>Retained</v>
          </cell>
          <cell r="J1126" t="str">
            <v>SW</v>
          </cell>
          <cell r="K1126" t="str">
            <v>Released</v>
          </cell>
          <cell r="L1126" t="str">
            <v>Released</v>
          </cell>
          <cell r="M1126">
            <v>14</v>
          </cell>
          <cell r="N1126">
            <v>7.2</v>
          </cell>
          <cell r="O1126">
            <v>100.8</v>
          </cell>
        </row>
        <row r="1127">
          <cell r="C1127" t="str">
            <v>B-71</v>
          </cell>
          <cell r="D1127" t="str">
            <v>B-71-B</v>
          </cell>
          <cell r="F1127" t="str">
            <v>O-30</v>
          </cell>
          <cell r="G1127" t="str">
            <v>O-30B</v>
          </cell>
          <cell r="H1127" t="str">
            <v>B</v>
          </cell>
          <cell r="J1127" t="str">
            <v>SW</v>
          </cell>
        </row>
        <row r="1128">
          <cell r="C1128" t="str">
            <v>B-71</v>
          </cell>
          <cell r="D1128" t="str">
            <v>B-71-C</v>
          </cell>
          <cell r="F1128" t="str">
            <v>O-30</v>
          </cell>
          <cell r="G1128" t="str">
            <v>O-30C</v>
          </cell>
          <cell r="H1128" t="str">
            <v>C</v>
          </cell>
          <cell r="J1128" t="str">
            <v>SW</v>
          </cell>
        </row>
        <row r="1129">
          <cell r="C1129" t="str">
            <v>B-71</v>
          </cell>
          <cell r="D1129" t="str">
            <v>B-71-D</v>
          </cell>
          <cell r="F1129" t="str">
            <v>O-30</v>
          </cell>
          <cell r="G1129" t="str">
            <v>O-30D</v>
          </cell>
          <cell r="H1129" t="str">
            <v>D</v>
          </cell>
          <cell r="J1129" t="str">
            <v>SW</v>
          </cell>
        </row>
        <row r="1130">
          <cell r="B1130" t="str">
            <v>B</v>
          </cell>
          <cell r="C1130" t="str">
            <v>B-72</v>
          </cell>
          <cell r="D1130" t="str">
            <v>B-72-A</v>
          </cell>
          <cell r="E1130" t="str">
            <v>Opal</v>
          </cell>
          <cell r="F1130" t="str">
            <v>O-29</v>
          </cell>
          <cell r="G1130" t="str">
            <v>O-29A</v>
          </cell>
          <cell r="H1130" t="str">
            <v>A</v>
          </cell>
          <cell r="I1130" t="str">
            <v>Retained</v>
          </cell>
          <cell r="J1130" t="str">
            <v>SW</v>
          </cell>
          <cell r="K1130" t="str">
            <v>Released</v>
          </cell>
          <cell r="L1130" t="str">
            <v>Released</v>
          </cell>
          <cell r="M1130">
            <v>14</v>
          </cell>
          <cell r="N1130">
            <v>7.2</v>
          </cell>
          <cell r="O1130">
            <v>100.8</v>
          </cell>
        </row>
        <row r="1131">
          <cell r="C1131" t="str">
            <v>B-72</v>
          </cell>
          <cell r="D1131" t="str">
            <v>B-72-B</v>
          </cell>
          <cell r="F1131" t="str">
            <v>O-29</v>
          </cell>
          <cell r="G1131" t="str">
            <v>O-29B</v>
          </cell>
          <cell r="H1131" t="str">
            <v>B</v>
          </cell>
          <cell r="J1131" t="str">
            <v>SW</v>
          </cell>
        </row>
        <row r="1132">
          <cell r="C1132" t="str">
            <v>B-72</v>
          </cell>
          <cell r="D1132" t="str">
            <v>B-72-C</v>
          </cell>
          <cell r="F1132" t="str">
            <v>O-29</v>
          </cell>
          <cell r="G1132" t="str">
            <v>O-29C</v>
          </cell>
          <cell r="H1132" t="str">
            <v>C</v>
          </cell>
          <cell r="J1132" t="str">
            <v>SW</v>
          </cell>
        </row>
        <row r="1133">
          <cell r="C1133" t="str">
            <v>B-72</v>
          </cell>
          <cell r="D1133" t="str">
            <v>B-72-D</v>
          </cell>
          <cell r="F1133" t="str">
            <v>O-29</v>
          </cell>
          <cell r="G1133" t="str">
            <v>O-29D</v>
          </cell>
          <cell r="H1133" t="str">
            <v>D</v>
          </cell>
          <cell r="J1133" t="str">
            <v>SW</v>
          </cell>
        </row>
        <row r="1134">
          <cell r="B1134" t="str">
            <v>B</v>
          </cell>
          <cell r="C1134" t="str">
            <v>B-73</v>
          </cell>
          <cell r="D1134" t="str">
            <v>B-73-A</v>
          </cell>
          <cell r="E1134" t="str">
            <v>Opal</v>
          </cell>
          <cell r="F1134" t="str">
            <v>O-28</v>
          </cell>
          <cell r="G1134" t="str">
            <v>O-28A</v>
          </cell>
          <cell r="H1134" t="str">
            <v>A</v>
          </cell>
          <cell r="I1134" t="str">
            <v>Retained</v>
          </cell>
          <cell r="J1134" t="str">
            <v>SW</v>
          </cell>
          <cell r="K1134" t="str">
            <v>Released</v>
          </cell>
          <cell r="L1134" t="str">
            <v>Released</v>
          </cell>
          <cell r="M1134">
            <v>14</v>
          </cell>
          <cell r="N1134">
            <v>7.2</v>
          </cell>
          <cell r="O1134">
            <v>100.8</v>
          </cell>
        </row>
        <row r="1135">
          <cell r="C1135" t="str">
            <v>B-73</v>
          </cell>
          <cell r="D1135" t="str">
            <v>B-73-B</v>
          </cell>
          <cell r="F1135" t="str">
            <v>O-28</v>
          </cell>
          <cell r="G1135" t="str">
            <v>O-28B</v>
          </cell>
          <cell r="H1135" t="str">
            <v>B</v>
          </cell>
          <cell r="J1135" t="str">
            <v>SW</v>
          </cell>
        </row>
        <row r="1136">
          <cell r="C1136" t="str">
            <v>B-73</v>
          </cell>
          <cell r="D1136" t="str">
            <v>B-73-C</v>
          </cell>
          <cell r="F1136" t="str">
            <v>O-28</v>
          </cell>
          <cell r="G1136" t="str">
            <v>O-28C</v>
          </cell>
          <cell r="H1136" t="str">
            <v>C</v>
          </cell>
          <cell r="J1136" t="str">
            <v>SW</v>
          </cell>
        </row>
        <row r="1137">
          <cell r="C1137" t="str">
            <v>B-73</v>
          </cell>
          <cell r="D1137" t="str">
            <v>B-73-D</v>
          </cell>
          <cell r="F1137" t="str">
            <v>O-28</v>
          </cell>
          <cell r="G1137" t="str">
            <v>O-28D</v>
          </cell>
          <cell r="H1137" t="str">
            <v>D</v>
          </cell>
          <cell r="J1137" t="str">
            <v>SW</v>
          </cell>
        </row>
        <row r="1138">
          <cell r="B1138" t="str">
            <v>B</v>
          </cell>
          <cell r="C1138" t="str">
            <v>B-74</v>
          </cell>
          <cell r="D1138" t="str">
            <v>B-74-A</v>
          </cell>
          <cell r="E1138" t="str">
            <v>Opal</v>
          </cell>
          <cell r="F1138" t="str">
            <v>O-27</v>
          </cell>
          <cell r="G1138" t="str">
            <v>O-27A</v>
          </cell>
          <cell r="H1138" t="str">
            <v>A</v>
          </cell>
          <cell r="I1138" t="str">
            <v>Retained</v>
          </cell>
          <cell r="J1138" t="str">
            <v>SW</v>
          </cell>
          <cell r="K1138" t="str">
            <v>Released</v>
          </cell>
          <cell r="L1138" t="str">
            <v>Released</v>
          </cell>
          <cell r="M1138">
            <v>14</v>
          </cell>
          <cell r="N1138">
            <v>7.2</v>
          </cell>
          <cell r="O1138">
            <v>100.8</v>
          </cell>
        </row>
        <row r="1139">
          <cell r="C1139" t="str">
            <v>B-74</v>
          </cell>
          <cell r="D1139" t="str">
            <v>B-74-B</v>
          </cell>
          <cell r="F1139" t="str">
            <v>O-27</v>
          </cell>
          <cell r="G1139" t="str">
            <v>O-27B</v>
          </cell>
          <cell r="H1139" t="str">
            <v>B</v>
          </cell>
          <cell r="J1139" t="str">
            <v>SW</v>
          </cell>
        </row>
        <row r="1140">
          <cell r="C1140" t="str">
            <v>B-74</v>
          </cell>
          <cell r="D1140" t="str">
            <v>B-74-C</v>
          </cell>
          <cell r="F1140" t="str">
            <v>O-27</v>
          </cell>
          <cell r="G1140" t="str">
            <v>O-27C</v>
          </cell>
          <cell r="H1140" t="str">
            <v>C</v>
          </cell>
          <cell r="J1140" t="str">
            <v>SW</v>
          </cell>
        </row>
        <row r="1141">
          <cell r="C1141" t="str">
            <v>B-74</v>
          </cell>
          <cell r="D1141" t="str">
            <v>B-74-D</v>
          </cell>
          <cell r="F1141" t="str">
            <v>O-27</v>
          </cell>
          <cell r="G1141" t="str">
            <v>O-27D</v>
          </cell>
          <cell r="H1141" t="str">
            <v>D</v>
          </cell>
          <cell r="J1141" t="str">
            <v>SW</v>
          </cell>
        </row>
        <row r="1142">
          <cell r="B1142" t="str">
            <v>B</v>
          </cell>
          <cell r="C1142" t="str">
            <v>B-75</v>
          </cell>
          <cell r="D1142" t="str">
            <v>B-75-A</v>
          </cell>
          <cell r="E1142" t="str">
            <v>Opal</v>
          </cell>
          <cell r="F1142" t="str">
            <v>O-26</v>
          </cell>
          <cell r="G1142" t="str">
            <v>O-26A</v>
          </cell>
          <cell r="H1142" t="str">
            <v>A</v>
          </cell>
          <cell r="I1142" t="str">
            <v>Retained</v>
          </cell>
          <cell r="J1142" t="str">
            <v>SW</v>
          </cell>
          <cell r="K1142" t="str">
            <v>Released</v>
          </cell>
          <cell r="L1142" t="str">
            <v>Released</v>
          </cell>
          <cell r="M1142">
            <v>14</v>
          </cell>
          <cell r="N1142">
            <v>7.2</v>
          </cell>
          <cell r="O1142">
            <v>100.8</v>
          </cell>
        </row>
        <row r="1143">
          <cell r="C1143" t="str">
            <v>B-75</v>
          </cell>
          <cell r="D1143" t="str">
            <v>B-75-B</v>
          </cell>
          <cell r="F1143" t="str">
            <v>O-26</v>
          </cell>
          <cell r="G1143" t="str">
            <v>O-26B</v>
          </cell>
          <cell r="H1143" t="str">
            <v>B</v>
          </cell>
          <cell r="J1143" t="str">
            <v>SW</v>
          </cell>
        </row>
        <row r="1144">
          <cell r="C1144" t="str">
            <v>B-75</v>
          </cell>
          <cell r="D1144" t="str">
            <v>B-75-C</v>
          </cell>
          <cell r="F1144" t="str">
            <v>O-26</v>
          </cell>
          <cell r="G1144" t="str">
            <v>O-26C</v>
          </cell>
          <cell r="H1144" t="str">
            <v>C</v>
          </cell>
          <cell r="J1144" t="str">
            <v>SW</v>
          </cell>
        </row>
        <row r="1145">
          <cell r="C1145" t="str">
            <v>B-75</v>
          </cell>
          <cell r="D1145" t="str">
            <v>B-75-D</v>
          </cell>
          <cell r="F1145" t="str">
            <v>O-26</v>
          </cell>
          <cell r="G1145" t="str">
            <v>O-26D</v>
          </cell>
          <cell r="H1145" t="str">
            <v>D</v>
          </cell>
          <cell r="J1145" t="str">
            <v>SW</v>
          </cell>
        </row>
        <row r="1146">
          <cell r="B1146" t="str">
            <v>B</v>
          </cell>
          <cell r="C1146" t="str">
            <v>B-76</v>
          </cell>
          <cell r="D1146" t="str">
            <v>B-76-A</v>
          </cell>
          <cell r="E1146" t="str">
            <v>Opal</v>
          </cell>
          <cell r="F1146" t="str">
            <v>O-25</v>
          </cell>
          <cell r="G1146" t="str">
            <v>O-25A</v>
          </cell>
          <cell r="H1146" t="str">
            <v>A</v>
          </cell>
          <cell r="I1146" t="str">
            <v>Retained</v>
          </cell>
          <cell r="J1146" t="str">
            <v>SW</v>
          </cell>
          <cell r="K1146" t="str">
            <v>Released</v>
          </cell>
          <cell r="L1146" t="str">
            <v>Released</v>
          </cell>
          <cell r="M1146">
            <v>14</v>
          </cell>
          <cell r="N1146">
            <v>7.2</v>
          </cell>
          <cell r="O1146">
            <v>100.8</v>
          </cell>
        </row>
        <row r="1147">
          <cell r="C1147" t="str">
            <v>B-76</v>
          </cell>
          <cell r="D1147" t="str">
            <v>B-76-B</v>
          </cell>
          <cell r="F1147" t="str">
            <v>O-25</v>
          </cell>
          <cell r="G1147" t="str">
            <v>O-25B</v>
          </cell>
          <cell r="H1147" t="str">
            <v>B</v>
          </cell>
          <cell r="J1147" t="str">
            <v>SW</v>
          </cell>
        </row>
        <row r="1148">
          <cell r="C1148" t="str">
            <v>B-76</v>
          </cell>
          <cell r="D1148" t="str">
            <v>B-76-C</v>
          </cell>
          <cell r="F1148" t="str">
            <v>O-25</v>
          </cell>
          <cell r="G1148" t="str">
            <v>O-25C</v>
          </cell>
          <cell r="H1148" t="str">
            <v>C</v>
          </cell>
          <cell r="J1148" t="str">
            <v>SW</v>
          </cell>
        </row>
        <row r="1149">
          <cell r="C1149" t="str">
            <v>B-76</v>
          </cell>
          <cell r="D1149" t="str">
            <v>B-76-D</v>
          </cell>
          <cell r="F1149" t="str">
            <v>O-25</v>
          </cell>
          <cell r="G1149" t="str">
            <v>O-25D</v>
          </cell>
          <cell r="H1149" t="str">
            <v>D</v>
          </cell>
          <cell r="J1149" t="str">
            <v>SW</v>
          </cell>
        </row>
        <row r="1150">
          <cell r="B1150" t="str">
            <v>B</v>
          </cell>
          <cell r="C1150" t="str">
            <v>B-77</v>
          </cell>
          <cell r="D1150" t="str">
            <v>B-77-A</v>
          </cell>
          <cell r="E1150" t="str">
            <v>Opal</v>
          </cell>
          <cell r="F1150" t="str">
            <v>O-24</v>
          </cell>
          <cell r="G1150" t="str">
            <v>O-24A</v>
          </cell>
          <cell r="H1150" t="str">
            <v>A</v>
          </cell>
          <cell r="I1150" t="str">
            <v>Retained</v>
          </cell>
          <cell r="J1150" t="str">
            <v>SW</v>
          </cell>
          <cell r="K1150" t="str">
            <v>Released</v>
          </cell>
          <cell r="L1150" t="str">
            <v>Released</v>
          </cell>
          <cell r="M1150">
            <v>14</v>
          </cell>
          <cell r="N1150">
            <v>7.2</v>
          </cell>
          <cell r="O1150">
            <v>100.8</v>
          </cell>
        </row>
        <row r="1151">
          <cell r="C1151" t="str">
            <v>B-77</v>
          </cell>
          <cell r="D1151" t="str">
            <v>B-77-B</v>
          </cell>
          <cell r="F1151" t="str">
            <v>O-24</v>
          </cell>
          <cell r="G1151" t="str">
            <v>O-24B</v>
          </cell>
          <cell r="H1151" t="str">
            <v>B</v>
          </cell>
          <cell r="J1151" t="str">
            <v>SW</v>
          </cell>
        </row>
        <row r="1152">
          <cell r="C1152" t="str">
            <v>B-77</v>
          </cell>
          <cell r="D1152" t="str">
            <v>B-77-C</v>
          </cell>
          <cell r="F1152" t="str">
            <v>O-24</v>
          </cell>
          <cell r="G1152" t="str">
            <v>O-24C</v>
          </cell>
          <cell r="H1152" t="str">
            <v>C</v>
          </cell>
          <cell r="J1152" t="str">
            <v>SW</v>
          </cell>
        </row>
        <row r="1153">
          <cell r="C1153" t="str">
            <v>B-77</v>
          </cell>
          <cell r="D1153" t="str">
            <v>B-77-D</v>
          </cell>
          <cell r="F1153" t="str">
            <v>O-24</v>
          </cell>
          <cell r="G1153" t="str">
            <v>O-24D</v>
          </cell>
          <cell r="H1153" t="str">
            <v>D</v>
          </cell>
          <cell r="J1153" t="str">
            <v>SW</v>
          </cell>
        </row>
        <row r="1154">
          <cell r="B1154" t="str">
            <v>B</v>
          </cell>
          <cell r="C1154" t="str">
            <v>B-78</v>
          </cell>
          <cell r="D1154" t="str">
            <v>B-78-A</v>
          </cell>
          <cell r="E1154" t="str">
            <v>Opal</v>
          </cell>
          <cell r="F1154" t="str">
            <v>O-23</v>
          </cell>
          <cell r="G1154" t="str">
            <v>O-23A</v>
          </cell>
          <cell r="H1154" t="str">
            <v>A</v>
          </cell>
          <cell r="I1154" t="str">
            <v>Retained</v>
          </cell>
          <cell r="J1154" t="str">
            <v>SW</v>
          </cell>
          <cell r="K1154" t="str">
            <v>Released</v>
          </cell>
          <cell r="L1154" t="str">
            <v>Released</v>
          </cell>
          <cell r="M1154">
            <v>14</v>
          </cell>
          <cell r="N1154">
            <v>7.2</v>
          </cell>
          <cell r="O1154">
            <v>100.8</v>
          </cell>
        </row>
        <row r="1155">
          <cell r="C1155" t="str">
            <v>B-78</v>
          </cell>
          <cell r="D1155" t="str">
            <v>B-78-B</v>
          </cell>
          <cell r="F1155" t="str">
            <v>O-23</v>
          </cell>
          <cell r="G1155" t="str">
            <v>O-23B</v>
          </cell>
          <cell r="H1155" t="str">
            <v>B</v>
          </cell>
          <cell r="J1155" t="str">
            <v>SW</v>
          </cell>
        </row>
        <row r="1156">
          <cell r="C1156" t="str">
            <v>B-78</v>
          </cell>
          <cell r="D1156" t="str">
            <v>B-78-C</v>
          </cell>
          <cell r="F1156" t="str">
            <v>O-23</v>
          </cell>
          <cell r="G1156" t="str">
            <v>O-23C</v>
          </cell>
          <cell r="H1156" t="str">
            <v>C</v>
          </cell>
          <cell r="J1156" t="str">
            <v>SW</v>
          </cell>
        </row>
        <row r="1157">
          <cell r="C1157" t="str">
            <v>B-78</v>
          </cell>
          <cell r="D1157" t="str">
            <v>B-78-D</v>
          </cell>
          <cell r="F1157" t="str">
            <v>O-23</v>
          </cell>
          <cell r="G1157" t="str">
            <v>O-23D</v>
          </cell>
          <cell r="H1157" t="str">
            <v>D</v>
          </cell>
          <cell r="J1157" t="str">
            <v>SW</v>
          </cell>
        </row>
        <row r="1158">
          <cell r="B1158" t="str">
            <v>B</v>
          </cell>
          <cell r="C1158" t="str">
            <v>B-79</v>
          </cell>
          <cell r="D1158" t="str">
            <v>B-79-A</v>
          </cell>
          <cell r="E1158" t="str">
            <v>Opal</v>
          </cell>
          <cell r="F1158" t="str">
            <v>O-22</v>
          </cell>
          <cell r="G1158" t="str">
            <v>O-22A</v>
          </cell>
          <cell r="H1158" t="str">
            <v>A</v>
          </cell>
          <cell r="I1158" t="str">
            <v>Retained</v>
          </cell>
          <cell r="J1158" t="str">
            <v>SW</v>
          </cell>
          <cell r="K1158" t="str">
            <v>Released</v>
          </cell>
          <cell r="L1158" t="str">
            <v>Released</v>
          </cell>
          <cell r="M1158">
            <v>14</v>
          </cell>
          <cell r="N1158">
            <v>7.2</v>
          </cell>
          <cell r="O1158">
            <v>100.8</v>
          </cell>
        </row>
        <row r="1159">
          <cell r="C1159" t="str">
            <v>B-79</v>
          </cell>
          <cell r="D1159" t="str">
            <v>B-79-B</v>
          </cell>
          <cell r="F1159" t="str">
            <v>O-22</v>
          </cell>
          <cell r="G1159" t="str">
            <v>O-22B</v>
          </cell>
          <cell r="H1159" t="str">
            <v>B</v>
          </cell>
          <cell r="J1159" t="str">
            <v>SW</v>
          </cell>
        </row>
        <row r="1160">
          <cell r="C1160" t="str">
            <v>B-79</v>
          </cell>
          <cell r="D1160" t="str">
            <v>B-79-C</v>
          </cell>
          <cell r="F1160" t="str">
            <v>O-22</v>
          </cell>
          <cell r="G1160" t="str">
            <v>O-22C</v>
          </cell>
          <cell r="H1160" t="str">
            <v>C</v>
          </cell>
          <cell r="J1160" t="str">
            <v>SW</v>
          </cell>
        </row>
        <row r="1161">
          <cell r="C1161" t="str">
            <v>B-79</v>
          </cell>
          <cell r="D1161" t="str">
            <v>B-79-D</v>
          </cell>
          <cell r="F1161" t="str">
            <v>O-22</v>
          </cell>
          <cell r="G1161" t="str">
            <v>O-22D</v>
          </cell>
          <cell r="H1161" t="str">
            <v>D</v>
          </cell>
          <cell r="J1161" t="str">
            <v>SW</v>
          </cell>
        </row>
        <row r="1162">
          <cell r="B1162" t="str">
            <v>B</v>
          </cell>
          <cell r="C1162" t="str">
            <v>B-80</v>
          </cell>
          <cell r="D1162" t="str">
            <v>B-80-A</v>
          </cell>
          <cell r="E1162" t="str">
            <v>Opal</v>
          </cell>
          <cell r="F1162" t="str">
            <v>O-21</v>
          </cell>
          <cell r="G1162" t="str">
            <v>O-21A</v>
          </cell>
          <cell r="H1162" t="str">
            <v>A</v>
          </cell>
          <cell r="I1162" t="str">
            <v>Retained</v>
          </cell>
          <cell r="J1162" t="str">
            <v>SW</v>
          </cell>
          <cell r="K1162" t="str">
            <v>Released</v>
          </cell>
          <cell r="L1162" t="str">
            <v>Released</v>
          </cell>
          <cell r="M1162">
            <v>14</v>
          </cell>
          <cell r="N1162">
            <v>7.2</v>
          </cell>
          <cell r="O1162">
            <v>100.8</v>
          </cell>
        </row>
        <row r="1163">
          <cell r="C1163" t="str">
            <v>B-80</v>
          </cell>
          <cell r="D1163" t="str">
            <v>B-80-B</v>
          </cell>
          <cell r="F1163" t="str">
            <v>O-21</v>
          </cell>
          <cell r="G1163" t="str">
            <v>O-21B</v>
          </cell>
          <cell r="H1163" t="str">
            <v>B</v>
          </cell>
          <cell r="J1163" t="str">
            <v>SW</v>
          </cell>
        </row>
        <row r="1164">
          <cell r="C1164" t="str">
            <v>B-80</v>
          </cell>
          <cell r="D1164" t="str">
            <v>B-80-C</v>
          </cell>
          <cell r="F1164" t="str">
            <v>O-21</v>
          </cell>
          <cell r="G1164" t="str">
            <v>O-21C</v>
          </cell>
          <cell r="H1164" t="str">
            <v>C</v>
          </cell>
          <cell r="J1164" t="str">
            <v>SW</v>
          </cell>
        </row>
        <row r="1165">
          <cell r="C1165" t="str">
            <v>B-80</v>
          </cell>
          <cell r="D1165" t="str">
            <v>B-80-D</v>
          </cell>
          <cell r="F1165" t="str">
            <v>O-21</v>
          </cell>
          <cell r="G1165" t="str">
            <v>O-21D</v>
          </cell>
          <cell r="H1165" t="str">
            <v>D</v>
          </cell>
          <cell r="J1165" t="str">
            <v>SW</v>
          </cell>
        </row>
        <row r="1166">
          <cell r="B1166" t="str">
            <v>B</v>
          </cell>
          <cell r="C1166" t="str">
            <v>B-81</v>
          </cell>
          <cell r="D1166" t="str">
            <v>B-81-A</v>
          </cell>
          <cell r="E1166" t="str">
            <v>Opal</v>
          </cell>
          <cell r="F1166" t="str">
            <v>O-20</v>
          </cell>
          <cell r="G1166" t="str">
            <v>O-20A</v>
          </cell>
          <cell r="H1166" t="str">
            <v>A</v>
          </cell>
          <cell r="I1166" t="str">
            <v>Retained</v>
          </cell>
          <cell r="J1166" t="str">
            <v>SW</v>
          </cell>
          <cell r="K1166" t="str">
            <v>Released</v>
          </cell>
          <cell r="L1166" t="str">
            <v>Released</v>
          </cell>
          <cell r="M1166">
            <v>14</v>
          </cell>
          <cell r="N1166">
            <v>7.2</v>
          </cell>
          <cell r="O1166">
            <v>100.8</v>
          </cell>
        </row>
        <row r="1167">
          <cell r="C1167" t="str">
            <v>B-81</v>
          </cell>
          <cell r="D1167" t="str">
            <v>B-81-B</v>
          </cell>
          <cell r="F1167" t="str">
            <v>O-20</v>
          </cell>
          <cell r="G1167" t="str">
            <v>O-20B</v>
          </cell>
          <cell r="H1167" t="str">
            <v>B</v>
          </cell>
          <cell r="J1167" t="str">
            <v>SW</v>
          </cell>
        </row>
        <row r="1168">
          <cell r="C1168" t="str">
            <v>B-81</v>
          </cell>
          <cell r="D1168" t="str">
            <v>B-81-C</v>
          </cell>
          <cell r="F1168" t="str">
            <v>O-20</v>
          </cell>
          <cell r="G1168" t="str">
            <v>O-20C</v>
          </cell>
          <cell r="H1168" t="str">
            <v>C</v>
          </cell>
          <cell r="J1168" t="str">
            <v>SW</v>
          </cell>
        </row>
        <row r="1169">
          <cell r="C1169" t="str">
            <v>B-81</v>
          </cell>
          <cell r="D1169" t="str">
            <v>B-81-D</v>
          </cell>
          <cell r="F1169" t="str">
            <v>O-20</v>
          </cell>
          <cell r="G1169" t="str">
            <v>O-20D</v>
          </cell>
          <cell r="H1169" t="str">
            <v>D</v>
          </cell>
          <cell r="J1169" t="str">
            <v>SW</v>
          </cell>
        </row>
        <row r="1170">
          <cell r="B1170" t="str">
            <v>B</v>
          </cell>
          <cell r="C1170" t="str">
            <v>B-82</v>
          </cell>
          <cell r="D1170" t="str">
            <v>B-82-A</v>
          </cell>
          <cell r="E1170" t="str">
            <v>Opal</v>
          </cell>
          <cell r="F1170" t="str">
            <v>O-19</v>
          </cell>
          <cell r="G1170" t="str">
            <v>O-19A</v>
          </cell>
          <cell r="H1170" t="str">
            <v>A</v>
          </cell>
          <cell r="I1170" t="str">
            <v>Retained</v>
          </cell>
          <cell r="J1170" t="str">
            <v>SW</v>
          </cell>
          <cell r="K1170" t="str">
            <v>Released</v>
          </cell>
          <cell r="L1170" t="str">
            <v>Released</v>
          </cell>
          <cell r="M1170">
            <v>14</v>
          </cell>
          <cell r="N1170">
            <v>7.2</v>
          </cell>
          <cell r="O1170">
            <v>100.8</v>
          </cell>
        </row>
        <row r="1171">
          <cell r="C1171" t="str">
            <v>B-82</v>
          </cell>
          <cell r="D1171" t="str">
            <v>B-82-B</v>
          </cell>
          <cell r="F1171" t="str">
            <v>O-19</v>
          </cell>
          <cell r="G1171" t="str">
            <v>O-19B</v>
          </cell>
          <cell r="H1171" t="str">
            <v>B</v>
          </cell>
          <cell r="J1171" t="str">
            <v>SW</v>
          </cell>
        </row>
        <row r="1172">
          <cell r="C1172" t="str">
            <v>B-82</v>
          </cell>
          <cell r="D1172" t="str">
            <v>B-82-C</v>
          </cell>
          <cell r="F1172" t="str">
            <v>O-19</v>
          </cell>
          <cell r="G1172" t="str">
            <v>O-19C</v>
          </cell>
          <cell r="H1172" t="str">
            <v>C</v>
          </cell>
          <cell r="J1172" t="str">
            <v>SW</v>
          </cell>
        </row>
        <row r="1173">
          <cell r="C1173" t="str">
            <v>B-82</v>
          </cell>
          <cell r="D1173" t="str">
            <v>B-82-D</v>
          </cell>
          <cell r="F1173" t="str">
            <v>O-19</v>
          </cell>
          <cell r="G1173" t="str">
            <v>O-19D</v>
          </cell>
          <cell r="H1173" t="str">
            <v>D</v>
          </cell>
          <cell r="J1173" t="str">
            <v>SW</v>
          </cell>
        </row>
        <row r="1174">
          <cell r="B1174" t="str">
            <v>B</v>
          </cell>
          <cell r="C1174" t="str">
            <v>B-83</v>
          </cell>
          <cell r="D1174" t="str">
            <v>B-83-A</v>
          </cell>
          <cell r="E1174" t="str">
            <v>Opal</v>
          </cell>
          <cell r="F1174" t="str">
            <v>O-18</v>
          </cell>
          <cell r="G1174" t="str">
            <v>O-18A</v>
          </cell>
          <cell r="H1174" t="str">
            <v>A</v>
          </cell>
          <cell r="I1174" t="str">
            <v>Retained</v>
          </cell>
          <cell r="J1174" t="str">
            <v>SW</v>
          </cell>
          <cell r="K1174" t="str">
            <v>Released</v>
          </cell>
          <cell r="L1174" t="str">
            <v>Released</v>
          </cell>
          <cell r="M1174">
            <v>14</v>
          </cell>
          <cell r="N1174">
            <v>7.2</v>
          </cell>
          <cell r="O1174">
            <v>100.8</v>
          </cell>
        </row>
        <row r="1175">
          <cell r="C1175" t="str">
            <v>B-83</v>
          </cell>
          <cell r="D1175" t="str">
            <v>B-83-B</v>
          </cell>
          <cell r="F1175" t="str">
            <v>O-18</v>
          </cell>
          <cell r="G1175" t="str">
            <v>O-18B</v>
          </cell>
          <cell r="H1175" t="str">
            <v>B</v>
          </cell>
          <cell r="J1175" t="str">
            <v>SW</v>
          </cell>
        </row>
        <row r="1176">
          <cell r="C1176" t="str">
            <v>B-83</v>
          </cell>
          <cell r="D1176" t="str">
            <v>B-83-C</v>
          </cell>
          <cell r="F1176" t="str">
            <v>O-18</v>
          </cell>
          <cell r="G1176" t="str">
            <v>O-18C</v>
          </cell>
          <cell r="H1176" t="str">
            <v>C</v>
          </cell>
          <cell r="J1176" t="str">
            <v>SW</v>
          </cell>
        </row>
        <row r="1177">
          <cell r="C1177" t="str">
            <v>B-83</v>
          </cell>
          <cell r="D1177" t="str">
            <v>B-83-D</v>
          </cell>
          <cell r="F1177" t="str">
            <v>O-18</v>
          </cell>
          <cell r="G1177" t="str">
            <v>O-18D</v>
          </cell>
          <cell r="H1177" t="str">
            <v>D</v>
          </cell>
          <cell r="J1177" t="str">
            <v>SW</v>
          </cell>
        </row>
        <row r="1178">
          <cell r="B1178" t="str">
            <v>B</v>
          </cell>
          <cell r="C1178" t="str">
            <v>B-84</v>
          </cell>
          <cell r="D1178" t="str">
            <v>B-84-A</v>
          </cell>
          <cell r="E1178" t="str">
            <v>Opal</v>
          </cell>
          <cell r="F1178" t="str">
            <v>O-17</v>
          </cell>
          <cell r="G1178" t="str">
            <v>O-17A</v>
          </cell>
          <cell r="H1178" t="str">
            <v>A</v>
          </cell>
          <cell r="I1178" t="str">
            <v>Retained</v>
          </cell>
          <cell r="J1178" t="str">
            <v>SW</v>
          </cell>
          <cell r="K1178" t="str">
            <v>Released</v>
          </cell>
          <cell r="L1178" t="str">
            <v>Released</v>
          </cell>
          <cell r="M1178">
            <v>14</v>
          </cell>
          <cell r="N1178">
            <v>7.2</v>
          </cell>
          <cell r="O1178">
            <v>100.8</v>
          </cell>
        </row>
        <row r="1179">
          <cell r="C1179" t="str">
            <v>B-84</v>
          </cell>
          <cell r="D1179" t="str">
            <v>B-84-B</v>
          </cell>
          <cell r="F1179" t="str">
            <v>O-17</v>
          </cell>
          <cell r="G1179" t="str">
            <v>O-17B</v>
          </cell>
          <cell r="H1179" t="str">
            <v>B</v>
          </cell>
          <cell r="J1179" t="str">
            <v>SW</v>
          </cell>
        </row>
        <row r="1180">
          <cell r="C1180" t="str">
            <v>B-84</v>
          </cell>
          <cell r="D1180" t="str">
            <v>B-84-C</v>
          </cell>
          <cell r="F1180" t="str">
            <v>O-17</v>
          </cell>
          <cell r="G1180" t="str">
            <v>O-17C</v>
          </cell>
          <cell r="H1180" t="str">
            <v>C</v>
          </cell>
          <cell r="J1180" t="str">
            <v>SW</v>
          </cell>
        </row>
        <row r="1181">
          <cell r="C1181" t="str">
            <v>B-84</v>
          </cell>
          <cell r="D1181" t="str">
            <v>B-84-D</v>
          </cell>
          <cell r="F1181" t="str">
            <v>O-17</v>
          </cell>
          <cell r="G1181" t="str">
            <v>O-17D</v>
          </cell>
          <cell r="H1181" t="str">
            <v>D</v>
          </cell>
          <cell r="J1181" t="str">
            <v>SW</v>
          </cell>
        </row>
        <row r="1182">
          <cell r="B1182" t="str">
            <v>B</v>
          </cell>
          <cell r="C1182" t="str">
            <v>B-85</v>
          </cell>
          <cell r="D1182" t="str">
            <v>B-85-A</v>
          </cell>
          <cell r="E1182" t="str">
            <v>Opal</v>
          </cell>
          <cell r="F1182" t="str">
            <v>O-16</v>
          </cell>
          <cell r="G1182" t="str">
            <v>O-16A</v>
          </cell>
          <cell r="H1182" t="str">
            <v>A</v>
          </cell>
          <cell r="I1182" t="str">
            <v>Retained</v>
          </cell>
          <cell r="J1182" t="str">
            <v>SW</v>
          </cell>
          <cell r="K1182" t="str">
            <v>Released</v>
          </cell>
          <cell r="L1182" t="str">
            <v>Released</v>
          </cell>
          <cell r="M1182">
            <v>14</v>
          </cell>
          <cell r="N1182">
            <v>7.2</v>
          </cell>
          <cell r="O1182">
            <v>100.8</v>
          </cell>
        </row>
        <row r="1183">
          <cell r="C1183" t="str">
            <v>B-85</v>
          </cell>
          <cell r="D1183" t="str">
            <v>B-85-B</v>
          </cell>
          <cell r="F1183" t="str">
            <v>O-16</v>
          </cell>
          <cell r="G1183" t="str">
            <v>O-16B</v>
          </cell>
          <cell r="H1183" t="str">
            <v>B</v>
          </cell>
          <cell r="J1183" t="str">
            <v>SW</v>
          </cell>
        </row>
        <row r="1184">
          <cell r="C1184" t="str">
            <v>B-85</v>
          </cell>
          <cell r="D1184" t="str">
            <v>B-85-C</v>
          </cell>
          <cell r="F1184" t="str">
            <v>O-16</v>
          </cell>
          <cell r="G1184" t="str">
            <v>O-16C</v>
          </cell>
          <cell r="H1184" t="str">
            <v>C</v>
          </cell>
          <cell r="J1184" t="str">
            <v>SW</v>
          </cell>
        </row>
        <row r="1185">
          <cell r="C1185" t="str">
            <v>B-85</v>
          </cell>
          <cell r="D1185" t="str">
            <v>B-85-D</v>
          </cell>
          <cell r="F1185" t="str">
            <v>O-16</v>
          </cell>
          <cell r="G1185" t="str">
            <v>O-16D</v>
          </cell>
          <cell r="H1185" t="str">
            <v>D</v>
          </cell>
          <cell r="J1185" t="str">
            <v>SW</v>
          </cell>
        </row>
        <row r="1186">
          <cell r="B1186" t="str">
            <v>B</v>
          </cell>
          <cell r="C1186" t="str">
            <v>B-86</v>
          </cell>
          <cell r="D1186" t="str">
            <v>B-86-A</v>
          </cell>
          <cell r="E1186" t="str">
            <v>Opal</v>
          </cell>
          <cell r="F1186" t="str">
            <v>O-15</v>
          </cell>
          <cell r="G1186" t="str">
            <v>O-15A</v>
          </cell>
          <cell r="H1186" t="str">
            <v>A</v>
          </cell>
          <cell r="I1186" t="str">
            <v>Retained</v>
          </cell>
          <cell r="J1186" t="str">
            <v>SW</v>
          </cell>
          <cell r="K1186" t="str">
            <v>Released</v>
          </cell>
          <cell r="L1186" t="str">
            <v>Released</v>
          </cell>
          <cell r="M1186">
            <v>14</v>
          </cell>
          <cell r="N1186">
            <v>7.2</v>
          </cell>
          <cell r="O1186">
            <v>100.8</v>
          </cell>
        </row>
        <row r="1187">
          <cell r="C1187" t="str">
            <v>B-86</v>
          </cell>
          <cell r="D1187" t="str">
            <v>B-86-B</v>
          </cell>
          <cell r="F1187" t="str">
            <v>O-15</v>
          </cell>
          <cell r="G1187" t="str">
            <v>O-15B</v>
          </cell>
          <cell r="H1187" t="str">
            <v>B</v>
          </cell>
          <cell r="J1187" t="str">
            <v>SW</v>
          </cell>
        </row>
        <row r="1188">
          <cell r="C1188" t="str">
            <v>B-86</v>
          </cell>
          <cell r="D1188" t="str">
            <v>B-86-C</v>
          </cell>
          <cell r="F1188" t="str">
            <v>O-15</v>
          </cell>
          <cell r="G1188" t="str">
            <v>O-15C</v>
          </cell>
          <cell r="H1188" t="str">
            <v>C</v>
          </cell>
          <cell r="J1188" t="str">
            <v>SW</v>
          </cell>
        </row>
        <row r="1189">
          <cell r="C1189" t="str">
            <v>B-86</v>
          </cell>
          <cell r="D1189" t="str">
            <v>B-86-D</v>
          </cell>
          <cell r="F1189" t="str">
            <v>O-15</v>
          </cell>
          <cell r="G1189" t="str">
            <v>O-15D</v>
          </cell>
          <cell r="H1189" t="str">
            <v>D</v>
          </cell>
          <cell r="J1189" t="str">
            <v>SW</v>
          </cell>
        </row>
        <row r="1190">
          <cell r="B1190" t="str">
            <v>B</v>
          </cell>
          <cell r="C1190" t="str">
            <v>B-87</v>
          </cell>
          <cell r="D1190" t="str">
            <v>B-87-A</v>
          </cell>
          <cell r="E1190" t="str">
            <v>Opal</v>
          </cell>
          <cell r="F1190" t="str">
            <v>O-14</v>
          </cell>
          <cell r="G1190" t="str">
            <v>O-14A</v>
          </cell>
          <cell r="H1190" t="str">
            <v>A</v>
          </cell>
          <cell r="I1190" t="str">
            <v>Retained</v>
          </cell>
          <cell r="J1190" t="str">
            <v>SW</v>
          </cell>
          <cell r="K1190" t="str">
            <v>Released</v>
          </cell>
          <cell r="L1190" t="str">
            <v>Released</v>
          </cell>
          <cell r="M1190">
            <v>14</v>
          </cell>
          <cell r="N1190">
            <v>7.2</v>
          </cell>
          <cell r="O1190">
            <v>100.8</v>
          </cell>
        </row>
        <row r="1191">
          <cell r="C1191" t="str">
            <v>B-87</v>
          </cell>
          <cell r="D1191" t="str">
            <v>B-87-B</v>
          </cell>
          <cell r="F1191" t="str">
            <v>O-14</v>
          </cell>
          <cell r="G1191" t="str">
            <v>O-14B</v>
          </cell>
          <cell r="H1191" t="str">
            <v>B</v>
          </cell>
          <cell r="J1191" t="str">
            <v>SW</v>
          </cell>
        </row>
        <row r="1192">
          <cell r="C1192" t="str">
            <v>B-87</v>
          </cell>
          <cell r="D1192" t="str">
            <v>B-87-C</v>
          </cell>
          <cell r="F1192" t="str">
            <v>O-14</v>
          </cell>
          <cell r="G1192" t="str">
            <v>O-14C</v>
          </cell>
          <cell r="H1192" t="str">
            <v>C</v>
          </cell>
          <cell r="J1192" t="str">
            <v>SW</v>
          </cell>
        </row>
        <row r="1193">
          <cell r="C1193" t="str">
            <v>B-87</v>
          </cell>
          <cell r="D1193" t="str">
            <v>B-87-D</v>
          </cell>
          <cell r="F1193" t="str">
            <v>O-14</v>
          </cell>
          <cell r="G1193" t="str">
            <v>O-14D</v>
          </cell>
          <cell r="H1193" t="str">
            <v>D</v>
          </cell>
          <cell r="J1193" t="str">
            <v>SW</v>
          </cell>
        </row>
        <row r="1194">
          <cell r="B1194" t="str">
            <v>B</v>
          </cell>
          <cell r="C1194" t="str">
            <v>B-88</v>
          </cell>
          <cell r="D1194" t="str">
            <v>B-88-A</v>
          </cell>
          <cell r="E1194" t="str">
            <v>Opal</v>
          </cell>
          <cell r="F1194" t="str">
            <v>O-13</v>
          </cell>
          <cell r="G1194" t="str">
            <v>O-13A</v>
          </cell>
          <cell r="H1194" t="str">
            <v>A</v>
          </cell>
          <cell r="I1194" t="str">
            <v>Retained</v>
          </cell>
          <cell r="J1194" t="str">
            <v>SW</v>
          </cell>
          <cell r="K1194" t="str">
            <v>Released</v>
          </cell>
          <cell r="L1194" t="str">
            <v>Released</v>
          </cell>
          <cell r="M1194">
            <v>14</v>
          </cell>
          <cell r="N1194">
            <v>7.2</v>
          </cell>
          <cell r="O1194">
            <v>100.8</v>
          </cell>
        </row>
        <row r="1195">
          <cell r="C1195" t="str">
            <v>B-88</v>
          </cell>
          <cell r="D1195" t="str">
            <v>B-88-B</v>
          </cell>
          <cell r="F1195" t="str">
            <v>O-13</v>
          </cell>
          <cell r="G1195" t="str">
            <v>O-13B</v>
          </cell>
          <cell r="H1195" t="str">
            <v>B</v>
          </cell>
          <cell r="J1195" t="str">
            <v>SW</v>
          </cell>
        </row>
        <row r="1196">
          <cell r="C1196" t="str">
            <v>B-88</v>
          </cell>
          <cell r="D1196" t="str">
            <v>B-88-C</v>
          </cell>
          <cell r="F1196" t="str">
            <v>O-13</v>
          </cell>
          <cell r="G1196" t="str">
            <v>O-13C</v>
          </cell>
          <cell r="H1196" t="str">
            <v>C</v>
          </cell>
          <cell r="J1196" t="str">
            <v>SW</v>
          </cell>
        </row>
        <row r="1197">
          <cell r="C1197" t="str">
            <v>B-88</v>
          </cell>
          <cell r="D1197" t="str">
            <v>B-88-D</v>
          </cell>
          <cell r="F1197" t="str">
            <v>O-13</v>
          </cell>
          <cell r="G1197" t="str">
            <v>O-13D</v>
          </cell>
          <cell r="H1197" t="str">
            <v>D</v>
          </cell>
          <cell r="J1197" t="str">
            <v>SW</v>
          </cell>
        </row>
        <row r="1198">
          <cell r="B1198" t="str">
            <v>B</v>
          </cell>
          <cell r="C1198" t="str">
            <v>B-89</v>
          </cell>
          <cell r="D1198" t="str">
            <v>B-89-A</v>
          </cell>
          <cell r="E1198" t="str">
            <v>Opal</v>
          </cell>
          <cell r="F1198" t="str">
            <v>O-12</v>
          </cell>
          <cell r="G1198" t="str">
            <v>O-12A</v>
          </cell>
          <cell r="H1198" t="str">
            <v>A</v>
          </cell>
          <cell r="I1198" t="str">
            <v>Retained</v>
          </cell>
          <cell r="J1198" t="str">
            <v>SW</v>
          </cell>
          <cell r="K1198" t="str">
            <v>Released</v>
          </cell>
          <cell r="L1198" t="str">
            <v>Released</v>
          </cell>
          <cell r="M1198">
            <v>14</v>
          </cell>
          <cell r="N1198">
            <v>7.2</v>
          </cell>
          <cell r="O1198">
            <v>100.8</v>
          </cell>
        </row>
        <row r="1199">
          <cell r="C1199" t="str">
            <v>B-89</v>
          </cell>
          <cell r="D1199" t="str">
            <v>B-89-B</v>
          </cell>
          <cell r="F1199" t="str">
            <v>O-12</v>
          </cell>
          <cell r="G1199" t="str">
            <v>O-12B</v>
          </cell>
          <cell r="H1199" t="str">
            <v>B</v>
          </cell>
          <cell r="J1199" t="str">
            <v>SW</v>
          </cell>
        </row>
        <row r="1200">
          <cell r="C1200" t="str">
            <v>B-89</v>
          </cell>
          <cell r="D1200" t="str">
            <v>B-89-C</v>
          </cell>
          <cell r="F1200" t="str">
            <v>O-12</v>
          </cell>
          <cell r="G1200" t="str">
            <v>O-12C</v>
          </cell>
          <cell r="H1200" t="str">
            <v>C</v>
          </cell>
          <cell r="J1200" t="str">
            <v>SW</v>
          </cell>
        </row>
        <row r="1201">
          <cell r="C1201" t="str">
            <v>B-89</v>
          </cell>
          <cell r="D1201" t="str">
            <v>B-89-D</v>
          </cell>
          <cell r="F1201" t="str">
            <v>O-12</v>
          </cell>
          <cell r="G1201" t="str">
            <v>O-12D</v>
          </cell>
          <cell r="H1201" t="str">
            <v>D</v>
          </cell>
          <cell r="J1201" t="str">
            <v>SW</v>
          </cell>
        </row>
        <row r="1202">
          <cell r="B1202" t="str">
            <v>B</v>
          </cell>
          <cell r="C1202" t="str">
            <v>B-90</v>
          </cell>
          <cell r="D1202" t="str">
            <v>B-90-A</v>
          </cell>
          <cell r="E1202" t="str">
            <v>Opal</v>
          </cell>
          <cell r="F1202" t="str">
            <v>O-11</v>
          </cell>
          <cell r="G1202" t="str">
            <v>O-11A</v>
          </cell>
          <cell r="H1202" t="str">
            <v>A</v>
          </cell>
          <cell r="I1202" t="str">
            <v>Retained</v>
          </cell>
          <cell r="J1202" t="str">
            <v>SW</v>
          </cell>
          <cell r="K1202" t="str">
            <v>Released</v>
          </cell>
          <cell r="L1202" t="str">
            <v>Released</v>
          </cell>
          <cell r="M1202">
            <v>14</v>
          </cell>
          <cell r="N1202">
            <v>7.2</v>
          </cell>
          <cell r="O1202">
            <v>100.8</v>
          </cell>
        </row>
        <row r="1203">
          <cell r="C1203" t="str">
            <v>B-90</v>
          </cell>
          <cell r="D1203" t="str">
            <v>B-90-B</v>
          </cell>
          <cell r="F1203" t="str">
            <v>O-11</v>
          </cell>
          <cell r="G1203" t="str">
            <v>O-11B</v>
          </cell>
          <cell r="H1203" t="str">
            <v>B</v>
          </cell>
          <cell r="J1203" t="str">
            <v>SW</v>
          </cell>
        </row>
        <row r="1204">
          <cell r="C1204" t="str">
            <v>B-90</v>
          </cell>
          <cell r="D1204" t="str">
            <v>B-90-C</v>
          </cell>
          <cell r="F1204" t="str">
            <v>O-11</v>
          </cell>
          <cell r="G1204" t="str">
            <v>O-11C</v>
          </cell>
          <cell r="H1204" t="str">
            <v>C</v>
          </cell>
          <cell r="J1204" t="str">
            <v>SW</v>
          </cell>
        </row>
        <row r="1205">
          <cell r="C1205" t="str">
            <v>B-90</v>
          </cell>
          <cell r="D1205" t="str">
            <v>B-90-D</v>
          </cell>
          <cell r="F1205" t="str">
            <v>O-11</v>
          </cell>
          <cell r="G1205" t="str">
            <v>O-11D</v>
          </cell>
          <cell r="H1205" t="str">
            <v>D</v>
          </cell>
          <cell r="J1205" t="str">
            <v>SW</v>
          </cell>
        </row>
        <row r="1206">
          <cell r="B1206" t="str">
            <v>B</v>
          </cell>
          <cell r="C1206" t="str">
            <v>B-91</v>
          </cell>
          <cell r="D1206" t="str">
            <v>B-91-A</v>
          </cell>
          <cell r="E1206" t="str">
            <v>Opal</v>
          </cell>
          <cell r="F1206" t="str">
            <v>O-10</v>
          </cell>
          <cell r="G1206" t="str">
            <v>O-10A</v>
          </cell>
          <cell r="H1206" t="str">
            <v>A</v>
          </cell>
          <cell r="I1206" t="str">
            <v>Retained</v>
          </cell>
          <cell r="J1206" t="str">
            <v>SW</v>
          </cell>
          <cell r="K1206" t="str">
            <v>Released</v>
          </cell>
          <cell r="L1206" t="str">
            <v>Released</v>
          </cell>
          <cell r="M1206">
            <v>14</v>
          </cell>
          <cell r="N1206">
            <v>7.2</v>
          </cell>
          <cell r="O1206">
            <v>100.8</v>
          </cell>
        </row>
        <row r="1207">
          <cell r="C1207" t="str">
            <v>B-91</v>
          </cell>
          <cell r="D1207" t="str">
            <v>B-91-B</v>
          </cell>
          <cell r="F1207" t="str">
            <v>O-10</v>
          </cell>
          <cell r="G1207" t="str">
            <v>O-10B</v>
          </cell>
          <cell r="H1207" t="str">
            <v>B</v>
          </cell>
          <cell r="J1207" t="str">
            <v>SW</v>
          </cell>
        </row>
        <row r="1208">
          <cell r="C1208" t="str">
            <v>B-91</v>
          </cell>
          <cell r="D1208" t="str">
            <v>B-91-C</v>
          </cell>
          <cell r="F1208" t="str">
            <v>O-10</v>
          </cell>
          <cell r="G1208" t="str">
            <v>O-10C</v>
          </cell>
          <cell r="H1208" t="str">
            <v>C</v>
          </cell>
          <cell r="J1208" t="str">
            <v>SW</v>
          </cell>
        </row>
        <row r="1209">
          <cell r="C1209" t="str">
            <v>B-91</v>
          </cell>
          <cell r="D1209" t="str">
            <v>B-91-D</v>
          </cell>
          <cell r="F1209" t="str">
            <v>O-10</v>
          </cell>
          <cell r="G1209" t="str">
            <v>O-10D</v>
          </cell>
          <cell r="H1209" t="str">
            <v>D</v>
          </cell>
          <cell r="J1209" t="str">
            <v>SW</v>
          </cell>
        </row>
        <row r="1210">
          <cell r="B1210" t="str">
            <v>B</v>
          </cell>
          <cell r="C1210" t="str">
            <v>B-92</v>
          </cell>
          <cell r="D1210" t="str">
            <v>B-92-A</v>
          </cell>
          <cell r="E1210" t="str">
            <v>Opal</v>
          </cell>
          <cell r="F1210" t="str">
            <v>O-9</v>
          </cell>
          <cell r="G1210" t="str">
            <v>O-9A</v>
          </cell>
          <cell r="H1210" t="str">
            <v>A</v>
          </cell>
          <cell r="I1210" t="str">
            <v>Retained</v>
          </cell>
          <cell r="J1210" t="str">
            <v>SW</v>
          </cell>
          <cell r="K1210" t="str">
            <v>Released</v>
          </cell>
          <cell r="L1210" t="str">
            <v>Released</v>
          </cell>
          <cell r="M1210">
            <v>14</v>
          </cell>
          <cell r="N1210">
            <v>7.2</v>
          </cell>
          <cell r="O1210">
            <v>100.8</v>
          </cell>
        </row>
        <row r="1211">
          <cell r="C1211" t="str">
            <v>B-92</v>
          </cell>
          <cell r="D1211" t="str">
            <v>B-92-B</v>
          </cell>
          <cell r="F1211" t="str">
            <v>O-9</v>
          </cell>
          <cell r="G1211" t="str">
            <v>O-9B</v>
          </cell>
          <cell r="H1211" t="str">
            <v>B</v>
          </cell>
          <cell r="J1211" t="str">
            <v>SW</v>
          </cell>
        </row>
        <row r="1212">
          <cell r="C1212" t="str">
            <v>B-92</v>
          </cell>
          <cell r="D1212" t="str">
            <v>B-92-C</v>
          </cell>
          <cell r="F1212" t="str">
            <v>O-9</v>
          </cell>
          <cell r="G1212" t="str">
            <v>O-9C</v>
          </cell>
          <cell r="H1212" t="str">
            <v>C</v>
          </cell>
          <cell r="J1212" t="str">
            <v>SW</v>
          </cell>
        </row>
        <row r="1213">
          <cell r="C1213" t="str">
            <v>B-92</v>
          </cell>
          <cell r="D1213" t="str">
            <v>B-92-D</v>
          </cell>
          <cell r="F1213" t="str">
            <v>O-9</v>
          </cell>
          <cell r="G1213" t="str">
            <v>O-9D</v>
          </cell>
          <cell r="H1213" t="str">
            <v>D</v>
          </cell>
          <cell r="J1213" t="str">
            <v>SW</v>
          </cell>
        </row>
        <row r="1214">
          <cell r="B1214" t="str">
            <v>B</v>
          </cell>
          <cell r="C1214" t="str">
            <v>B-93</v>
          </cell>
          <cell r="D1214" t="str">
            <v>B-93-A</v>
          </cell>
          <cell r="E1214" t="str">
            <v>Opal</v>
          </cell>
          <cell r="F1214" t="str">
            <v>O-8</v>
          </cell>
          <cell r="G1214" t="str">
            <v>O-8A</v>
          </cell>
          <cell r="H1214" t="str">
            <v>A</v>
          </cell>
          <cell r="I1214" t="str">
            <v>Retained</v>
          </cell>
          <cell r="J1214" t="str">
            <v>SW</v>
          </cell>
          <cell r="K1214" t="str">
            <v>Released</v>
          </cell>
          <cell r="L1214" t="str">
            <v>Released</v>
          </cell>
          <cell r="M1214">
            <v>14</v>
          </cell>
          <cell r="N1214">
            <v>7.2</v>
          </cell>
          <cell r="O1214">
            <v>100.8</v>
          </cell>
        </row>
        <row r="1215">
          <cell r="C1215" t="str">
            <v>B-93</v>
          </cell>
          <cell r="D1215" t="str">
            <v>B-93-B</v>
          </cell>
          <cell r="F1215" t="str">
            <v>O-8</v>
          </cell>
          <cell r="G1215" t="str">
            <v>O-8B</v>
          </cell>
          <cell r="H1215" t="str">
            <v>B</v>
          </cell>
          <cell r="J1215" t="str">
            <v>SW</v>
          </cell>
        </row>
        <row r="1216">
          <cell r="C1216" t="str">
            <v>B-93</v>
          </cell>
          <cell r="D1216" t="str">
            <v>B-93-C</v>
          </cell>
          <cell r="F1216" t="str">
            <v>O-8</v>
          </cell>
          <cell r="G1216" t="str">
            <v>O-8C</v>
          </cell>
          <cell r="H1216" t="str">
            <v>C</v>
          </cell>
          <cell r="J1216" t="str">
            <v>SW</v>
          </cell>
        </row>
        <row r="1217">
          <cell r="C1217" t="str">
            <v>B-93</v>
          </cell>
          <cell r="D1217" t="str">
            <v>B-93-D</v>
          </cell>
          <cell r="F1217" t="str">
            <v>O-8</v>
          </cell>
          <cell r="G1217" t="str">
            <v>O-8D</v>
          </cell>
          <cell r="H1217" t="str">
            <v>D</v>
          </cell>
          <cell r="J1217" t="str">
            <v>SW</v>
          </cell>
        </row>
        <row r="1218">
          <cell r="B1218" t="str">
            <v>B</v>
          </cell>
          <cell r="C1218" t="str">
            <v>B-94</v>
          </cell>
          <cell r="D1218" t="str">
            <v>B-94-A</v>
          </cell>
          <cell r="E1218" t="str">
            <v>Opal</v>
          </cell>
          <cell r="F1218" t="str">
            <v>O-7</v>
          </cell>
          <cell r="G1218" t="str">
            <v>O-7A</v>
          </cell>
          <cell r="H1218" t="str">
            <v>A</v>
          </cell>
          <cell r="I1218" t="str">
            <v>Retained</v>
          </cell>
          <cell r="J1218" t="str">
            <v>SW</v>
          </cell>
          <cell r="K1218" t="str">
            <v>Released</v>
          </cell>
          <cell r="L1218" t="str">
            <v>Released</v>
          </cell>
          <cell r="M1218">
            <v>14</v>
          </cell>
          <cell r="N1218">
            <v>7.2</v>
          </cell>
          <cell r="O1218">
            <v>100.8</v>
          </cell>
        </row>
        <row r="1219">
          <cell r="C1219" t="str">
            <v>B-94</v>
          </cell>
          <cell r="D1219" t="str">
            <v>B-94-B</v>
          </cell>
          <cell r="F1219" t="str">
            <v>O-7</v>
          </cell>
          <cell r="G1219" t="str">
            <v>O-7B</v>
          </cell>
          <cell r="H1219" t="str">
            <v>B</v>
          </cell>
          <cell r="J1219" t="str">
            <v>SW</v>
          </cell>
        </row>
        <row r="1220">
          <cell r="C1220" t="str">
            <v>B-94</v>
          </cell>
          <cell r="D1220" t="str">
            <v>B-94-C</v>
          </cell>
          <cell r="F1220" t="str">
            <v>O-7</v>
          </cell>
          <cell r="G1220" t="str">
            <v>O-7C</v>
          </cell>
          <cell r="H1220" t="str">
            <v>C</v>
          </cell>
          <cell r="J1220" t="str">
            <v>SW</v>
          </cell>
        </row>
        <row r="1221">
          <cell r="C1221" t="str">
            <v>B-94</v>
          </cell>
          <cell r="D1221" t="str">
            <v>B-94-D</v>
          </cell>
          <cell r="F1221" t="str">
            <v>O-7</v>
          </cell>
          <cell r="G1221" t="str">
            <v>O-7D</v>
          </cell>
          <cell r="H1221" t="str">
            <v>D</v>
          </cell>
          <cell r="J1221" t="str">
            <v>SW</v>
          </cell>
        </row>
        <row r="1222">
          <cell r="B1222" t="str">
            <v>B</v>
          </cell>
          <cell r="C1222" t="str">
            <v>B-95</v>
          </cell>
          <cell r="D1222" t="str">
            <v>B-95-A</v>
          </cell>
          <cell r="E1222" t="str">
            <v>Opal</v>
          </cell>
          <cell r="F1222" t="str">
            <v>O-6</v>
          </cell>
          <cell r="G1222" t="str">
            <v>O-6A</v>
          </cell>
          <cell r="H1222" t="str">
            <v>A</v>
          </cell>
          <cell r="I1222" t="str">
            <v>Retained</v>
          </cell>
          <cell r="J1222" t="str">
            <v>SW</v>
          </cell>
          <cell r="K1222" t="str">
            <v>Released</v>
          </cell>
          <cell r="L1222" t="str">
            <v>Released</v>
          </cell>
          <cell r="M1222">
            <v>14</v>
          </cell>
          <cell r="N1222">
            <v>7.2</v>
          </cell>
          <cell r="O1222">
            <v>100.8</v>
          </cell>
        </row>
        <row r="1223">
          <cell r="C1223" t="str">
            <v>B-95</v>
          </cell>
          <cell r="D1223" t="str">
            <v>B-95-B</v>
          </cell>
          <cell r="F1223" t="str">
            <v>O-6</v>
          </cell>
          <cell r="G1223" t="str">
            <v>O-6B</v>
          </cell>
          <cell r="H1223" t="str">
            <v>B</v>
          </cell>
          <cell r="J1223" t="str">
            <v>SW</v>
          </cell>
        </row>
        <row r="1224">
          <cell r="C1224" t="str">
            <v>B-95</v>
          </cell>
          <cell r="D1224" t="str">
            <v>B-95-C</v>
          </cell>
          <cell r="F1224" t="str">
            <v>O-6</v>
          </cell>
          <cell r="G1224" t="str">
            <v>O-6C</v>
          </cell>
          <cell r="H1224" t="str">
            <v>C</v>
          </cell>
          <cell r="J1224" t="str">
            <v>SW</v>
          </cell>
        </row>
        <row r="1225">
          <cell r="C1225" t="str">
            <v>B-95</v>
          </cell>
          <cell r="D1225" t="str">
            <v>B-95-D</v>
          </cell>
          <cell r="F1225" t="str">
            <v>O-6</v>
          </cell>
          <cell r="G1225" t="str">
            <v>O-6D</v>
          </cell>
          <cell r="H1225" t="str">
            <v>D</v>
          </cell>
          <cell r="J1225" t="str">
            <v>SW</v>
          </cell>
        </row>
        <row r="1226">
          <cell r="B1226" t="str">
            <v>B</v>
          </cell>
          <cell r="C1226" t="str">
            <v>B-96</v>
          </cell>
          <cell r="D1226" t="str">
            <v>B-96-A</v>
          </cell>
          <cell r="E1226" t="str">
            <v>Opal</v>
          </cell>
          <cell r="F1226" t="str">
            <v>O-5</v>
          </cell>
          <cell r="G1226" t="str">
            <v>O-5A</v>
          </cell>
          <cell r="H1226" t="str">
            <v>A</v>
          </cell>
          <cell r="I1226" t="str">
            <v>Retained</v>
          </cell>
          <cell r="J1226" t="str">
            <v>SW</v>
          </cell>
          <cell r="K1226" t="str">
            <v>Released</v>
          </cell>
          <cell r="L1226" t="str">
            <v>Released</v>
          </cell>
          <cell r="M1226">
            <v>14</v>
          </cell>
          <cell r="N1226">
            <v>7.2</v>
          </cell>
          <cell r="O1226">
            <v>100.8</v>
          </cell>
        </row>
        <row r="1227">
          <cell r="C1227" t="str">
            <v>B-96</v>
          </cell>
          <cell r="D1227" t="str">
            <v>B-96-B</v>
          </cell>
          <cell r="F1227" t="str">
            <v>O-5</v>
          </cell>
          <cell r="G1227" t="str">
            <v>O-5B</v>
          </cell>
          <cell r="H1227" t="str">
            <v>B</v>
          </cell>
          <cell r="J1227" t="str">
            <v>SW</v>
          </cell>
        </row>
        <row r="1228">
          <cell r="C1228" t="str">
            <v>B-96</v>
          </cell>
          <cell r="D1228" t="str">
            <v>B-96-C</v>
          </cell>
          <cell r="F1228" t="str">
            <v>O-5</v>
          </cell>
          <cell r="G1228" t="str">
            <v>O-5C</v>
          </cell>
          <cell r="H1228" t="str">
            <v>C</v>
          </cell>
          <cell r="J1228" t="str">
            <v>SW</v>
          </cell>
        </row>
        <row r="1229">
          <cell r="C1229" t="str">
            <v>B-96</v>
          </cell>
          <cell r="D1229" t="str">
            <v>B-96-D</v>
          </cell>
          <cell r="F1229" t="str">
            <v>O-5</v>
          </cell>
          <cell r="G1229" t="str">
            <v>O-5D</v>
          </cell>
          <cell r="H1229" t="str">
            <v>D</v>
          </cell>
          <cell r="J1229" t="str">
            <v>SW</v>
          </cell>
        </row>
        <row r="1230">
          <cell r="B1230" t="str">
            <v>B</v>
          </cell>
          <cell r="C1230" t="str">
            <v>B-97</v>
          </cell>
          <cell r="D1230" t="str">
            <v>B-97-A</v>
          </cell>
          <cell r="E1230" t="str">
            <v>Opal</v>
          </cell>
          <cell r="F1230" t="str">
            <v>O-4</v>
          </cell>
          <cell r="G1230" t="str">
            <v>O-4A</v>
          </cell>
          <cell r="H1230" t="str">
            <v>A</v>
          </cell>
          <cell r="I1230" t="str">
            <v>Retained</v>
          </cell>
          <cell r="J1230" t="str">
            <v>SW</v>
          </cell>
          <cell r="K1230" t="str">
            <v>Released</v>
          </cell>
          <cell r="L1230" t="str">
            <v>Released</v>
          </cell>
          <cell r="M1230">
            <v>14</v>
          </cell>
          <cell r="N1230">
            <v>7.2</v>
          </cell>
          <cell r="O1230">
            <v>100.8</v>
          </cell>
        </row>
        <row r="1231">
          <cell r="C1231" t="str">
            <v>B-97</v>
          </cell>
          <cell r="D1231" t="str">
            <v>B-97-B</v>
          </cell>
          <cell r="F1231" t="str">
            <v>O-4</v>
          </cell>
          <cell r="G1231" t="str">
            <v>O-4B</v>
          </cell>
          <cell r="H1231" t="str">
            <v>B</v>
          </cell>
          <cell r="J1231" t="str">
            <v>SW</v>
          </cell>
        </row>
        <row r="1232">
          <cell r="C1232" t="str">
            <v>B-97</v>
          </cell>
          <cell r="D1232" t="str">
            <v>B-97-C</v>
          </cell>
          <cell r="F1232" t="str">
            <v>O-4</v>
          </cell>
          <cell r="G1232" t="str">
            <v>O-4C</v>
          </cell>
          <cell r="H1232" t="str">
            <v>C</v>
          </cell>
          <cell r="J1232" t="str">
            <v>SW</v>
          </cell>
        </row>
        <row r="1233">
          <cell r="C1233" t="str">
            <v>B-97</v>
          </cell>
          <cell r="D1233" t="str">
            <v>B-97-D</v>
          </cell>
          <cell r="F1233" t="str">
            <v>O-4</v>
          </cell>
          <cell r="G1233" t="str">
            <v>O-4D</v>
          </cell>
          <cell r="H1233" t="str">
            <v>D</v>
          </cell>
          <cell r="J1233" t="str">
            <v>SW</v>
          </cell>
        </row>
        <row r="1234">
          <cell r="B1234" t="str">
            <v>B</v>
          </cell>
          <cell r="C1234" t="str">
            <v>B-98</v>
          </cell>
          <cell r="D1234" t="str">
            <v>B-98-A</v>
          </cell>
          <cell r="E1234" t="str">
            <v>Opal</v>
          </cell>
          <cell r="F1234" t="str">
            <v>O-3</v>
          </cell>
          <cell r="G1234" t="str">
            <v>O-3A</v>
          </cell>
          <cell r="H1234" t="str">
            <v>A</v>
          </cell>
          <cell r="I1234" t="str">
            <v>Retained</v>
          </cell>
          <cell r="J1234" t="str">
            <v>SW</v>
          </cell>
          <cell r="K1234" t="str">
            <v>Released</v>
          </cell>
          <cell r="L1234" t="str">
            <v>Released</v>
          </cell>
          <cell r="M1234">
            <v>14</v>
          </cell>
          <cell r="N1234">
            <v>7.2</v>
          </cell>
          <cell r="O1234">
            <v>100.8</v>
          </cell>
        </row>
        <row r="1235">
          <cell r="C1235" t="str">
            <v>B-98</v>
          </cell>
          <cell r="D1235" t="str">
            <v>B-98-B</v>
          </cell>
          <cell r="F1235" t="str">
            <v>O-3</v>
          </cell>
          <cell r="G1235" t="str">
            <v>O-3B</v>
          </cell>
          <cell r="H1235" t="str">
            <v>B</v>
          </cell>
          <cell r="J1235" t="str">
            <v>SW</v>
          </cell>
        </row>
        <row r="1236">
          <cell r="C1236" t="str">
            <v>B-98</v>
          </cell>
          <cell r="D1236" t="str">
            <v>B-98-C</v>
          </cell>
          <cell r="F1236" t="str">
            <v>O-3</v>
          </cell>
          <cell r="G1236" t="str">
            <v>O-3C</v>
          </cell>
          <cell r="H1236" t="str">
            <v>C</v>
          </cell>
          <cell r="J1236" t="str">
            <v>SW</v>
          </cell>
        </row>
        <row r="1237">
          <cell r="C1237" t="str">
            <v>B-98</v>
          </cell>
          <cell r="D1237" t="str">
            <v>B-98-D</v>
          </cell>
          <cell r="F1237" t="str">
            <v>O-3</v>
          </cell>
          <cell r="G1237" t="str">
            <v>O-3D</v>
          </cell>
          <cell r="H1237" t="str">
            <v>D</v>
          </cell>
          <cell r="J1237" t="str">
            <v>SW</v>
          </cell>
        </row>
        <row r="1238">
          <cell r="B1238" t="str">
            <v>B</v>
          </cell>
          <cell r="C1238" t="str">
            <v>B-99</v>
          </cell>
          <cell r="D1238" t="str">
            <v>B-99-A</v>
          </cell>
          <cell r="E1238" t="str">
            <v>Opal</v>
          </cell>
          <cell r="F1238" t="str">
            <v>O-2</v>
          </cell>
          <cell r="G1238" t="str">
            <v>O-2A</v>
          </cell>
          <cell r="H1238" t="str">
            <v>A</v>
          </cell>
          <cell r="I1238" t="str">
            <v>Retained</v>
          </cell>
          <cell r="J1238" t="str">
            <v>SW</v>
          </cell>
          <cell r="K1238" t="str">
            <v>Released</v>
          </cell>
          <cell r="L1238" t="str">
            <v>Released</v>
          </cell>
          <cell r="M1238">
            <v>14</v>
          </cell>
          <cell r="N1238">
            <v>7.2</v>
          </cell>
          <cell r="O1238">
            <v>100.8</v>
          </cell>
        </row>
        <row r="1239">
          <cell r="C1239" t="str">
            <v>B-99</v>
          </cell>
          <cell r="D1239" t="str">
            <v>B-99-B</v>
          </cell>
          <cell r="F1239" t="str">
            <v>O-2</v>
          </cell>
          <cell r="G1239" t="str">
            <v>O-2B</v>
          </cell>
          <cell r="H1239" t="str">
            <v>B</v>
          </cell>
          <cell r="J1239" t="str">
            <v>SW</v>
          </cell>
        </row>
        <row r="1240">
          <cell r="C1240" t="str">
            <v>B-99</v>
          </cell>
          <cell r="D1240" t="str">
            <v>B-99-C</v>
          </cell>
          <cell r="F1240" t="str">
            <v>O-2</v>
          </cell>
          <cell r="G1240" t="str">
            <v>O-2C</v>
          </cell>
          <cell r="H1240" t="str">
            <v>C</v>
          </cell>
          <cell r="J1240" t="str">
            <v>SW</v>
          </cell>
        </row>
        <row r="1241">
          <cell r="C1241" t="str">
            <v>B-99</v>
          </cell>
          <cell r="D1241" t="str">
            <v>B-99-D</v>
          </cell>
          <cell r="F1241" t="str">
            <v>O-2</v>
          </cell>
          <cell r="G1241" t="str">
            <v>O-2D</v>
          </cell>
          <cell r="H1241" t="str">
            <v>D</v>
          </cell>
          <cell r="J1241" t="str">
            <v>SW</v>
          </cell>
        </row>
        <row r="1242">
          <cell r="B1242" t="str">
            <v>B</v>
          </cell>
          <cell r="C1242" t="str">
            <v>B-100</v>
          </cell>
          <cell r="D1242" t="str">
            <v>B-100-A</v>
          </cell>
          <cell r="E1242" t="str">
            <v>Opal</v>
          </cell>
          <cell r="F1242" t="str">
            <v>O-1</v>
          </cell>
          <cell r="G1242" t="str">
            <v>O-1A</v>
          </cell>
          <cell r="H1242" t="str">
            <v>A</v>
          </cell>
          <cell r="I1242" t="str">
            <v>Retained</v>
          </cell>
          <cell r="J1242" t="str">
            <v>SW</v>
          </cell>
          <cell r="K1242" t="str">
            <v>Released</v>
          </cell>
          <cell r="L1242" t="str">
            <v>Released</v>
          </cell>
          <cell r="M1242">
            <v>14</v>
          </cell>
          <cell r="N1242">
            <v>7.2</v>
          </cell>
          <cell r="O1242">
            <v>100.8</v>
          </cell>
        </row>
        <row r="1243">
          <cell r="C1243" t="str">
            <v>B-100</v>
          </cell>
          <cell r="D1243" t="str">
            <v>B-100-B</v>
          </cell>
          <cell r="F1243" t="str">
            <v>O-1</v>
          </cell>
          <cell r="G1243" t="str">
            <v>O-1B</v>
          </cell>
          <cell r="H1243" t="str">
            <v>B</v>
          </cell>
          <cell r="J1243" t="str">
            <v>SW</v>
          </cell>
        </row>
        <row r="1244">
          <cell r="C1244" t="str">
            <v>B-100</v>
          </cell>
          <cell r="D1244" t="str">
            <v>B-100-C</v>
          </cell>
          <cell r="F1244" t="str">
            <v>O-1</v>
          </cell>
          <cell r="G1244" t="str">
            <v>O-1C</v>
          </cell>
          <cell r="H1244" t="str">
            <v>C</v>
          </cell>
          <cell r="J1244" t="str">
            <v>SW</v>
          </cell>
        </row>
        <row r="1245">
          <cell r="C1245" t="str">
            <v>B-100</v>
          </cell>
          <cell r="D1245" t="str">
            <v>B-100-D</v>
          </cell>
          <cell r="F1245" t="str">
            <v>O-1</v>
          </cell>
          <cell r="G1245" t="str">
            <v>O-1D</v>
          </cell>
          <cell r="H1245" t="str">
            <v>D</v>
          </cell>
          <cell r="J1245" t="str">
            <v>SW</v>
          </cell>
        </row>
        <row r="1246">
          <cell r="B1246" t="str">
            <v>B</v>
          </cell>
          <cell r="C1246" t="str">
            <v>B-101</v>
          </cell>
          <cell r="D1246" t="str">
            <v>B-101-A</v>
          </cell>
          <cell r="E1246" t="str">
            <v>Opal</v>
          </cell>
          <cell r="F1246" t="str">
            <v>O-37</v>
          </cell>
          <cell r="G1246" t="str">
            <v>O-37A</v>
          </cell>
          <cell r="H1246" t="str">
            <v>A</v>
          </cell>
          <cell r="I1246" t="str">
            <v>Retained</v>
          </cell>
          <cell r="J1246" t="str">
            <v>SW</v>
          </cell>
          <cell r="K1246" t="str">
            <v>Released</v>
          </cell>
          <cell r="L1246" t="str">
            <v>Released</v>
          </cell>
          <cell r="M1246">
            <v>14</v>
          </cell>
          <cell r="N1246">
            <v>7.2</v>
          </cell>
          <cell r="O1246">
            <v>100.8</v>
          </cell>
        </row>
        <row r="1247">
          <cell r="C1247" t="str">
            <v>B-101</v>
          </cell>
          <cell r="D1247" t="str">
            <v>B-101-B</v>
          </cell>
          <cell r="F1247" t="str">
            <v>O-37</v>
          </cell>
          <cell r="G1247" t="str">
            <v>O-37B</v>
          </cell>
          <cell r="H1247" t="str">
            <v>B</v>
          </cell>
          <cell r="J1247" t="str">
            <v>SW</v>
          </cell>
        </row>
        <row r="1248">
          <cell r="C1248" t="str">
            <v>B-101</v>
          </cell>
          <cell r="D1248" t="str">
            <v>B-101-C</v>
          </cell>
          <cell r="F1248" t="str">
            <v>O-37</v>
          </cell>
          <cell r="G1248" t="str">
            <v>O-37C</v>
          </cell>
          <cell r="H1248" t="str">
            <v>C</v>
          </cell>
          <cell r="J1248" t="str">
            <v>SW</v>
          </cell>
        </row>
        <row r="1249">
          <cell r="C1249" t="str">
            <v>B-101</v>
          </cell>
          <cell r="D1249" t="str">
            <v>B-101-D</v>
          </cell>
          <cell r="F1249" t="str">
            <v>O-37</v>
          </cell>
          <cell r="G1249" t="str">
            <v>O-37D</v>
          </cell>
          <cell r="H1249" t="str">
            <v>D</v>
          </cell>
          <cell r="J1249" t="str">
            <v>SW</v>
          </cell>
        </row>
        <row r="1250">
          <cell r="B1250" t="str">
            <v>B</v>
          </cell>
          <cell r="C1250" t="str">
            <v>B-102</v>
          </cell>
          <cell r="D1250" t="str">
            <v>B-102-A</v>
          </cell>
          <cell r="E1250" t="str">
            <v>Opal</v>
          </cell>
          <cell r="F1250" t="str">
            <v>O-38</v>
          </cell>
          <cell r="G1250" t="str">
            <v>O-38A</v>
          </cell>
          <cell r="H1250" t="str">
            <v>A</v>
          </cell>
          <cell r="I1250" t="str">
            <v>Retained</v>
          </cell>
          <cell r="J1250" t="str">
            <v>SW</v>
          </cell>
          <cell r="K1250" t="str">
            <v>Released</v>
          </cell>
          <cell r="L1250" t="str">
            <v>Released</v>
          </cell>
          <cell r="M1250">
            <v>14</v>
          </cell>
          <cell r="N1250">
            <v>7.2</v>
          </cell>
          <cell r="O1250">
            <v>100.8</v>
          </cell>
        </row>
        <row r="1251">
          <cell r="C1251" t="str">
            <v>B-102</v>
          </cell>
          <cell r="D1251" t="str">
            <v>B-102-B</v>
          </cell>
          <cell r="F1251" t="str">
            <v>O-38</v>
          </cell>
          <cell r="G1251" t="str">
            <v>O-38B</v>
          </cell>
          <cell r="H1251" t="str">
            <v>B</v>
          </cell>
          <cell r="J1251" t="str">
            <v>SW</v>
          </cell>
        </row>
        <row r="1252">
          <cell r="C1252" t="str">
            <v>B-102</v>
          </cell>
          <cell r="D1252" t="str">
            <v>B-102-C</v>
          </cell>
          <cell r="F1252" t="str">
            <v>O-38</v>
          </cell>
          <cell r="G1252" t="str">
            <v>O-38C</v>
          </cell>
          <cell r="H1252" t="str">
            <v>C</v>
          </cell>
          <cell r="J1252" t="str">
            <v>SW</v>
          </cell>
        </row>
        <row r="1253">
          <cell r="C1253" t="str">
            <v>B-102</v>
          </cell>
          <cell r="D1253" t="str">
            <v>B-102-D</v>
          </cell>
          <cell r="F1253" t="str">
            <v>O-38</v>
          </cell>
          <cell r="G1253" t="str">
            <v>O-38D</v>
          </cell>
          <cell r="H1253" t="str">
            <v>D</v>
          </cell>
          <cell r="J1253" t="str">
            <v>SW</v>
          </cell>
        </row>
        <row r="1254">
          <cell r="B1254" t="str">
            <v>B</v>
          </cell>
          <cell r="C1254" t="str">
            <v>B-103</v>
          </cell>
          <cell r="D1254" t="str">
            <v>B-103-A</v>
          </cell>
          <cell r="E1254" t="str">
            <v>Opal</v>
          </cell>
          <cell r="F1254" t="str">
            <v>O-39</v>
          </cell>
          <cell r="G1254" t="str">
            <v>O-39A</v>
          </cell>
          <cell r="H1254" t="str">
            <v>A</v>
          </cell>
          <cell r="I1254" t="str">
            <v>Retained</v>
          </cell>
          <cell r="J1254" t="str">
            <v>SW</v>
          </cell>
          <cell r="K1254" t="str">
            <v>Released</v>
          </cell>
          <cell r="L1254" t="str">
            <v>Released</v>
          </cell>
          <cell r="M1254">
            <v>14</v>
          </cell>
          <cell r="N1254">
            <v>7.2</v>
          </cell>
          <cell r="O1254">
            <v>100.8</v>
          </cell>
        </row>
        <row r="1255">
          <cell r="C1255" t="str">
            <v>B-103</v>
          </cell>
          <cell r="D1255" t="str">
            <v>B-103-B</v>
          </cell>
          <cell r="F1255" t="str">
            <v>O-39</v>
          </cell>
          <cell r="G1255" t="str">
            <v>O-39B</v>
          </cell>
          <cell r="H1255" t="str">
            <v>B</v>
          </cell>
          <cell r="J1255" t="str">
            <v>SW</v>
          </cell>
        </row>
        <row r="1256">
          <cell r="C1256" t="str">
            <v>B-103</v>
          </cell>
          <cell r="D1256" t="str">
            <v>B-103-C</v>
          </cell>
          <cell r="F1256" t="str">
            <v>O-39</v>
          </cell>
          <cell r="G1256" t="str">
            <v>O-39C</v>
          </cell>
          <cell r="H1256" t="str">
            <v>C</v>
          </cell>
          <cell r="J1256" t="str">
            <v>SW</v>
          </cell>
        </row>
        <row r="1257">
          <cell r="C1257" t="str">
            <v>B-103</v>
          </cell>
          <cell r="D1257" t="str">
            <v>B-103-D</v>
          </cell>
          <cell r="F1257" t="str">
            <v>O-39</v>
          </cell>
          <cell r="G1257" t="str">
            <v>O-39D</v>
          </cell>
          <cell r="H1257" t="str">
            <v>D</v>
          </cell>
          <cell r="J1257" t="str">
            <v>SW</v>
          </cell>
        </row>
        <row r="1258">
          <cell r="B1258" t="str">
            <v>B</v>
          </cell>
          <cell r="C1258" t="str">
            <v>B-104</v>
          </cell>
          <cell r="D1258" t="str">
            <v>B-104-A</v>
          </cell>
          <cell r="E1258" t="str">
            <v>Opal</v>
          </cell>
          <cell r="F1258" t="str">
            <v>O-40</v>
          </cell>
          <cell r="G1258" t="str">
            <v>O-40A</v>
          </cell>
          <cell r="H1258" t="str">
            <v>A</v>
          </cell>
          <cell r="I1258" t="str">
            <v>Retained</v>
          </cell>
          <cell r="J1258" t="str">
            <v>SW</v>
          </cell>
          <cell r="K1258" t="str">
            <v>Released</v>
          </cell>
          <cell r="L1258" t="str">
            <v>Released</v>
          </cell>
          <cell r="M1258">
            <v>14</v>
          </cell>
          <cell r="N1258">
            <v>7.2</v>
          </cell>
          <cell r="O1258">
            <v>100.8</v>
          </cell>
        </row>
        <row r="1259">
          <cell r="C1259" t="str">
            <v>B-104</v>
          </cell>
          <cell r="D1259" t="str">
            <v>B-104-B</v>
          </cell>
          <cell r="F1259" t="str">
            <v>O-40</v>
          </cell>
          <cell r="G1259" t="str">
            <v>O-40B</v>
          </cell>
          <cell r="H1259" t="str">
            <v>B</v>
          </cell>
          <cell r="J1259" t="str">
            <v>SW</v>
          </cell>
        </row>
        <row r="1260">
          <cell r="C1260" t="str">
            <v>B-104</v>
          </cell>
          <cell r="D1260" t="str">
            <v>B-104-C</v>
          </cell>
          <cell r="F1260" t="str">
            <v>O-40</v>
          </cell>
          <cell r="G1260" t="str">
            <v>O-40C</v>
          </cell>
          <cell r="H1260" t="str">
            <v>C</v>
          </cell>
          <cell r="J1260" t="str">
            <v>SW</v>
          </cell>
        </row>
        <row r="1261">
          <cell r="C1261" t="str">
            <v>B-104</v>
          </cell>
          <cell r="D1261" t="str">
            <v>B-104-D</v>
          </cell>
          <cell r="F1261" t="str">
            <v>O-40</v>
          </cell>
          <cell r="G1261" t="str">
            <v>O-40D</v>
          </cell>
          <cell r="H1261" t="str">
            <v>D</v>
          </cell>
          <cell r="J1261" t="str">
            <v>SW</v>
          </cell>
        </row>
        <row r="1262">
          <cell r="B1262" t="str">
            <v>B</v>
          </cell>
          <cell r="C1262" t="str">
            <v>B-105</v>
          </cell>
          <cell r="D1262" t="str">
            <v>B-105-A</v>
          </cell>
          <cell r="E1262" t="str">
            <v>Opal</v>
          </cell>
          <cell r="F1262" t="str">
            <v>O-41</v>
          </cell>
          <cell r="G1262" t="str">
            <v>O-41A</v>
          </cell>
          <cell r="H1262" t="str">
            <v>A</v>
          </cell>
          <cell r="I1262" t="str">
            <v>Retained</v>
          </cell>
          <cell r="J1262" t="str">
            <v>SW</v>
          </cell>
          <cell r="K1262" t="str">
            <v>Released</v>
          </cell>
          <cell r="L1262" t="str">
            <v>Released</v>
          </cell>
          <cell r="M1262">
            <v>14</v>
          </cell>
          <cell r="N1262">
            <v>7.2</v>
          </cell>
          <cell r="O1262">
            <v>100.8</v>
          </cell>
        </row>
        <row r="1263">
          <cell r="C1263" t="str">
            <v>B-105</v>
          </cell>
          <cell r="D1263" t="str">
            <v>B-105-B</v>
          </cell>
          <cell r="F1263" t="str">
            <v>O-41</v>
          </cell>
          <cell r="G1263" t="str">
            <v>O-41B</v>
          </cell>
          <cell r="H1263" t="str">
            <v>B</v>
          </cell>
          <cell r="J1263" t="str">
            <v>SW</v>
          </cell>
        </row>
        <row r="1264">
          <cell r="C1264" t="str">
            <v>B-105</v>
          </cell>
          <cell r="D1264" t="str">
            <v>B-105-C</v>
          </cell>
          <cell r="F1264" t="str">
            <v>O-41</v>
          </cell>
          <cell r="G1264" t="str">
            <v>O-41C</v>
          </cell>
          <cell r="H1264" t="str">
            <v>C</v>
          </cell>
          <cell r="J1264" t="str">
            <v>SW</v>
          </cell>
        </row>
        <row r="1265">
          <cell r="C1265" t="str">
            <v>B-105</v>
          </cell>
          <cell r="D1265" t="str">
            <v>B-105-D</v>
          </cell>
          <cell r="F1265" t="str">
            <v>O-41</v>
          </cell>
          <cell r="G1265" t="str">
            <v>O-41D</v>
          </cell>
          <cell r="H1265" t="str">
            <v>D</v>
          </cell>
          <cell r="J1265" t="str">
            <v>SW</v>
          </cell>
        </row>
        <row r="1266">
          <cell r="B1266" t="str">
            <v>B</v>
          </cell>
          <cell r="C1266" t="str">
            <v>B-106</v>
          </cell>
          <cell r="D1266" t="str">
            <v>B-106-A</v>
          </cell>
          <cell r="E1266" t="str">
            <v>Opal</v>
          </cell>
          <cell r="F1266" t="str">
            <v>O-42</v>
          </cell>
          <cell r="G1266" t="str">
            <v>O-42A</v>
          </cell>
          <cell r="H1266" t="str">
            <v>A</v>
          </cell>
          <cell r="I1266" t="str">
            <v>Retained</v>
          </cell>
          <cell r="J1266" t="str">
            <v>SW</v>
          </cell>
          <cell r="K1266" t="str">
            <v>Released</v>
          </cell>
          <cell r="L1266" t="str">
            <v>Released</v>
          </cell>
          <cell r="M1266">
            <v>14</v>
          </cell>
          <cell r="N1266">
            <v>7.2</v>
          </cell>
          <cell r="O1266">
            <v>100.8</v>
          </cell>
        </row>
        <row r="1267">
          <cell r="C1267" t="str">
            <v>B-106</v>
          </cell>
          <cell r="D1267" t="str">
            <v>B-106-B</v>
          </cell>
          <cell r="F1267" t="str">
            <v>O-42</v>
          </cell>
          <cell r="G1267" t="str">
            <v>O-42B</v>
          </cell>
          <cell r="H1267" t="str">
            <v>B</v>
          </cell>
          <cell r="J1267" t="str">
            <v>SW</v>
          </cell>
        </row>
        <row r="1268">
          <cell r="C1268" t="str">
            <v>B-106</v>
          </cell>
          <cell r="D1268" t="str">
            <v>B-106-C</v>
          </cell>
          <cell r="F1268" t="str">
            <v>O-42</v>
          </cell>
          <cell r="G1268" t="str">
            <v>O-42C</v>
          </cell>
          <cell r="H1268" t="str">
            <v>C</v>
          </cell>
          <cell r="J1268" t="str">
            <v>SW</v>
          </cell>
        </row>
        <row r="1269">
          <cell r="C1269" t="str">
            <v>B-106</v>
          </cell>
          <cell r="D1269" t="str">
            <v>B-106-D</v>
          </cell>
          <cell r="F1269" t="str">
            <v>O-42</v>
          </cell>
          <cell r="G1269" t="str">
            <v>O-42D</v>
          </cell>
          <cell r="H1269" t="str">
            <v>D</v>
          </cell>
          <cell r="J1269" t="str">
            <v>SW</v>
          </cell>
        </row>
        <row r="1270">
          <cell r="B1270" t="str">
            <v>B</v>
          </cell>
          <cell r="C1270" t="str">
            <v>B-107</v>
          </cell>
          <cell r="D1270" t="str">
            <v>B-107-A</v>
          </cell>
          <cell r="E1270" t="str">
            <v>Opal</v>
          </cell>
          <cell r="F1270" t="str">
            <v>O-43</v>
          </cell>
          <cell r="G1270" t="str">
            <v>O-43A</v>
          </cell>
          <cell r="H1270" t="str">
            <v>A</v>
          </cell>
          <cell r="I1270" t="str">
            <v>Retained</v>
          </cell>
          <cell r="J1270" t="str">
            <v>SW</v>
          </cell>
          <cell r="K1270" t="str">
            <v>Released</v>
          </cell>
          <cell r="L1270" t="str">
            <v>Released</v>
          </cell>
          <cell r="M1270">
            <v>14</v>
          </cell>
          <cell r="N1270">
            <v>7.2</v>
          </cell>
          <cell r="O1270">
            <v>100.8</v>
          </cell>
        </row>
        <row r="1271">
          <cell r="C1271" t="str">
            <v>B-107</v>
          </cell>
          <cell r="D1271" t="str">
            <v>B-107-B</v>
          </cell>
          <cell r="F1271" t="str">
            <v>O-43</v>
          </cell>
          <cell r="G1271" t="str">
            <v>O-43B</v>
          </cell>
          <cell r="H1271" t="str">
            <v>B</v>
          </cell>
          <cell r="J1271" t="str">
            <v>SW</v>
          </cell>
        </row>
        <row r="1272">
          <cell r="C1272" t="str">
            <v>B-107</v>
          </cell>
          <cell r="D1272" t="str">
            <v>B-107-C</v>
          </cell>
          <cell r="F1272" t="str">
            <v>O-43</v>
          </cell>
          <cell r="G1272" t="str">
            <v>O-43C</v>
          </cell>
          <cell r="H1272" t="str">
            <v>C</v>
          </cell>
          <cell r="J1272" t="str">
            <v>SW</v>
          </cell>
        </row>
        <row r="1273">
          <cell r="C1273" t="str">
            <v>B-107</v>
          </cell>
          <cell r="D1273" t="str">
            <v>B-107-D</v>
          </cell>
          <cell r="F1273" t="str">
            <v>O-43</v>
          </cell>
          <cell r="G1273" t="str">
            <v>O-43D</v>
          </cell>
          <cell r="H1273" t="str">
            <v>D</v>
          </cell>
          <cell r="J1273" t="str">
            <v>SW</v>
          </cell>
        </row>
        <row r="1274">
          <cell r="B1274" t="str">
            <v>B</v>
          </cell>
          <cell r="C1274" t="str">
            <v>B-108</v>
          </cell>
          <cell r="D1274" t="str">
            <v>B-108-A</v>
          </cell>
          <cell r="E1274" t="str">
            <v>Opal</v>
          </cell>
          <cell r="F1274" t="str">
            <v>O-44</v>
          </cell>
          <cell r="G1274" t="str">
            <v>O-44A</v>
          </cell>
          <cell r="H1274" t="str">
            <v>A</v>
          </cell>
          <cell r="I1274" t="str">
            <v>Retained</v>
          </cell>
          <cell r="J1274" t="str">
            <v>SW</v>
          </cell>
          <cell r="K1274" t="str">
            <v>Released</v>
          </cell>
          <cell r="L1274" t="str">
            <v>Released</v>
          </cell>
          <cell r="M1274">
            <v>14</v>
          </cell>
          <cell r="N1274">
            <v>7.2</v>
          </cell>
          <cell r="O1274">
            <v>100.8</v>
          </cell>
        </row>
        <row r="1275">
          <cell r="C1275" t="str">
            <v>B-108</v>
          </cell>
          <cell r="D1275" t="str">
            <v>B-108-B</v>
          </cell>
          <cell r="F1275" t="str">
            <v>O-44</v>
          </cell>
          <cell r="G1275" t="str">
            <v>O-44B</v>
          </cell>
          <cell r="H1275" t="str">
            <v>B</v>
          </cell>
          <cell r="J1275" t="str">
            <v>SW</v>
          </cell>
        </row>
        <row r="1276">
          <cell r="C1276" t="str">
            <v>B-108</v>
          </cell>
          <cell r="D1276" t="str">
            <v>B-108-C</v>
          </cell>
          <cell r="F1276" t="str">
            <v>O-44</v>
          </cell>
          <cell r="G1276" t="str">
            <v>O-44C</v>
          </cell>
          <cell r="H1276" t="str">
            <v>C</v>
          </cell>
          <cell r="J1276" t="str">
            <v>SW</v>
          </cell>
        </row>
        <row r="1277">
          <cell r="C1277" t="str">
            <v>B-108</v>
          </cell>
          <cell r="D1277" t="str">
            <v>B-108-D</v>
          </cell>
          <cell r="F1277" t="str">
            <v>O-44</v>
          </cell>
          <cell r="G1277" t="str">
            <v>O-44D</v>
          </cell>
          <cell r="H1277" t="str">
            <v>D</v>
          </cell>
          <cell r="J1277" t="str">
            <v>SW</v>
          </cell>
        </row>
        <row r="1278">
          <cell r="B1278" t="str">
            <v>B</v>
          </cell>
          <cell r="C1278" t="str">
            <v>B-109</v>
          </cell>
          <cell r="D1278" t="str">
            <v>B-109-A</v>
          </cell>
          <cell r="E1278" t="str">
            <v>Opal</v>
          </cell>
          <cell r="F1278" t="str">
            <v>O-45</v>
          </cell>
          <cell r="G1278" t="str">
            <v>O-45A</v>
          </cell>
          <cell r="H1278" t="str">
            <v>A</v>
          </cell>
          <cell r="I1278" t="str">
            <v>Retained</v>
          </cell>
          <cell r="J1278" t="str">
            <v>SW</v>
          </cell>
          <cell r="K1278" t="str">
            <v>Released</v>
          </cell>
          <cell r="L1278" t="str">
            <v>Released</v>
          </cell>
          <cell r="M1278">
            <v>14</v>
          </cell>
          <cell r="N1278">
            <v>7.2</v>
          </cell>
          <cell r="O1278">
            <v>100.8</v>
          </cell>
        </row>
        <row r="1279">
          <cell r="C1279" t="str">
            <v>B-109</v>
          </cell>
          <cell r="D1279" t="str">
            <v>B-109-B</v>
          </cell>
          <cell r="F1279" t="str">
            <v>O-45</v>
          </cell>
          <cell r="G1279" t="str">
            <v>O-45B</v>
          </cell>
          <cell r="H1279" t="str">
            <v>B</v>
          </cell>
          <cell r="J1279" t="str">
            <v>SW</v>
          </cell>
        </row>
        <row r="1280">
          <cell r="C1280" t="str">
            <v>B-109</v>
          </cell>
          <cell r="D1280" t="str">
            <v>B-109-C</v>
          </cell>
          <cell r="F1280" t="str">
            <v>O-45</v>
          </cell>
          <cell r="G1280" t="str">
            <v>O-45C</v>
          </cell>
          <cell r="H1280" t="str">
            <v>C</v>
          </cell>
          <cell r="J1280" t="str">
            <v>SW</v>
          </cell>
        </row>
        <row r="1281">
          <cell r="C1281" t="str">
            <v>B-109</v>
          </cell>
          <cell r="D1281" t="str">
            <v>B-109-D</v>
          </cell>
          <cell r="F1281" t="str">
            <v>O-45</v>
          </cell>
          <cell r="G1281" t="str">
            <v>O-45D</v>
          </cell>
          <cell r="H1281" t="str">
            <v>D</v>
          </cell>
          <cell r="J1281" t="str">
            <v>SW</v>
          </cell>
        </row>
        <row r="1282">
          <cell r="B1282" t="str">
            <v>B</v>
          </cell>
          <cell r="C1282" t="str">
            <v>B-110</v>
          </cell>
          <cell r="D1282" t="str">
            <v>B-110-A</v>
          </cell>
          <cell r="E1282" t="str">
            <v>Opal</v>
          </cell>
          <cell r="F1282" t="str">
            <v>O-46</v>
          </cell>
          <cell r="G1282" t="str">
            <v>O-46A</v>
          </cell>
          <cell r="H1282" t="str">
            <v>A</v>
          </cell>
          <cell r="I1282" t="str">
            <v>Retained</v>
          </cell>
          <cell r="J1282" t="str">
            <v>SW</v>
          </cell>
          <cell r="K1282" t="str">
            <v>Released</v>
          </cell>
          <cell r="L1282" t="str">
            <v>Released</v>
          </cell>
          <cell r="M1282">
            <v>14</v>
          </cell>
          <cell r="N1282">
            <v>7.2</v>
          </cell>
          <cell r="O1282">
            <v>100.8</v>
          </cell>
        </row>
        <row r="1283">
          <cell r="C1283" t="str">
            <v>B-110</v>
          </cell>
          <cell r="D1283" t="str">
            <v>B-110-B</v>
          </cell>
          <cell r="F1283" t="str">
            <v>O-46</v>
          </cell>
          <cell r="G1283" t="str">
            <v>O-46B</v>
          </cell>
          <cell r="H1283" t="str">
            <v>B</v>
          </cell>
          <cell r="J1283" t="str">
            <v>SW</v>
          </cell>
        </row>
        <row r="1284">
          <cell r="C1284" t="str">
            <v>B-110</v>
          </cell>
          <cell r="D1284" t="str">
            <v>B-110-C</v>
          </cell>
          <cell r="F1284" t="str">
            <v>O-46</v>
          </cell>
          <cell r="G1284" t="str">
            <v>O-46C</v>
          </cell>
          <cell r="H1284" t="str">
            <v>C</v>
          </cell>
          <cell r="J1284" t="str">
            <v>SW</v>
          </cell>
        </row>
        <row r="1285">
          <cell r="C1285" t="str">
            <v>B-110</v>
          </cell>
          <cell r="D1285" t="str">
            <v>B-110-D</v>
          </cell>
          <cell r="F1285" t="str">
            <v>O-46</v>
          </cell>
          <cell r="G1285" t="str">
            <v>O-46D</v>
          </cell>
          <cell r="H1285" t="str">
            <v>D</v>
          </cell>
          <cell r="J1285" t="str">
            <v>SW</v>
          </cell>
        </row>
        <row r="1286">
          <cell r="B1286" t="str">
            <v>B</v>
          </cell>
          <cell r="C1286" t="str">
            <v>B-111</v>
          </cell>
          <cell r="D1286" t="str">
            <v>B-111-A</v>
          </cell>
          <cell r="E1286" t="str">
            <v>Opal</v>
          </cell>
          <cell r="F1286" t="str">
            <v>O-47</v>
          </cell>
          <cell r="G1286" t="str">
            <v>O-47A</v>
          </cell>
          <cell r="H1286" t="str">
            <v>A</v>
          </cell>
          <cell r="I1286" t="str">
            <v>Retained</v>
          </cell>
          <cell r="J1286" t="str">
            <v>SW</v>
          </cell>
          <cell r="K1286" t="str">
            <v>Released</v>
          </cell>
          <cell r="L1286" t="str">
            <v>Released</v>
          </cell>
          <cell r="M1286">
            <v>14</v>
          </cell>
          <cell r="N1286">
            <v>7.2</v>
          </cell>
          <cell r="O1286">
            <v>100.8</v>
          </cell>
        </row>
        <row r="1287">
          <cell r="C1287" t="str">
            <v>B-111</v>
          </cell>
          <cell r="D1287" t="str">
            <v>B-111-B</v>
          </cell>
          <cell r="F1287" t="str">
            <v>O-47</v>
          </cell>
          <cell r="G1287" t="str">
            <v>O-47B</v>
          </cell>
          <cell r="H1287" t="str">
            <v>B</v>
          </cell>
          <cell r="J1287" t="str">
            <v>SW</v>
          </cell>
        </row>
        <row r="1288">
          <cell r="C1288" t="str">
            <v>B-111</v>
          </cell>
          <cell r="D1288" t="str">
            <v>B-111-C</v>
          </cell>
          <cell r="F1288" t="str">
            <v>O-47</v>
          </cell>
          <cell r="G1288" t="str">
            <v>O-47C</v>
          </cell>
          <cell r="H1288" t="str">
            <v>C</v>
          </cell>
          <cell r="J1288" t="str">
            <v>SW</v>
          </cell>
        </row>
        <row r="1289">
          <cell r="C1289" t="str">
            <v>B-111</v>
          </cell>
          <cell r="D1289" t="str">
            <v>B-111-D</v>
          </cell>
          <cell r="F1289" t="str">
            <v>O-47</v>
          </cell>
          <cell r="G1289" t="str">
            <v>O-47D</v>
          </cell>
          <cell r="H1289" t="str">
            <v>D</v>
          </cell>
          <cell r="J1289" t="str">
            <v>SW</v>
          </cell>
        </row>
        <row r="1290">
          <cell r="B1290" t="str">
            <v>B</v>
          </cell>
          <cell r="C1290" t="str">
            <v>B-112</v>
          </cell>
          <cell r="D1290" t="str">
            <v>B-112-A</v>
          </cell>
          <cell r="E1290" t="str">
            <v>Opal</v>
          </cell>
          <cell r="F1290" t="str">
            <v>O-48</v>
          </cell>
          <cell r="G1290" t="str">
            <v>O-48A</v>
          </cell>
          <cell r="H1290" t="str">
            <v>A</v>
          </cell>
          <cell r="I1290" t="str">
            <v>Retained</v>
          </cell>
          <cell r="J1290" t="str">
            <v>SW</v>
          </cell>
          <cell r="K1290" t="str">
            <v>Released</v>
          </cell>
          <cell r="L1290" t="str">
            <v>Released</v>
          </cell>
          <cell r="M1290">
            <v>14</v>
          </cell>
          <cell r="N1290">
            <v>7.2</v>
          </cell>
          <cell r="O1290">
            <v>100.8</v>
          </cell>
        </row>
        <row r="1291">
          <cell r="C1291" t="str">
            <v>B-112</v>
          </cell>
          <cell r="D1291" t="str">
            <v>B-112-B</v>
          </cell>
          <cell r="F1291" t="str">
            <v>O-48</v>
          </cell>
          <cell r="G1291" t="str">
            <v>O-48B</v>
          </cell>
          <cell r="H1291" t="str">
            <v>B</v>
          </cell>
          <cell r="J1291" t="str">
            <v>SW</v>
          </cell>
        </row>
        <row r="1292">
          <cell r="C1292" t="str">
            <v>B-112</v>
          </cell>
          <cell r="D1292" t="str">
            <v>B-112-C</v>
          </cell>
          <cell r="F1292" t="str">
            <v>O-48</v>
          </cell>
          <cell r="G1292" t="str">
            <v>O-48C</v>
          </cell>
          <cell r="H1292" t="str">
            <v>C</v>
          </cell>
          <cell r="J1292" t="str">
            <v>SW</v>
          </cell>
        </row>
        <row r="1293">
          <cell r="C1293" t="str">
            <v>B-112</v>
          </cell>
          <cell r="D1293" t="str">
            <v>B-112-D</v>
          </cell>
          <cell r="F1293" t="str">
            <v>O-48</v>
          </cell>
          <cell r="G1293" t="str">
            <v>O-48D</v>
          </cell>
          <cell r="H1293" t="str">
            <v>D</v>
          </cell>
          <cell r="J1293" t="str">
            <v>SW</v>
          </cell>
        </row>
        <row r="1294">
          <cell r="B1294" t="str">
            <v>B</v>
          </cell>
          <cell r="C1294" t="str">
            <v>B-113</v>
          </cell>
          <cell r="D1294" t="str">
            <v>B-113-A</v>
          </cell>
          <cell r="E1294" t="str">
            <v>Opal</v>
          </cell>
          <cell r="F1294" t="str">
            <v>O-49</v>
          </cell>
          <cell r="G1294" t="str">
            <v>O-49A</v>
          </cell>
          <cell r="H1294" t="str">
            <v>A</v>
          </cell>
          <cell r="I1294" t="str">
            <v>Retained</v>
          </cell>
          <cell r="J1294" t="str">
            <v>SW</v>
          </cell>
          <cell r="K1294" t="str">
            <v>Released</v>
          </cell>
          <cell r="L1294" t="str">
            <v>Released</v>
          </cell>
          <cell r="M1294">
            <v>14</v>
          </cell>
          <cell r="N1294">
            <v>7.2</v>
          </cell>
          <cell r="O1294">
            <v>100.8</v>
          </cell>
        </row>
        <row r="1295">
          <cell r="C1295" t="str">
            <v>B-113</v>
          </cell>
          <cell r="D1295" t="str">
            <v>B-113-B</v>
          </cell>
          <cell r="F1295" t="str">
            <v>O-49</v>
          </cell>
          <cell r="G1295" t="str">
            <v>O-49B</v>
          </cell>
          <cell r="H1295" t="str">
            <v>B</v>
          </cell>
          <cell r="J1295" t="str">
            <v>SW</v>
          </cell>
        </row>
        <row r="1296">
          <cell r="C1296" t="str">
            <v>B-113</v>
          </cell>
          <cell r="D1296" t="str">
            <v>B-113-C</v>
          </cell>
          <cell r="F1296" t="str">
            <v>O-49</v>
          </cell>
          <cell r="G1296" t="str">
            <v>O-49C</v>
          </cell>
          <cell r="H1296" t="str">
            <v>C</v>
          </cell>
          <cell r="J1296" t="str">
            <v>SW</v>
          </cell>
        </row>
        <row r="1297">
          <cell r="C1297" t="str">
            <v>B-113</v>
          </cell>
          <cell r="D1297" t="str">
            <v>B-113-D</v>
          </cell>
          <cell r="F1297" t="str">
            <v>O-49</v>
          </cell>
          <cell r="G1297" t="str">
            <v>O-49D</v>
          </cell>
          <cell r="H1297" t="str">
            <v>D</v>
          </cell>
          <cell r="J1297" t="str">
            <v>SW</v>
          </cell>
        </row>
        <row r="1298">
          <cell r="B1298" t="str">
            <v>B</v>
          </cell>
          <cell r="C1298" t="str">
            <v>B-114</v>
          </cell>
          <cell r="D1298" t="str">
            <v>B-114-A</v>
          </cell>
          <cell r="E1298" t="str">
            <v>Opal</v>
          </cell>
          <cell r="F1298" t="str">
            <v>O-50</v>
          </cell>
          <cell r="G1298" t="str">
            <v>O-50A</v>
          </cell>
          <cell r="H1298" t="str">
            <v>A</v>
          </cell>
          <cell r="I1298" t="str">
            <v>Retained</v>
          </cell>
          <cell r="J1298" t="str">
            <v>SW</v>
          </cell>
          <cell r="K1298" t="str">
            <v>Released</v>
          </cell>
          <cell r="L1298" t="str">
            <v>Released</v>
          </cell>
          <cell r="M1298">
            <v>14</v>
          </cell>
          <cell r="N1298">
            <v>7.2</v>
          </cell>
          <cell r="O1298">
            <v>100.8</v>
          </cell>
        </row>
        <row r="1299">
          <cell r="C1299" t="str">
            <v>B-114</v>
          </cell>
          <cell r="D1299" t="str">
            <v>B-114-B</v>
          </cell>
          <cell r="F1299" t="str">
            <v>O-50</v>
          </cell>
          <cell r="G1299" t="str">
            <v>O-50B</v>
          </cell>
          <cell r="H1299" t="str">
            <v>B</v>
          </cell>
          <cell r="J1299" t="str">
            <v>SW</v>
          </cell>
        </row>
        <row r="1300">
          <cell r="C1300" t="str">
            <v>B-114</v>
          </cell>
          <cell r="D1300" t="str">
            <v>B-114-C</v>
          </cell>
          <cell r="F1300" t="str">
            <v>O-50</v>
          </cell>
          <cell r="G1300" t="str">
            <v>O-50C</v>
          </cell>
          <cell r="H1300" t="str">
            <v>C</v>
          </cell>
          <cell r="J1300" t="str">
            <v>SW</v>
          </cell>
        </row>
        <row r="1301">
          <cell r="C1301" t="str">
            <v>B-114</v>
          </cell>
          <cell r="D1301" t="str">
            <v>B-114-D</v>
          </cell>
          <cell r="F1301" t="str">
            <v>O-50</v>
          </cell>
          <cell r="G1301" t="str">
            <v>O-50D</v>
          </cell>
          <cell r="H1301" t="str">
            <v>D</v>
          </cell>
          <cell r="J1301" t="str">
            <v>SW</v>
          </cell>
        </row>
        <row r="1302">
          <cell r="B1302" t="str">
            <v>B</v>
          </cell>
          <cell r="C1302" t="str">
            <v>B-115</v>
          </cell>
          <cell r="D1302" t="str">
            <v>B-115-A</v>
          </cell>
          <cell r="E1302" t="str">
            <v>Opal</v>
          </cell>
          <cell r="F1302" t="str">
            <v>O-51</v>
          </cell>
          <cell r="G1302" t="str">
            <v>O-51A</v>
          </cell>
          <cell r="H1302" t="str">
            <v>A</v>
          </cell>
          <cell r="I1302" t="str">
            <v>Retained</v>
          </cell>
          <cell r="J1302" t="str">
            <v>SW</v>
          </cell>
          <cell r="K1302" t="str">
            <v>Released</v>
          </cell>
          <cell r="L1302" t="str">
            <v>Released</v>
          </cell>
          <cell r="M1302">
            <v>14</v>
          </cell>
          <cell r="N1302">
            <v>7.2</v>
          </cell>
          <cell r="O1302">
            <v>100.8</v>
          </cell>
        </row>
        <row r="1303">
          <cell r="C1303" t="str">
            <v>B-115</v>
          </cell>
          <cell r="D1303" t="str">
            <v>B-115-B</v>
          </cell>
          <cell r="F1303" t="str">
            <v>O-51</v>
          </cell>
          <cell r="G1303" t="str">
            <v>O-51B</v>
          </cell>
          <cell r="H1303" t="str">
            <v>B</v>
          </cell>
          <cell r="J1303" t="str">
            <v>SW</v>
          </cell>
        </row>
        <row r="1304">
          <cell r="C1304" t="str">
            <v>B-115</v>
          </cell>
          <cell r="D1304" t="str">
            <v>B-115-C</v>
          </cell>
          <cell r="F1304" t="str">
            <v>O-51</v>
          </cell>
          <cell r="G1304" t="str">
            <v>O-51C</v>
          </cell>
          <cell r="H1304" t="str">
            <v>C</v>
          </cell>
          <cell r="J1304" t="str">
            <v>SW</v>
          </cell>
        </row>
        <row r="1305">
          <cell r="C1305" t="str">
            <v>B-115</v>
          </cell>
          <cell r="D1305" t="str">
            <v>B-115-D</v>
          </cell>
          <cell r="F1305" t="str">
            <v>O-51</v>
          </cell>
          <cell r="G1305" t="str">
            <v>O-51D</v>
          </cell>
          <cell r="H1305" t="str">
            <v>D</v>
          </cell>
          <cell r="J1305" t="str">
            <v>SW</v>
          </cell>
        </row>
        <row r="1306">
          <cell r="B1306" t="str">
            <v>B</v>
          </cell>
          <cell r="C1306" t="str">
            <v>B-116</v>
          </cell>
          <cell r="D1306" t="str">
            <v>B-116-A</v>
          </cell>
          <cell r="E1306" t="str">
            <v>Opal</v>
          </cell>
          <cell r="F1306" t="str">
            <v>O-52</v>
          </cell>
          <cell r="G1306" t="str">
            <v>O-52A</v>
          </cell>
          <cell r="H1306" t="str">
            <v>A</v>
          </cell>
          <cell r="I1306" t="str">
            <v>Retained</v>
          </cell>
          <cell r="J1306" t="str">
            <v>SW</v>
          </cell>
          <cell r="K1306" t="str">
            <v>Released</v>
          </cell>
          <cell r="L1306" t="str">
            <v>Released</v>
          </cell>
          <cell r="M1306">
            <v>14</v>
          </cell>
          <cell r="N1306">
            <v>7.2</v>
          </cell>
          <cell r="O1306">
            <v>100.8</v>
          </cell>
        </row>
        <row r="1307">
          <cell r="C1307" t="str">
            <v>B-116</v>
          </cell>
          <cell r="D1307" t="str">
            <v>B-116-B</v>
          </cell>
          <cell r="F1307" t="str">
            <v>O-52</v>
          </cell>
          <cell r="G1307" t="str">
            <v>O-52B</v>
          </cell>
          <cell r="H1307" t="str">
            <v>B</v>
          </cell>
          <cell r="J1307" t="str">
            <v>SW</v>
          </cell>
        </row>
        <row r="1308">
          <cell r="C1308" t="str">
            <v>B-116</v>
          </cell>
          <cell r="D1308" t="str">
            <v>B-116-C</v>
          </cell>
          <cell r="F1308" t="str">
            <v>O-52</v>
          </cell>
          <cell r="G1308" t="str">
            <v>O-52C</v>
          </cell>
          <cell r="H1308" t="str">
            <v>C</v>
          </cell>
          <cell r="J1308" t="str">
            <v>SW</v>
          </cell>
        </row>
        <row r="1309">
          <cell r="C1309" t="str">
            <v>B-116</v>
          </cell>
          <cell r="D1309" t="str">
            <v>B-116-D</v>
          </cell>
          <cell r="F1309" t="str">
            <v>O-52</v>
          </cell>
          <cell r="G1309" t="str">
            <v>O-52D</v>
          </cell>
          <cell r="H1309" t="str">
            <v>D</v>
          </cell>
          <cell r="J1309" t="str">
            <v>SW</v>
          </cell>
        </row>
        <row r="1310">
          <cell r="B1310" t="str">
            <v>B</v>
          </cell>
          <cell r="C1310" t="str">
            <v>B-117</v>
          </cell>
          <cell r="D1310" t="str">
            <v>B-117-A</v>
          </cell>
          <cell r="E1310" t="str">
            <v>Opal</v>
          </cell>
          <cell r="F1310" t="str">
            <v>O-53</v>
          </cell>
          <cell r="G1310" t="str">
            <v>O-53A</v>
          </cell>
          <cell r="H1310" t="str">
            <v>A</v>
          </cell>
          <cell r="I1310" t="str">
            <v>Retained</v>
          </cell>
          <cell r="J1310" t="str">
            <v>SW</v>
          </cell>
          <cell r="K1310" t="str">
            <v>Released</v>
          </cell>
          <cell r="L1310" t="str">
            <v>Released</v>
          </cell>
          <cell r="M1310">
            <v>14</v>
          </cell>
          <cell r="N1310">
            <v>7.2</v>
          </cell>
          <cell r="O1310">
            <v>100.8</v>
          </cell>
        </row>
        <row r="1311">
          <cell r="C1311" t="str">
            <v>B-117</v>
          </cell>
          <cell r="D1311" t="str">
            <v>B-117-B</v>
          </cell>
          <cell r="F1311" t="str">
            <v>O-53</v>
          </cell>
          <cell r="G1311" t="str">
            <v>O-53B</v>
          </cell>
          <cell r="H1311" t="str">
            <v>B</v>
          </cell>
          <cell r="J1311" t="str">
            <v>SW</v>
          </cell>
        </row>
        <row r="1312">
          <cell r="C1312" t="str">
            <v>B-117</v>
          </cell>
          <cell r="D1312" t="str">
            <v>B-117-C</v>
          </cell>
          <cell r="F1312" t="str">
            <v>O-53</v>
          </cell>
          <cell r="G1312" t="str">
            <v>O-53C</v>
          </cell>
          <cell r="H1312" t="str">
            <v>C</v>
          </cell>
          <cell r="J1312" t="str">
            <v>SW</v>
          </cell>
        </row>
        <row r="1313">
          <cell r="C1313" t="str">
            <v>B-117</v>
          </cell>
          <cell r="D1313" t="str">
            <v>B-117-D</v>
          </cell>
          <cell r="F1313" t="str">
            <v>O-53</v>
          </cell>
          <cell r="G1313" t="str">
            <v>O-53D</v>
          </cell>
          <cell r="H1313" t="str">
            <v>D</v>
          </cell>
          <cell r="J1313" t="str">
            <v>SW</v>
          </cell>
        </row>
        <row r="1314">
          <cell r="B1314" t="str">
            <v>B</v>
          </cell>
          <cell r="C1314" t="str">
            <v>B-118</v>
          </cell>
          <cell r="D1314" t="str">
            <v>B-118-A</v>
          </cell>
          <cell r="E1314" t="str">
            <v>Opal</v>
          </cell>
          <cell r="F1314" t="str">
            <v>O-54</v>
          </cell>
          <cell r="G1314" t="str">
            <v>O-54A</v>
          </cell>
          <cell r="H1314" t="str">
            <v>A</v>
          </cell>
          <cell r="I1314" t="str">
            <v>Retained</v>
          </cell>
          <cell r="J1314" t="str">
            <v>SW</v>
          </cell>
          <cell r="K1314" t="str">
            <v>Released</v>
          </cell>
          <cell r="L1314" t="str">
            <v>Released</v>
          </cell>
          <cell r="M1314">
            <v>14</v>
          </cell>
          <cell r="N1314">
            <v>7.2</v>
          </cell>
          <cell r="O1314">
            <v>100.8</v>
          </cell>
        </row>
        <row r="1315">
          <cell r="C1315" t="str">
            <v>B-118</v>
          </cell>
          <cell r="D1315" t="str">
            <v>B-118-B</v>
          </cell>
          <cell r="F1315" t="str">
            <v>O-54</v>
          </cell>
          <cell r="G1315" t="str">
            <v>O-54B</v>
          </cell>
          <cell r="H1315" t="str">
            <v>B</v>
          </cell>
          <cell r="J1315" t="str">
            <v>SW</v>
          </cell>
        </row>
        <row r="1316">
          <cell r="C1316" t="str">
            <v>B-118</v>
          </cell>
          <cell r="D1316" t="str">
            <v>B-118-C</v>
          </cell>
          <cell r="F1316" t="str">
            <v>O-54</v>
          </cell>
          <cell r="G1316" t="str">
            <v>O-54C</v>
          </cell>
          <cell r="H1316" t="str">
            <v>C</v>
          </cell>
          <cell r="J1316" t="str">
            <v>SW</v>
          </cell>
        </row>
        <row r="1317">
          <cell r="C1317" t="str">
            <v>B-118</v>
          </cell>
          <cell r="D1317" t="str">
            <v>B-118-D</v>
          </cell>
          <cell r="F1317" t="str">
            <v>O-54</v>
          </cell>
          <cell r="G1317" t="str">
            <v>O-54D</v>
          </cell>
          <cell r="H1317" t="str">
            <v>D</v>
          </cell>
          <cell r="J1317" t="str">
            <v>SW</v>
          </cell>
        </row>
        <row r="1318">
          <cell r="B1318" t="str">
            <v>B</v>
          </cell>
          <cell r="C1318" t="str">
            <v>B-119</v>
          </cell>
          <cell r="D1318" t="str">
            <v>B-119-A</v>
          </cell>
          <cell r="E1318" t="str">
            <v>Opal</v>
          </cell>
          <cell r="F1318" t="str">
            <v>O-55</v>
          </cell>
          <cell r="G1318" t="str">
            <v>O-55A</v>
          </cell>
          <cell r="H1318" t="str">
            <v>A</v>
          </cell>
          <cell r="I1318" t="str">
            <v>Retained</v>
          </cell>
          <cell r="J1318" t="str">
            <v>SW</v>
          </cell>
          <cell r="K1318" t="str">
            <v>Released</v>
          </cell>
          <cell r="L1318" t="str">
            <v>Released</v>
          </cell>
          <cell r="M1318">
            <v>14</v>
          </cell>
          <cell r="N1318">
            <v>7.2</v>
          </cell>
          <cell r="O1318">
            <v>100.8</v>
          </cell>
        </row>
        <row r="1319">
          <cell r="C1319" t="str">
            <v>B-119</v>
          </cell>
          <cell r="D1319" t="str">
            <v>B-119-B</v>
          </cell>
          <cell r="F1319" t="str">
            <v>O-55</v>
          </cell>
          <cell r="G1319" t="str">
            <v>O-55B</v>
          </cell>
          <cell r="H1319" t="str">
            <v>B</v>
          </cell>
          <cell r="J1319" t="str">
            <v>SW</v>
          </cell>
        </row>
        <row r="1320">
          <cell r="C1320" t="str">
            <v>B-119</v>
          </cell>
          <cell r="D1320" t="str">
            <v>B-119-C</v>
          </cell>
          <cell r="F1320" t="str">
            <v>O-55</v>
          </cell>
          <cell r="G1320" t="str">
            <v>O-55C</v>
          </cell>
          <cell r="H1320" t="str">
            <v>C</v>
          </cell>
          <cell r="J1320" t="str">
            <v>SW</v>
          </cell>
        </row>
        <row r="1321">
          <cell r="C1321" t="str">
            <v>B-119</v>
          </cell>
          <cell r="D1321" t="str">
            <v>B-119-D</v>
          </cell>
          <cell r="F1321" t="str">
            <v>O-55</v>
          </cell>
          <cell r="G1321" t="str">
            <v>O-55D</v>
          </cell>
          <cell r="H1321" t="str">
            <v>D</v>
          </cell>
          <cell r="J1321" t="str">
            <v>SW</v>
          </cell>
        </row>
        <row r="1322">
          <cell r="B1322" t="str">
            <v>B</v>
          </cell>
          <cell r="C1322" t="str">
            <v>B-120</v>
          </cell>
          <cell r="D1322" t="str">
            <v>B-120-A</v>
          </cell>
          <cell r="E1322" t="str">
            <v>Opal</v>
          </cell>
          <cell r="F1322" t="str">
            <v>O-56</v>
          </cell>
          <cell r="G1322" t="str">
            <v>O-56A</v>
          </cell>
          <cell r="H1322" t="str">
            <v>A</v>
          </cell>
          <cell r="I1322" t="str">
            <v>Retained</v>
          </cell>
          <cell r="J1322" t="str">
            <v>SW</v>
          </cell>
          <cell r="K1322" t="str">
            <v>Released</v>
          </cell>
          <cell r="L1322" t="str">
            <v>Released</v>
          </cell>
          <cell r="M1322">
            <v>14</v>
          </cell>
          <cell r="N1322">
            <v>7.2</v>
          </cell>
          <cell r="O1322">
            <v>100.8</v>
          </cell>
        </row>
        <row r="1323">
          <cell r="C1323" t="str">
            <v>B-120</v>
          </cell>
          <cell r="D1323" t="str">
            <v>B-120-B</v>
          </cell>
          <cell r="F1323" t="str">
            <v>O-56</v>
          </cell>
          <cell r="G1323" t="str">
            <v>O-56B</v>
          </cell>
          <cell r="H1323" t="str">
            <v>B</v>
          </cell>
          <cell r="J1323" t="str">
            <v>SW</v>
          </cell>
        </row>
        <row r="1324">
          <cell r="C1324" t="str">
            <v>B-120</v>
          </cell>
          <cell r="D1324" t="str">
            <v>B-120-C</v>
          </cell>
          <cell r="F1324" t="str">
            <v>O-56</v>
          </cell>
          <cell r="G1324" t="str">
            <v>O-56C</v>
          </cell>
          <cell r="H1324" t="str">
            <v>C</v>
          </cell>
          <cell r="J1324" t="str">
            <v>SW</v>
          </cell>
        </row>
        <row r="1325">
          <cell r="C1325" t="str">
            <v>B-120</v>
          </cell>
          <cell r="D1325" t="str">
            <v>B-120-D</v>
          </cell>
          <cell r="F1325" t="str">
            <v>O-56</v>
          </cell>
          <cell r="G1325" t="str">
            <v>O-56D</v>
          </cell>
          <cell r="H1325" t="str">
            <v>D</v>
          </cell>
          <cell r="J1325" t="str">
            <v>SW</v>
          </cell>
        </row>
        <row r="1326">
          <cell r="B1326" t="str">
            <v>B</v>
          </cell>
          <cell r="C1326" t="str">
            <v>B-121</v>
          </cell>
          <cell r="D1326" t="str">
            <v>B-121-A</v>
          </cell>
          <cell r="E1326" t="str">
            <v>Opal</v>
          </cell>
          <cell r="F1326" t="str">
            <v>O-57</v>
          </cell>
          <cell r="G1326" t="str">
            <v>O-57A</v>
          </cell>
          <cell r="H1326" t="str">
            <v>A</v>
          </cell>
          <cell r="I1326" t="str">
            <v>Retained</v>
          </cell>
          <cell r="J1326" t="str">
            <v>SW</v>
          </cell>
          <cell r="K1326" t="str">
            <v>Released</v>
          </cell>
          <cell r="L1326" t="str">
            <v>Released</v>
          </cell>
          <cell r="M1326">
            <v>14</v>
          </cell>
          <cell r="N1326">
            <v>7.2</v>
          </cell>
          <cell r="O1326">
            <v>100.8</v>
          </cell>
        </row>
        <row r="1327">
          <cell r="C1327" t="str">
            <v>B-121</v>
          </cell>
          <cell r="D1327" t="str">
            <v>B-121-B</v>
          </cell>
          <cell r="F1327" t="str">
            <v>O-57</v>
          </cell>
          <cell r="G1327" t="str">
            <v>O-57B</v>
          </cell>
          <cell r="H1327" t="str">
            <v>B</v>
          </cell>
          <cell r="J1327" t="str">
            <v>SW</v>
          </cell>
        </row>
        <row r="1328">
          <cell r="C1328" t="str">
            <v>B-121</v>
          </cell>
          <cell r="D1328" t="str">
            <v>B-121-C</v>
          </cell>
          <cell r="F1328" t="str">
            <v>O-57</v>
          </cell>
          <cell r="G1328" t="str">
            <v>O-57C</v>
          </cell>
          <cell r="H1328" t="str">
            <v>C</v>
          </cell>
          <cell r="J1328" t="str">
            <v>SW</v>
          </cell>
        </row>
        <row r="1329">
          <cell r="C1329" t="str">
            <v>B-121</v>
          </cell>
          <cell r="D1329" t="str">
            <v>B-121-D</v>
          </cell>
          <cell r="F1329" t="str">
            <v>O-57</v>
          </cell>
          <cell r="G1329" t="str">
            <v>O-57D</v>
          </cell>
          <cell r="H1329" t="str">
            <v>D</v>
          </cell>
          <cell r="J1329" t="str">
            <v>SW</v>
          </cell>
        </row>
        <row r="1330">
          <cell r="B1330" t="str">
            <v>B</v>
          </cell>
          <cell r="C1330" t="str">
            <v>B-122</v>
          </cell>
          <cell r="D1330" t="str">
            <v>B-122-A</v>
          </cell>
          <cell r="E1330" t="str">
            <v>Opal</v>
          </cell>
          <cell r="F1330" t="str">
            <v>O-58</v>
          </cell>
          <cell r="G1330" t="str">
            <v>O-58A</v>
          </cell>
          <cell r="H1330" t="str">
            <v>A</v>
          </cell>
          <cell r="I1330" t="str">
            <v>Retained</v>
          </cell>
          <cell r="J1330" t="str">
            <v>SW</v>
          </cell>
          <cell r="K1330" t="str">
            <v>Released</v>
          </cell>
          <cell r="L1330" t="str">
            <v>Released</v>
          </cell>
          <cell r="M1330">
            <v>14</v>
          </cell>
          <cell r="N1330">
            <v>7.2</v>
          </cell>
          <cell r="O1330">
            <v>100.8</v>
          </cell>
        </row>
        <row r="1331">
          <cell r="C1331" t="str">
            <v>B-122</v>
          </cell>
          <cell r="D1331" t="str">
            <v>B-122-B</v>
          </cell>
          <cell r="F1331" t="str">
            <v>O-58</v>
          </cell>
          <cell r="G1331" t="str">
            <v>O-58B</v>
          </cell>
          <cell r="H1331" t="str">
            <v>B</v>
          </cell>
          <cell r="J1331" t="str">
            <v>SW</v>
          </cell>
        </row>
        <row r="1332">
          <cell r="C1332" t="str">
            <v>B-122</v>
          </cell>
          <cell r="D1332" t="str">
            <v>B-122-C</v>
          </cell>
          <cell r="F1332" t="str">
            <v>O-58</v>
          </cell>
          <cell r="G1332" t="str">
            <v>O-58C</v>
          </cell>
          <cell r="H1332" t="str">
            <v>C</v>
          </cell>
          <cell r="J1332" t="str">
            <v>SW</v>
          </cell>
        </row>
        <row r="1333">
          <cell r="C1333" t="str">
            <v>B-122</v>
          </cell>
          <cell r="D1333" t="str">
            <v>B-122-D</v>
          </cell>
          <cell r="F1333" t="str">
            <v>O-58</v>
          </cell>
          <cell r="G1333" t="str">
            <v>O-58D</v>
          </cell>
          <cell r="H1333" t="str">
            <v>D</v>
          </cell>
          <cell r="J1333" t="str">
            <v>SW</v>
          </cell>
        </row>
        <row r="1334">
          <cell r="B1334" t="str">
            <v>B</v>
          </cell>
          <cell r="C1334" t="str">
            <v>B-123</v>
          </cell>
          <cell r="D1334" t="str">
            <v>B-123-A</v>
          </cell>
          <cell r="E1334" t="str">
            <v>Opal</v>
          </cell>
          <cell r="F1334" t="str">
            <v>O-59</v>
          </cell>
          <cell r="G1334" t="str">
            <v>O-59A</v>
          </cell>
          <cell r="H1334" t="str">
            <v>A</v>
          </cell>
          <cell r="I1334" t="str">
            <v>Retained</v>
          </cell>
          <cell r="J1334" t="str">
            <v>SW</v>
          </cell>
          <cell r="K1334" t="str">
            <v>Released</v>
          </cell>
          <cell r="L1334" t="str">
            <v>Released</v>
          </cell>
          <cell r="M1334">
            <v>14</v>
          </cell>
          <cell r="N1334">
            <v>7.2</v>
          </cell>
          <cell r="O1334">
            <v>100.8</v>
          </cell>
        </row>
        <row r="1335">
          <cell r="C1335" t="str">
            <v>B-123</v>
          </cell>
          <cell r="D1335" t="str">
            <v>B-123-B</v>
          </cell>
          <cell r="F1335" t="str">
            <v>O-59</v>
          </cell>
          <cell r="G1335" t="str">
            <v>O-59B</v>
          </cell>
          <cell r="H1335" t="str">
            <v>B</v>
          </cell>
          <cell r="J1335" t="str">
            <v>SW</v>
          </cell>
        </row>
        <row r="1336">
          <cell r="C1336" t="str">
            <v>B-123</v>
          </cell>
          <cell r="D1336" t="str">
            <v>B-123-C</v>
          </cell>
          <cell r="F1336" t="str">
            <v>O-59</v>
          </cell>
          <cell r="G1336" t="str">
            <v>O-59C</v>
          </cell>
          <cell r="H1336" t="str">
            <v>C</v>
          </cell>
          <cell r="J1336" t="str">
            <v>SW</v>
          </cell>
        </row>
        <row r="1337">
          <cell r="C1337" t="str">
            <v>B-123</v>
          </cell>
          <cell r="D1337" t="str">
            <v>B-123-D</v>
          </cell>
          <cell r="F1337" t="str">
            <v>O-59</v>
          </cell>
          <cell r="G1337" t="str">
            <v>O-59D</v>
          </cell>
          <cell r="H1337" t="str">
            <v>D</v>
          </cell>
          <cell r="J1337" t="str">
            <v>SW</v>
          </cell>
        </row>
        <row r="1338">
          <cell r="B1338" t="str">
            <v>B</v>
          </cell>
          <cell r="C1338" t="str">
            <v>B-124</v>
          </cell>
          <cell r="D1338" t="str">
            <v>B-124-A</v>
          </cell>
          <cell r="E1338" t="str">
            <v>Opal</v>
          </cell>
          <cell r="F1338" t="str">
            <v>O-60</v>
          </cell>
          <cell r="G1338" t="str">
            <v>O-60A</v>
          </cell>
          <cell r="H1338" t="str">
            <v>A</v>
          </cell>
          <cell r="I1338" t="str">
            <v>Retained</v>
          </cell>
          <cell r="J1338" t="str">
            <v>SW</v>
          </cell>
          <cell r="K1338" t="str">
            <v>Released</v>
          </cell>
          <cell r="L1338" t="str">
            <v>Released</v>
          </cell>
          <cell r="M1338">
            <v>14</v>
          </cell>
          <cell r="N1338">
            <v>7.2</v>
          </cell>
          <cell r="O1338">
            <v>100.8</v>
          </cell>
        </row>
        <row r="1339">
          <cell r="C1339" t="str">
            <v>B-124</v>
          </cell>
          <cell r="D1339" t="str">
            <v>B-124-B</v>
          </cell>
          <cell r="F1339" t="str">
            <v>O-60</v>
          </cell>
          <cell r="G1339" t="str">
            <v>O-60B</v>
          </cell>
          <cell r="H1339" t="str">
            <v>B</v>
          </cell>
          <cell r="J1339" t="str">
            <v>SW</v>
          </cell>
        </row>
        <row r="1340">
          <cell r="C1340" t="str">
            <v>B-124</v>
          </cell>
          <cell r="D1340" t="str">
            <v>B-124-C</v>
          </cell>
          <cell r="F1340" t="str">
            <v>O-60</v>
          </cell>
          <cell r="G1340" t="str">
            <v>O-60C</v>
          </cell>
          <cell r="H1340" t="str">
            <v>C</v>
          </cell>
          <cell r="J1340" t="str">
            <v>SW</v>
          </cell>
        </row>
        <row r="1341">
          <cell r="C1341" t="str">
            <v>B-124</v>
          </cell>
          <cell r="D1341" t="str">
            <v>B-124-D</v>
          </cell>
          <cell r="F1341" t="str">
            <v>O-60</v>
          </cell>
          <cell r="G1341" t="str">
            <v>O-60D</v>
          </cell>
          <cell r="H1341" t="str">
            <v>D</v>
          </cell>
          <cell r="J1341" t="str">
            <v>SW</v>
          </cell>
        </row>
        <row r="1342">
          <cell r="B1342" t="str">
            <v>B</v>
          </cell>
          <cell r="C1342" t="str">
            <v>B-125</v>
          </cell>
          <cell r="D1342" t="str">
            <v>B-125-A</v>
          </cell>
          <cell r="E1342" t="str">
            <v>Opal</v>
          </cell>
          <cell r="F1342" t="str">
            <v>O-61</v>
          </cell>
          <cell r="G1342" t="str">
            <v>O-61A</v>
          </cell>
          <cell r="H1342" t="str">
            <v>A</v>
          </cell>
          <cell r="I1342" t="str">
            <v>Retained</v>
          </cell>
          <cell r="J1342" t="str">
            <v>SW</v>
          </cell>
          <cell r="K1342" t="str">
            <v>Released</v>
          </cell>
          <cell r="L1342" t="str">
            <v>Released</v>
          </cell>
          <cell r="M1342">
            <v>14</v>
          </cell>
          <cell r="N1342">
            <v>7.2</v>
          </cell>
          <cell r="O1342">
            <v>100.8</v>
          </cell>
        </row>
        <row r="1343">
          <cell r="C1343" t="str">
            <v>B-125</v>
          </cell>
          <cell r="D1343" t="str">
            <v>B-125-B</v>
          </cell>
          <cell r="F1343" t="str">
            <v>O-61</v>
          </cell>
          <cell r="G1343" t="str">
            <v>O-61B</v>
          </cell>
          <cell r="H1343" t="str">
            <v>B</v>
          </cell>
          <cell r="J1343" t="str">
            <v>SW</v>
          </cell>
        </row>
        <row r="1344">
          <cell r="C1344" t="str">
            <v>B-125</v>
          </cell>
          <cell r="D1344" t="str">
            <v>B-125-C</v>
          </cell>
          <cell r="F1344" t="str">
            <v>O-61</v>
          </cell>
          <cell r="G1344" t="str">
            <v>O-61C</v>
          </cell>
          <cell r="H1344" t="str">
            <v>C</v>
          </cell>
          <cell r="J1344" t="str">
            <v>SW</v>
          </cell>
        </row>
        <row r="1345">
          <cell r="C1345" t="str">
            <v>B-125</v>
          </cell>
          <cell r="D1345" t="str">
            <v>B-125-D</v>
          </cell>
          <cell r="F1345" t="str">
            <v>O-61</v>
          </cell>
          <cell r="G1345" t="str">
            <v>O-61D</v>
          </cell>
          <cell r="H1345" t="str">
            <v>D</v>
          </cell>
          <cell r="J1345" t="str">
            <v>SW</v>
          </cell>
        </row>
        <row r="1346">
          <cell r="B1346" t="str">
            <v>B</v>
          </cell>
          <cell r="C1346" t="str">
            <v>B-126</v>
          </cell>
          <cell r="D1346" t="str">
            <v>B-126-A</v>
          </cell>
          <cell r="E1346" t="str">
            <v>Opal</v>
          </cell>
          <cell r="F1346" t="str">
            <v>O-62</v>
          </cell>
          <cell r="G1346" t="str">
            <v>O-62A</v>
          </cell>
          <cell r="H1346" t="str">
            <v>A</v>
          </cell>
          <cell r="I1346" t="str">
            <v>Retained</v>
          </cell>
          <cell r="J1346" t="str">
            <v>SW</v>
          </cell>
          <cell r="K1346" t="str">
            <v>Released</v>
          </cell>
          <cell r="L1346" t="str">
            <v>Released</v>
          </cell>
          <cell r="M1346">
            <v>14</v>
          </cell>
          <cell r="N1346">
            <v>7.2</v>
          </cell>
          <cell r="O1346">
            <v>100.8</v>
          </cell>
        </row>
        <row r="1347">
          <cell r="C1347" t="str">
            <v>B-126</v>
          </cell>
          <cell r="D1347" t="str">
            <v>B-126-B</v>
          </cell>
          <cell r="F1347" t="str">
            <v>O-62</v>
          </cell>
          <cell r="G1347" t="str">
            <v>O-62B</v>
          </cell>
          <cell r="H1347" t="str">
            <v>B</v>
          </cell>
          <cell r="J1347" t="str">
            <v>SW</v>
          </cell>
        </row>
        <row r="1348">
          <cell r="C1348" t="str">
            <v>B-126</v>
          </cell>
          <cell r="D1348" t="str">
            <v>B-126-C</v>
          </cell>
          <cell r="F1348" t="str">
            <v>O-62</v>
          </cell>
          <cell r="G1348" t="str">
            <v>O-62C</v>
          </cell>
          <cell r="H1348" t="str">
            <v>C</v>
          </cell>
          <cell r="J1348" t="str">
            <v>SW</v>
          </cell>
        </row>
        <row r="1349">
          <cell r="C1349" t="str">
            <v>B-126</v>
          </cell>
          <cell r="D1349" t="str">
            <v>B-126-D</v>
          </cell>
          <cell r="F1349" t="str">
            <v>O-62</v>
          </cell>
          <cell r="G1349" t="str">
            <v>O-62D</v>
          </cell>
          <cell r="H1349" t="str">
            <v>D</v>
          </cell>
          <cell r="J1349" t="str">
            <v>SW</v>
          </cell>
        </row>
        <row r="1350">
          <cell r="B1350" t="str">
            <v>B</v>
          </cell>
          <cell r="C1350" t="str">
            <v>B-127</v>
          </cell>
          <cell r="D1350" t="str">
            <v>B-127-A</v>
          </cell>
          <cell r="E1350" t="str">
            <v>Opal</v>
          </cell>
          <cell r="F1350" t="str">
            <v>O-63</v>
          </cell>
          <cell r="G1350" t="str">
            <v>O-63A</v>
          </cell>
          <cell r="H1350" t="str">
            <v>A</v>
          </cell>
          <cell r="I1350" t="str">
            <v>Retained</v>
          </cell>
          <cell r="J1350" t="str">
            <v>SW</v>
          </cell>
          <cell r="K1350" t="str">
            <v>Released</v>
          </cell>
          <cell r="L1350" t="str">
            <v>Released</v>
          </cell>
          <cell r="M1350">
            <v>14</v>
          </cell>
          <cell r="N1350">
            <v>7.2</v>
          </cell>
          <cell r="O1350">
            <v>100.8</v>
          </cell>
        </row>
        <row r="1351">
          <cell r="C1351" t="str">
            <v>B-127</v>
          </cell>
          <cell r="D1351" t="str">
            <v>B-127-B</v>
          </cell>
          <cell r="F1351" t="str">
            <v>O-63</v>
          </cell>
          <cell r="G1351" t="str">
            <v>O-63B</v>
          </cell>
          <cell r="H1351" t="str">
            <v>B</v>
          </cell>
          <cell r="J1351" t="str">
            <v>SW</v>
          </cell>
        </row>
        <row r="1352">
          <cell r="C1352" t="str">
            <v>B-127</v>
          </cell>
          <cell r="D1352" t="str">
            <v>B-127-C</v>
          </cell>
          <cell r="F1352" t="str">
            <v>O-63</v>
          </cell>
          <cell r="G1352" t="str">
            <v>O-63C</v>
          </cell>
          <cell r="H1352" t="str">
            <v>C</v>
          </cell>
          <cell r="J1352" t="str">
            <v>SW</v>
          </cell>
        </row>
        <row r="1353">
          <cell r="C1353" t="str">
            <v>B-127</v>
          </cell>
          <cell r="D1353" t="str">
            <v>B-127-D</v>
          </cell>
          <cell r="F1353" t="str">
            <v>O-63</v>
          </cell>
          <cell r="G1353" t="str">
            <v>O-63D</v>
          </cell>
          <cell r="H1353" t="str">
            <v>D</v>
          </cell>
          <cell r="J1353" t="str">
            <v>SW</v>
          </cell>
        </row>
        <row r="1354">
          <cell r="B1354" t="str">
            <v>B</v>
          </cell>
          <cell r="C1354" t="str">
            <v>B-128</v>
          </cell>
          <cell r="D1354" t="str">
            <v>B-128-A</v>
          </cell>
          <cell r="E1354" t="str">
            <v>Opal</v>
          </cell>
          <cell r="F1354" t="str">
            <v>O-64</v>
          </cell>
          <cell r="G1354" t="str">
            <v>O-64A</v>
          </cell>
          <cell r="H1354" t="str">
            <v>A</v>
          </cell>
          <cell r="I1354" t="str">
            <v>Retained</v>
          </cell>
          <cell r="J1354" t="str">
            <v>SW</v>
          </cell>
          <cell r="K1354" t="str">
            <v>Released</v>
          </cell>
          <cell r="L1354" t="str">
            <v>Released</v>
          </cell>
          <cell r="M1354">
            <v>14</v>
          </cell>
          <cell r="N1354">
            <v>7.2</v>
          </cell>
          <cell r="O1354">
            <v>100.8</v>
          </cell>
        </row>
        <row r="1355">
          <cell r="C1355" t="str">
            <v>B-128</v>
          </cell>
          <cell r="D1355" t="str">
            <v>B-128-B</v>
          </cell>
          <cell r="F1355" t="str">
            <v>O-64</v>
          </cell>
          <cell r="G1355" t="str">
            <v>O-64B</v>
          </cell>
          <cell r="H1355" t="str">
            <v>B</v>
          </cell>
          <cell r="J1355" t="str">
            <v>SW</v>
          </cell>
        </row>
        <row r="1356">
          <cell r="C1356" t="str">
            <v>B-128</v>
          </cell>
          <cell r="D1356" t="str">
            <v>B-128-C</v>
          </cell>
          <cell r="F1356" t="str">
            <v>O-64</v>
          </cell>
          <cell r="G1356" t="str">
            <v>O-64C</v>
          </cell>
          <cell r="H1356" t="str">
            <v>C</v>
          </cell>
          <cell r="J1356" t="str">
            <v>SW</v>
          </cell>
        </row>
        <row r="1357">
          <cell r="C1357" t="str">
            <v>B-128</v>
          </cell>
          <cell r="D1357" t="str">
            <v>B-128-D</v>
          </cell>
          <cell r="F1357" t="str">
            <v>O-64</v>
          </cell>
          <cell r="G1357" t="str">
            <v>O-64D</v>
          </cell>
          <cell r="H1357" t="str">
            <v>D</v>
          </cell>
          <cell r="J1357" t="str">
            <v>SW</v>
          </cell>
        </row>
        <row r="1358">
          <cell r="B1358" t="str">
            <v>B</v>
          </cell>
          <cell r="C1358" t="str">
            <v>B-129</v>
          </cell>
          <cell r="D1358" t="str">
            <v>B-129-A</v>
          </cell>
          <cell r="E1358" t="str">
            <v>Opal</v>
          </cell>
          <cell r="F1358" t="str">
            <v>O-65</v>
          </cell>
          <cell r="G1358" t="str">
            <v>O-65A</v>
          </cell>
          <cell r="H1358" t="str">
            <v>A</v>
          </cell>
          <cell r="I1358" t="str">
            <v>Retained</v>
          </cell>
          <cell r="J1358" t="str">
            <v>SW</v>
          </cell>
          <cell r="K1358" t="str">
            <v>Released</v>
          </cell>
          <cell r="L1358" t="str">
            <v>Released</v>
          </cell>
          <cell r="M1358">
            <v>14</v>
          </cell>
          <cell r="N1358">
            <v>7.2</v>
          </cell>
          <cell r="O1358">
            <v>100.8</v>
          </cell>
        </row>
        <row r="1359">
          <cell r="C1359" t="str">
            <v>B-129</v>
          </cell>
          <cell r="D1359" t="str">
            <v>B-129-B</v>
          </cell>
          <cell r="F1359" t="str">
            <v>O-65</v>
          </cell>
          <cell r="G1359" t="str">
            <v>O-65B</v>
          </cell>
          <cell r="H1359" t="str">
            <v>B</v>
          </cell>
          <cell r="J1359" t="str">
            <v>SW</v>
          </cell>
        </row>
        <row r="1360">
          <cell r="C1360" t="str">
            <v>B-129</v>
          </cell>
          <cell r="D1360" t="str">
            <v>B-129-C</v>
          </cell>
          <cell r="F1360" t="str">
            <v>O-65</v>
          </cell>
          <cell r="G1360" t="str">
            <v>O-65C</v>
          </cell>
          <cell r="H1360" t="str">
            <v>C</v>
          </cell>
          <cell r="J1360" t="str">
            <v>SW</v>
          </cell>
        </row>
        <row r="1361">
          <cell r="C1361" t="str">
            <v>B-129</v>
          </cell>
          <cell r="D1361" t="str">
            <v>B-129-D</v>
          </cell>
          <cell r="F1361" t="str">
            <v>O-65</v>
          </cell>
          <cell r="G1361" t="str">
            <v>O-65D</v>
          </cell>
          <cell r="H1361" t="str">
            <v>D</v>
          </cell>
          <cell r="J1361" t="str">
            <v>SW</v>
          </cell>
        </row>
        <row r="1362">
          <cell r="B1362" t="str">
            <v>B</v>
          </cell>
          <cell r="C1362" t="str">
            <v>B-130</v>
          </cell>
          <cell r="D1362" t="str">
            <v>B-130-A</v>
          </cell>
          <cell r="E1362" t="str">
            <v>Opal</v>
          </cell>
          <cell r="F1362" t="str">
            <v>O-66</v>
          </cell>
          <cell r="G1362" t="str">
            <v>O-66A</v>
          </cell>
          <cell r="H1362" t="str">
            <v>A</v>
          </cell>
          <cell r="I1362" t="str">
            <v>Retained</v>
          </cell>
          <cell r="J1362" t="str">
            <v>SW</v>
          </cell>
          <cell r="K1362" t="str">
            <v>Released</v>
          </cell>
          <cell r="L1362" t="str">
            <v>Released</v>
          </cell>
          <cell r="M1362">
            <v>14</v>
          </cell>
          <cell r="N1362">
            <v>7.2</v>
          </cell>
          <cell r="O1362">
            <v>100.8</v>
          </cell>
        </row>
        <row r="1363">
          <cell r="C1363" t="str">
            <v>B-130</v>
          </cell>
          <cell r="D1363" t="str">
            <v>B-130-B</v>
          </cell>
          <cell r="F1363" t="str">
            <v>O-66</v>
          </cell>
          <cell r="G1363" t="str">
            <v>O-66B</v>
          </cell>
          <cell r="H1363" t="str">
            <v>B</v>
          </cell>
          <cell r="J1363" t="str">
            <v>SW</v>
          </cell>
        </row>
        <row r="1364">
          <cell r="C1364" t="str">
            <v>B-130</v>
          </cell>
          <cell r="D1364" t="str">
            <v>B-130-C</v>
          </cell>
          <cell r="F1364" t="str">
            <v>O-66</v>
          </cell>
          <cell r="G1364" t="str">
            <v>O-66C</v>
          </cell>
          <cell r="H1364" t="str">
            <v>C</v>
          </cell>
          <cell r="J1364" t="str">
            <v>SW</v>
          </cell>
        </row>
        <row r="1365">
          <cell r="C1365" t="str">
            <v>B-130</v>
          </cell>
          <cell r="D1365" t="str">
            <v>B-130-D</v>
          </cell>
          <cell r="F1365" t="str">
            <v>O-66</v>
          </cell>
          <cell r="G1365" t="str">
            <v>O-66D</v>
          </cell>
          <cell r="H1365" t="str">
            <v>D</v>
          </cell>
          <cell r="J1365" t="str">
            <v>SW</v>
          </cell>
        </row>
        <row r="1366">
          <cell r="B1366" t="str">
            <v>B</v>
          </cell>
          <cell r="C1366" t="str">
            <v>B-131</v>
          </cell>
          <cell r="D1366" t="str">
            <v>B-131-A</v>
          </cell>
          <cell r="E1366" t="str">
            <v>Opal</v>
          </cell>
          <cell r="F1366" t="str">
            <v>O-67</v>
          </cell>
          <cell r="G1366" t="str">
            <v>O-67A</v>
          </cell>
          <cell r="H1366" t="str">
            <v>A</v>
          </cell>
          <cell r="I1366" t="str">
            <v>Retained</v>
          </cell>
          <cell r="J1366" t="str">
            <v>SW</v>
          </cell>
          <cell r="K1366" t="str">
            <v>Released</v>
          </cell>
          <cell r="L1366" t="str">
            <v>Released</v>
          </cell>
          <cell r="M1366">
            <v>14</v>
          </cell>
          <cell r="N1366">
            <v>7.2</v>
          </cell>
          <cell r="O1366">
            <v>100.8</v>
          </cell>
        </row>
        <row r="1367">
          <cell r="C1367" t="str">
            <v>B-131</v>
          </cell>
          <cell r="D1367" t="str">
            <v>B-131-B</v>
          </cell>
          <cell r="F1367" t="str">
            <v>O-67</v>
          </cell>
          <cell r="G1367" t="str">
            <v>O-67B</v>
          </cell>
          <cell r="H1367" t="str">
            <v>B</v>
          </cell>
          <cell r="J1367" t="str">
            <v>SW</v>
          </cell>
        </row>
        <row r="1368">
          <cell r="C1368" t="str">
            <v>B-131</v>
          </cell>
          <cell r="D1368" t="str">
            <v>B-131-C</v>
          </cell>
          <cell r="F1368" t="str">
            <v>O-67</v>
          </cell>
          <cell r="G1368" t="str">
            <v>O-67C</v>
          </cell>
          <cell r="H1368" t="str">
            <v>C</v>
          </cell>
          <cell r="J1368" t="str">
            <v>SW</v>
          </cell>
        </row>
        <row r="1369">
          <cell r="C1369" t="str">
            <v>B-131</v>
          </cell>
          <cell r="D1369" t="str">
            <v>B-131-D</v>
          </cell>
          <cell r="F1369" t="str">
            <v>O-67</v>
          </cell>
          <cell r="G1369" t="str">
            <v>O-67D</v>
          </cell>
          <cell r="H1369" t="str">
            <v>D</v>
          </cell>
          <cell r="J1369" t="str">
            <v>SW</v>
          </cell>
        </row>
        <row r="1370">
          <cell r="B1370" t="str">
            <v>B</v>
          </cell>
          <cell r="C1370" t="str">
            <v>B-132</v>
          </cell>
          <cell r="D1370" t="str">
            <v>B-132-A</v>
          </cell>
          <cell r="E1370" t="str">
            <v>Opal</v>
          </cell>
          <cell r="F1370" t="str">
            <v>O-68</v>
          </cell>
          <cell r="G1370" t="str">
            <v>O-68A</v>
          </cell>
          <cell r="H1370" t="str">
            <v>A</v>
          </cell>
          <cell r="I1370" t="str">
            <v>Retained</v>
          </cell>
          <cell r="J1370" t="str">
            <v>SW</v>
          </cell>
          <cell r="K1370" t="str">
            <v>Released</v>
          </cell>
          <cell r="L1370" t="str">
            <v>Released</v>
          </cell>
          <cell r="M1370">
            <v>14</v>
          </cell>
          <cell r="N1370">
            <v>7.2</v>
          </cell>
          <cell r="O1370">
            <v>100.8</v>
          </cell>
        </row>
        <row r="1371">
          <cell r="C1371" t="str">
            <v>B-132</v>
          </cell>
          <cell r="D1371" t="str">
            <v>B-132-B</v>
          </cell>
          <cell r="F1371" t="str">
            <v>O-68</v>
          </cell>
          <cell r="G1371" t="str">
            <v>O-68B</v>
          </cell>
          <cell r="H1371" t="str">
            <v>B</v>
          </cell>
          <cell r="J1371" t="str">
            <v>SW</v>
          </cell>
        </row>
        <row r="1372">
          <cell r="C1372" t="str">
            <v>B-132</v>
          </cell>
          <cell r="D1372" t="str">
            <v>B-132-C</v>
          </cell>
          <cell r="F1372" t="str">
            <v>O-68</v>
          </cell>
          <cell r="G1372" t="str">
            <v>O-68C</v>
          </cell>
          <cell r="H1372" t="str">
            <v>C</v>
          </cell>
          <cell r="J1372" t="str">
            <v>SW</v>
          </cell>
        </row>
        <row r="1373">
          <cell r="C1373" t="str">
            <v>B-132</v>
          </cell>
          <cell r="D1373" t="str">
            <v>B-132-D</v>
          </cell>
          <cell r="F1373" t="str">
            <v>O-68</v>
          </cell>
          <cell r="G1373" t="str">
            <v>O-68D</v>
          </cell>
          <cell r="H1373" t="str">
            <v>D</v>
          </cell>
          <cell r="J1373" t="str">
            <v>SW</v>
          </cell>
        </row>
        <row r="1374">
          <cell r="B1374" t="str">
            <v>B</v>
          </cell>
          <cell r="C1374" t="str">
            <v>B-133</v>
          </cell>
          <cell r="D1374" t="str">
            <v>B-133-A</v>
          </cell>
          <cell r="E1374" t="str">
            <v>Opal</v>
          </cell>
          <cell r="F1374" t="str">
            <v>O-69</v>
          </cell>
          <cell r="G1374" t="str">
            <v>O-69A</v>
          </cell>
          <cell r="H1374" t="str">
            <v>A</v>
          </cell>
          <cell r="I1374" t="str">
            <v>Retained</v>
          </cell>
          <cell r="J1374" t="str">
            <v>SW</v>
          </cell>
          <cell r="K1374" t="str">
            <v>Released</v>
          </cell>
          <cell r="L1374" t="str">
            <v>Released</v>
          </cell>
          <cell r="M1374">
            <v>14</v>
          </cell>
          <cell r="N1374">
            <v>7.2</v>
          </cell>
          <cell r="O1374">
            <v>100.8</v>
          </cell>
        </row>
        <row r="1375">
          <cell r="C1375" t="str">
            <v>B-133</v>
          </cell>
          <cell r="D1375" t="str">
            <v>B-133-B</v>
          </cell>
          <cell r="F1375" t="str">
            <v>O-69</v>
          </cell>
          <cell r="G1375" t="str">
            <v>O-69B</v>
          </cell>
          <cell r="H1375" t="str">
            <v>B</v>
          </cell>
          <cell r="J1375" t="str">
            <v>SW</v>
          </cell>
        </row>
        <row r="1376">
          <cell r="C1376" t="str">
            <v>B-133</v>
          </cell>
          <cell r="D1376" t="str">
            <v>B-133-C</v>
          </cell>
          <cell r="F1376" t="str">
            <v>O-69</v>
          </cell>
          <cell r="G1376" t="str">
            <v>O-69C</v>
          </cell>
          <cell r="H1376" t="str">
            <v>C</v>
          </cell>
          <cell r="J1376" t="str">
            <v>SW</v>
          </cell>
        </row>
        <row r="1377">
          <cell r="C1377" t="str">
            <v>B-133</v>
          </cell>
          <cell r="D1377" t="str">
            <v>B-133-D</v>
          </cell>
          <cell r="F1377" t="str">
            <v>O-69</v>
          </cell>
          <cell r="G1377" t="str">
            <v>O-69D</v>
          </cell>
          <cell r="H1377" t="str">
            <v>D</v>
          </cell>
          <cell r="J1377" t="str">
            <v>SW</v>
          </cell>
        </row>
        <row r="1378">
          <cell r="B1378" t="str">
            <v>B</v>
          </cell>
          <cell r="C1378" t="str">
            <v>B-134</v>
          </cell>
          <cell r="D1378" t="str">
            <v>B-134-A</v>
          </cell>
          <cell r="E1378" t="str">
            <v>Opal</v>
          </cell>
          <cell r="F1378" t="str">
            <v>O-70</v>
          </cell>
          <cell r="G1378" t="str">
            <v>O-70A</v>
          </cell>
          <cell r="H1378" t="str">
            <v>A</v>
          </cell>
          <cell r="I1378" t="str">
            <v>Retained</v>
          </cell>
          <cell r="J1378" t="str">
            <v>SW</v>
          </cell>
          <cell r="K1378" t="str">
            <v>Released</v>
          </cell>
          <cell r="L1378" t="str">
            <v>Released</v>
          </cell>
          <cell r="M1378">
            <v>14</v>
          </cell>
          <cell r="N1378">
            <v>7.2</v>
          </cell>
          <cell r="O1378">
            <v>100.8</v>
          </cell>
        </row>
        <row r="1379">
          <cell r="C1379" t="str">
            <v>B-134</v>
          </cell>
          <cell r="D1379" t="str">
            <v>B-134-B</v>
          </cell>
          <cell r="F1379" t="str">
            <v>O-70</v>
          </cell>
          <cell r="G1379" t="str">
            <v>O-70B</v>
          </cell>
          <cell r="H1379" t="str">
            <v>B</v>
          </cell>
          <cell r="J1379" t="str">
            <v>SW</v>
          </cell>
        </row>
        <row r="1380">
          <cell r="C1380" t="str">
            <v>B-134</v>
          </cell>
          <cell r="D1380" t="str">
            <v>B-134-C</v>
          </cell>
          <cell r="F1380" t="str">
            <v>O-70</v>
          </cell>
          <cell r="G1380" t="str">
            <v>O-70C</v>
          </cell>
          <cell r="H1380" t="str">
            <v>C</v>
          </cell>
          <cell r="J1380" t="str">
            <v>SW</v>
          </cell>
        </row>
        <row r="1381">
          <cell r="C1381" t="str">
            <v>B-134</v>
          </cell>
          <cell r="D1381" t="str">
            <v>B-134-D</v>
          </cell>
          <cell r="F1381" t="str">
            <v>O-70</v>
          </cell>
          <cell r="G1381" t="str">
            <v>O-70D</v>
          </cell>
          <cell r="H1381" t="str">
            <v>D</v>
          </cell>
          <cell r="J1381" t="str">
            <v>SW</v>
          </cell>
        </row>
        <row r="1382">
          <cell r="B1382" t="str">
            <v>B</v>
          </cell>
          <cell r="C1382" t="str">
            <v>B-135</v>
          </cell>
          <cell r="D1382" t="str">
            <v>B-135-A</v>
          </cell>
          <cell r="E1382" t="str">
            <v>Opal</v>
          </cell>
          <cell r="F1382" t="str">
            <v>O-71</v>
          </cell>
          <cell r="G1382" t="str">
            <v>O-71A</v>
          </cell>
          <cell r="H1382" t="str">
            <v>A</v>
          </cell>
          <cell r="I1382" t="str">
            <v>Retained</v>
          </cell>
          <cell r="J1382" t="str">
            <v>SW</v>
          </cell>
          <cell r="K1382" t="str">
            <v>Released</v>
          </cell>
          <cell r="L1382" t="str">
            <v>Released</v>
          </cell>
          <cell r="M1382">
            <v>14</v>
          </cell>
          <cell r="N1382">
            <v>7.2</v>
          </cell>
          <cell r="O1382">
            <v>100.8</v>
          </cell>
        </row>
        <row r="1383">
          <cell r="C1383" t="str">
            <v>B-135</v>
          </cell>
          <cell r="D1383" t="str">
            <v>B-135-B</v>
          </cell>
          <cell r="F1383" t="str">
            <v>O-71</v>
          </cell>
          <cell r="G1383" t="str">
            <v>O-71B</v>
          </cell>
          <cell r="H1383" t="str">
            <v>B</v>
          </cell>
          <cell r="J1383" t="str">
            <v>SW</v>
          </cell>
        </row>
        <row r="1384">
          <cell r="C1384" t="str">
            <v>B-135</v>
          </cell>
          <cell r="D1384" t="str">
            <v>B-135-C</v>
          </cell>
          <cell r="F1384" t="str">
            <v>O-71</v>
          </cell>
          <cell r="G1384" t="str">
            <v>O-71C</v>
          </cell>
          <cell r="H1384" t="str">
            <v>C</v>
          </cell>
          <cell r="J1384" t="str">
            <v>SW</v>
          </cell>
        </row>
        <row r="1385">
          <cell r="C1385" t="str">
            <v>B-135</v>
          </cell>
          <cell r="D1385" t="str">
            <v>B-135-D</v>
          </cell>
          <cell r="F1385" t="str">
            <v>O-71</v>
          </cell>
          <cell r="G1385" t="str">
            <v>O-71D</v>
          </cell>
          <cell r="H1385" t="str">
            <v>D</v>
          </cell>
          <cell r="J1385" t="str">
            <v>SW</v>
          </cell>
        </row>
        <row r="1386">
          <cell r="B1386" t="str">
            <v>B</v>
          </cell>
          <cell r="C1386" t="str">
            <v>B-136</v>
          </cell>
          <cell r="D1386" t="str">
            <v>B-136-A</v>
          </cell>
          <cell r="E1386" t="str">
            <v>Opal</v>
          </cell>
          <cell r="F1386" t="str">
            <v>O-72</v>
          </cell>
          <cell r="G1386" t="str">
            <v>O-72A</v>
          </cell>
          <cell r="H1386" t="str">
            <v>A</v>
          </cell>
          <cell r="I1386" t="str">
            <v>Retained</v>
          </cell>
          <cell r="J1386" t="str">
            <v>SW</v>
          </cell>
          <cell r="K1386" t="str">
            <v>Released</v>
          </cell>
          <cell r="L1386" t="str">
            <v>Released</v>
          </cell>
          <cell r="M1386">
            <v>14</v>
          </cell>
          <cell r="N1386">
            <v>7.2</v>
          </cell>
          <cell r="O1386">
            <v>100.8</v>
          </cell>
        </row>
        <row r="1387">
          <cell r="C1387" t="str">
            <v>B-136</v>
          </cell>
          <cell r="D1387" t="str">
            <v>B-136-B</v>
          </cell>
          <cell r="F1387" t="str">
            <v>O-72</v>
          </cell>
          <cell r="G1387" t="str">
            <v>O-72B</v>
          </cell>
          <cell r="H1387" t="str">
            <v>B</v>
          </cell>
          <cell r="J1387" t="str">
            <v>SW</v>
          </cell>
        </row>
        <row r="1388">
          <cell r="C1388" t="str">
            <v>B-136</v>
          </cell>
          <cell r="D1388" t="str">
            <v>B-136-C</v>
          </cell>
          <cell r="F1388" t="str">
            <v>O-72</v>
          </cell>
          <cell r="G1388" t="str">
            <v>O-72C</v>
          </cell>
          <cell r="H1388" t="str">
            <v>C</v>
          </cell>
          <cell r="J1388" t="str">
            <v>SW</v>
          </cell>
        </row>
        <row r="1389">
          <cell r="C1389" t="str">
            <v>B-136</v>
          </cell>
          <cell r="D1389" t="str">
            <v>B-136-D</v>
          </cell>
          <cell r="F1389" t="str">
            <v>O-72</v>
          </cell>
          <cell r="G1389" t="str">
            <v>O-72D</v>
          </cell>
          <cell r="H1389" t="str">
            <v>D</v>
          </cell>
          <cell r="J1389" t="str">
            <v>SW</v>
          </cell>
        </row>
        <row r="1390">
          <cell r="B1390" t="str">
            <v>B</v>
          </cell>
          <cell r="C1390" t="str">
            <v>B-137</v>
          </cell>
          <cell r="D1390" t="str">
            <v>B-137-A</v>
          </cell>
          <cell r="E1390" t="str">
            <v>Opal</v>
          </cell>
          <cell r="F1390" t="str">
            <v>O-192</v>
          </cell>
          <cell r="G1390" t="str">
            <v>O-192A</v>
          </cell>
          <cell r="H1390" t="str">
            <v>A</v>
          </cell>
          <cell r="I1390" t="str">
            <v>Retained</v>
          </cell>
          <cell r="J1390" t="str">
            <v>SW</v>
          </cell>
          <cell r="K1390" t="str">
            <v>Frozen</v>
          </cell>
          <cell r="L1390" t="str">
            <v>Released</v>
          </cell>
          <cell r="M1390">
            <v>14</v>
          </cell>
          <cell r="N1390">
            <v>7.2</v>
          </cell>
          <cell r="O1390">
            <v>100.8</v>
          </cell>
        </row>
        <row r="1391">
          <cell r="C1391" t="str">
            <v>B-137</v>
          </cell>
          <cell r="D1391" t="str">
            <v>B-137-B</v>
          </cell>
          <cell r="F1391" t="str">
            <v>O-192</v>
          </cell>
          <cell r="G1391" t="str">
            <v>O-192B</v>
          </cell>
          <cell r="H1391" t="str">
            <v>B</v>
          </cell>
          <cell r="J1391" t="str">
            <v>SW</v>
          </cell>
        </row>
        <row r="1392">
          <cell r="C1392" t="str">
            <v>B-137</v>
          </cell>
          <cell r="D1392" t="str">
            <v>B-137-C</v>
          </cell>
          <cell r="F1392" t="str">
            <v>O-192</v>
          </cell>
          <cell r="G1392" t="str">
            <v>O-192C</v>
          </cell>
          <cell r="H1392" t="str">
            <v>C</v>
          </cell>
          <cell r="J1392" t="str">
            <v>SW</v>
          </cell>
        </row>
        <row r="1393">
          <cell r="C1393" t="str">
            <v>B-137</v>
          </cell>
          <cell r="D1393" t="str">
            <v>B-137-D</v>
          </cell>
          <cell r="F1393" t="str">
            <v>O-192</v>
          </cell>
          <cell r="G1393" t="str">
            <v>O-192D</v>
          </cell>
          <cell r="H1393" t="str">
            <v>D</v>
          </cell>
          <cell r="J1393" t="str">
            <v>SW</v>
          </cell>
        </row>
        <row r="1394">
          <cell r="B1394" t="str">
            <v>B</v>
          </cell>
          <cell r="C1394" t="str">
            <v>B-138</v>
          </cell>
          <cell r="D1394" t="str">
            <v>B-138-A</v>
          </cell>
          <cell r="E1394" t="str">
            <v>Opal</v>
          </cell>
          <cell r="F1394" t="str">
            <v>O-193</v>
          </cell>
          <cell r="G1394" t="str">
            <v>O-193A</v>
          </cell>
          <cell r="H1394" t="str">
            <v>A</v>
          </cell>
          <cell r="I1394" t="str">
            <v>Retained</v>
          </cell>
          <cell r="J1394" t="str">
            <v>SW</v>
          </cell>
          <cell r="K1394" t="str">
            <v>Frozen</v>
          </cell>
          <cell r="L1394" t="str">
            <v>Released</v>
          </cell>
          <cell r="M1394">
            <v>14</v>
          </cell>
          <cell r="N1394">
            <v>7.2</v>
          </cell>
          <cell r="O1394">
            <v>100.8</v>
          </cell>
        </row>
        <row r="1395">
          <cell r="C1395" t="str">
            <v>B-138</v>
          </cell>
          <cell r="D1395" t="str">
            <v>B-138-B</v>
          </cell>
          <cell r="F1395" t="str">
            <v>O-193</v>
          </cell>
          <cell r="G1395" t="str">
            <v>O-193B</v>
          </cell>
          <cell r="H1395" t="str">
            <v>B</v>
          </cell>
          <cell r="J1395" t="str">
            <v>SW</v>
          </cell>
        </row>
        <row r="1396">
          <cell r="C1396" t="str">
            <v>B-138</v>
          </cell>
          <cell r="D1396" t="str">
            <v>B-138-C</v>
          </cell>
          <cell r="F1396" t="str">
            <v>O-193</v>
          </cell>
          <cell r="G1396" t="str">
            <v>O-193C</v>
          </cell>
          <cell r="H1396" t="str">
            <v>C</v>
          </cell>
          <cell r="J1396" t="str">
            <v>SW</v>
          </cell>
        </row>
        <row r="1397">
          <cell r="C1397" t="str">
            <v>B-138</v>
          </cell>
          <cell r="D1397" t="str">
            <v>B-138-D</v>
          </cell>
          <cell r="F1397" t="str">
            <v>O-193</v>
          </cell>
          <cell r="G1397" t="str">
            <v>O-193D</v>
          </cell>
          <cell r="H1397" t="str">
            <v>D</v>
          </cell>
          <cell r="J1397" t="str">
            <v>SW</v>
          </cell>
        </row>
        <row r="1398">
          <cell r="B1398" t="str">
            <v>B</v>
          </cell>
          <cell r="C1398" t="str">
            <v>B-139</v>
          </cell>
          <cell r="D1398" t="str">
            <v>B-139-A</v>
          </cell>
          <cell r="E1398" t="str">
            <v>Opal</v>
          </cell>
          <cell r="F1398" t="str">
            <v>O-194</v>
          </cell>
          <cell r="G1398" t="str">
            <v>O-194A</v>
          </cell>
          <cell r="H1398" t="str">
            <v>A</v>
          </cell>
          <cell r="I1398" t="str">
            <v>Retained</v>
          </cell>
          <cell r="J1398" t="str">
            <v>SW</v>
          </cell>
          <cell r="K1398" t="str">
            <v>Frozen</v>
          </cell>
          <cell r="L1398" t="str">
            <v>Released</v>
          </cell>
          <cell r="M1398">
            <v>14</v>
          </cell>
          <cell r="N1398">
            <v>7.2</v>
          </cell>
          <cell r="O1398">
            <v>100.8</v>
          </cell>
        </row>
        <row r="1399">
          <cell r="C1399" t="str">
            <v>B-139</v>
          </cell>
          <cell r="D1399" t="str">
            <v>B-139-B</v>
          </cell>
          <cell r="F1399" t="str">
            <v>O-194</v>
          </cell>
          <cell r="G1399" t="str">
            <v>O-194B</v>
          </cell>
          <cell r="H1399" t="str">
            <v>B</v>
          </cell>
          <cell r="J1399" t="str">
            <v>SW</v>
          </cell>
        </row>
        <row r="1400">
          <cell r="C1400" t="str">
            <v>B-139</v>
          </cell>
          <cell r="D1400" t="str">
            <v>B-139-C</v>
          </cell>
          <cell r="F1400" t="str">
            <v>O-194</v>
          </cell>
          <cell r="G1400" t="str">
            <v>O-194C</v>
          </cell>
          <cell r="H1400" t="str">
            <v>C</v>
          </cell>
          <cell r="J1400" t="str">
            <v>SW</v>
          </cell>
        </row>
        <row r="1401">
          <cell r="C1401" t="str">
            <v>B-139</v>
          </cell>
          <cell r="D1401" t="str">
            <v>B-139-D</v>
          </cell>
          <cell r="F1401" t="str">
            <v>O-194</v>
          </cell>
          <cell r="G1401" t="str">
            <v>O-194D</v>
          </cell>
          <cell r="H1401" t="str">
            <v>D</v>
          </cell>
          <cell r="J1401" t="str">
            <v>SW</v>
          </cell>
        </row>
        <row r="1402">
          <cell r="B1402" t="str">
            <v>B</v>
          </cell>
          <cell r="C1402" t="str">
            <v>B-140</v>
          </cell>
          <cell r="D1402" t="str">
            <v>B-140-A</v>
          </cell>
          <cell r="E1402" t="str">
            <v>Opal</v>
          </cell>
          <cell r="F1402" t="str">
            <v>O-195</v>
          </cell>
          <cell r="G1402" t="str">
            <v>O-195A</v>
          </cell>
          <cell r="H1402" t="str">
            <v>A</v>
          </cell>
          <cell r="I1402" t="str">
            <v>Retained</v>
          </cell>
          <cell r="J1402" t="str">
            <v>SW</v>
          </cell>
          <cell r="K1402" t="str">
            <v>Frozen</v>
          </cell>
          <cell r="L1402" t="str">
            <v>Released</v>
          </cell>
          <cell r="M1402">
            <v>14</v>
          </cell>
          <cell r="N1402">
            <v>7.2</v>
          </cell>
          <cell r="O1402">
            <v>100.8</v>
          </cell>
        </row>
        <row r="1403">
          <cell r="C1403" t="str">
            <v>B-140</v>
          </cell>
          <cell r="D1403" t="str">
            <v>B-140-B</v>
          </cell>
          <cell r="F1403" t="str">
            <v>O-195</v>
          </cell>
          <cell r="G1403" t="str">
            <v>O-195B</v>
          </cell>
          <cell r="H1403" t="str">
            <v>B</v>
          </cell>
          <cell r="J1403" t="str">
            <v>SW</v>
          </cell>
        </row>
        <row r="1404">
          <cell r="C1404" t="str">
            <v>B-140</v>
          </cell>
          <cell r="D1404" t="str">
            <v>B-140-C</v>
          </cell>
          <cell r="F1404" t="str">
            <v>O-195</v>
          </cell>
          <cell r="G1404" t="str">
            <v>O-195C</v>
          </cell>
          <cell r="H1404" t="str">
            <v>C</v>
          </cell>
          <cell r="J1404" t="str">
            <v>SW</v>
          </cell>
        </row>
        <row r="1405">
          <cell r="C1405" t="str">
            <v>B-140</v>
          </cell>
          <cell r="D1405" t="str">
            <v>B-140-D</v>
          </cell>
          <cell r="F1405" t="str">
            <v>O-195</v>
          </cell>
          <cell r="G1405" t="str">
            <v>O-195D</v>
          </cell>
          <cell r="H1405" t="str">
            <v>D</v>
          </cell>
          <cell r="J1405" t="str">
            <v>SW</v>
          </cell>
        </row>
        <row r="1406">
          <cell r="B1406" t="str">
            <v>B</v>
          </cell>
          <cell r="C1406" t="str">
            <v>B-141</v>
          </cell>
          <cell r="D1406" t="str">
            <v>B-141-A</v>
          </cell>
          <cell r="E1406" t="str">
            <v>Opal</v>
          </cell>
          <cell r="F1406" t="str">
            <v>O-196</v>
          </cell>
          <cell r="G1406" t="str">
            <v>O-196A</v>
          </cell>
          <cell r="H1406" t="str">
            <v>A</v>
          </cell>
          <cell r="I1406" t="str">
            <v>Retained</v>
          </cell>
          <cell r="J1406" t="str">
            <v>SW</v>
          </cell>
          <cell r="K1406" t="str">
            <v>Frozen</v>
          </cell>
          <cell r="L1406" t="str">
            <v>Released</v>
          </cell>
          <cell r="M1406">
            <v>14</v>
          </cell>
          <cell r="N1406">
            <v>7.2</v>
          </cell>
          <cell r="O1406">
            <v>100.8</v>
          </cell>
        </row>
        <row r="1407">
          <cell r="C1407" t="str">
            <v>B-141</v>
          </cell>
          <cell r="D1407" t="str">
            <v>B-141-B</v>
          </cell>
          <cell r="F1407" t="str">
            <v>O-196</v>
          </cell>
          <cell r="G1407" t="str">
            <v>O-196B</v>
          </cell>
          <cell r="H1407" t="str">
            <v>B</v>
          </cell>
          <cell r="J1407" t="str">
            <v>SW</v>
          </cell>
        </row>
        <row r="1408">
          <cell r="C1408" t="str">
            <v>B-141</v>
          </cell>
          <cell r="D1408" t="str">
            <v>B-141-C</v>
          </cell>
          <cell r="F1408" t="str">
            <v>O-196</v>
          </cell>
          <cell r="G1408" t="str">
            <v>O-196C</v>
          </cell>
          <cell r="H1408" t="str">
            <v>C</v>
          </cell>
          <cell r="J1408" t="str">
            <v>SW</v>
          </cell>
        </row>
        <row r="1409">
          <cell r="C1409" t="str">
            <v>B-141</v>
          </cell>
          <cell r="D1409" t="str">
            <v>B-141-D</v>
          </cell>
          <cell r="F1409" t="str">
            <v>O-196</v>
          </cell>
          <cell r="G1409" t="str">
            <v>O-196D</v>
          </cell>
          <cell r="H1409" t="str">
            <v>D</v>
          </cell>
          <cell r="J1409" t="str">
            <v>SW</v>
          </cell>
        </row>
        <row r="1410">
          <cell r="B1410" t="str">
            <v>B</v>
          </cell>
          <cell r="C1410" t="str">
            <v>B-142</v>
          </cell>
          <cell r="D1410" t="str">
            <v>B-142-A</v>
          </cell>
          <cell r="E1410" t="str">
            <v>Opal</v>
          </cell>
          <cell r="F1410" t="str">
            <v>O-197</v>
          </cell>
          <cell r="G1410" t="str">
            <v>O-197A</v>
          </cell>
          <cell r="H1410" t="str">
            <v>A</v>
          </cell>
          <cell r="I1410" t="str">
            <v>Retained</v>
          </cell>
          <cell r="J1410" t="str">
            <v>SW</v>
          </cell>
          <cell r="K1410" t="str">
            <v>Frozen</v>
          </cell>
          <cell r="L1410" t="str">
            <v>Released</v>
          </cell>
          <cell r="M1410">
            <v>14</v>
          </cell>
          <cell r="N1410">
            <v>7.2</v>
          </cell>
          <cell r="O1410">
            <v>100.8</v>
          </cell>
        </row>
        <row r="1411">
          <cell r="C1411" t="str">
            <v>B-142</v>
          </cell>
          <cell r="D1411" t="str">
            <v>B-142-B</v>
          </cell>
          <cell r="F1411" t="str">
            <v>O-197</v>
          </cell>
          <cell r="G1411" t="str">
            <v>O-197B</v>
          </cell>
          <cell r="H1411" t="str">
            <v>B</v>
          </cell>
          <cell r="J1411" t="str">
            <v>SW</v>
          </cell>
        </row>
        <row r="1412">
          <cell r="C1412" t="str">
            <v>B-142</v>
          </cell>
          <cell r="D1412" t="str">
            <v>B-142-C</v>
          </cell>
          <cell r="F1412" t="str">
            <v>O-197</v>
          </cell>
          <cell r="G1412" t="str">
            <v>O-197C</v>
          </cell>
          <cell r="H1412" t="str">
            <v>C</v>
          </cell>
          <cell r="J1412" t="str">
            <v>SW</v>
          </cell>
        </row>
        <row r="1413">
          <cell r="C1413" t="str">
            <v>B-142</v>
          </cell>
          <cell r="D1413" t="str">
            <v>B-142-D</v>
          </cell>
          <cell r="F1413" t="str">
            <v>O-197</v>
          </cell>
          <cell r="G1413" t="str">
            <v>O-197D</v>
          </cell>
          <cell r="H1413" t="str">
            <v>D</v>
          </cell>
          <cell r="J1413" t="str">
            <v>SW</v>
          </cell>
        </row>
        <row r="1414">
          <cell r="B1414" t="str">
            <v>B</v>
          </cell>
          <cell r="C1414" t="str">
            <v>B-143</v>
          </cell>
          <cell r="D1414" t="str">
            <v>B-143-A</v>
          </cell>
          <cell r="E1414" t="str">
            <v>Opal</v>
          </cell>
          <cell r="F1414" t="str">
            <v>O-198</v>
          </cell>
          <cell r="G1414" t="str">
            <v>O-198A</v>
          </cell>
          <cell r="H1414" t="str">
            <v>A</v>
          </cell>
          <cell r="I1414" t="str">
            <v>Retained</v>
          </cell>
          <cell r="J1414" t="str">
            <v>SW</v>
          </cell>
          <cell r="K1414" t="str">
            <v>Frozen</v>
          </cell>
          <cell r="L1414" t="str">
            <v>Released</v>
          </cell>
          <cell r="M1414">
            <v>14</v>
          </cell>
          <cell r="N1414">
            <v>7.2</v>
          </cell>
          <cell r="O1414">
            <v>100.8</v>
          </cell>
        </row>
        <row r="1415">
          <cell r="C1415" t="str">
            <v>B-143</v>
          </cell>
          <cell r="D1415" t="str">
            <v>B-143-B</v>
          </cell>
          <cell r="F1415" t="str">
            <v>O-198</v>
          </cell>
          <cell r="G1415" t="str">
            <v>O-198B</v>
          </cell>
          <cell r="H1415" t="str">
            <v>B</v>
          </cell>
          <cell r="J1415" t="str">
            <v>SW</v>
          </cell>
        </row>
        <row r="1416">
          <cell r="C1416" t="str">
            <v>B-143</v>
          </cell>
          <cell r="D1416" t="str">
            <v>B-143-C</v>
          </cell>
          <cell r="F1416" t="str">
            <v>O-198</v>
          </cell>
          <cell r="G1416" t="str">
            <v>O-198C</v>
          </cell>
          <cell r="H1416" t="str">
            <v>C</v>
          </cell>
          <cell r="J1416" t="str">
            <v>SW</v>
          </cell>
        </row>
        <row r="1417">
          <cell r="C1417" t="str">
            <v>B-143</v>
          </cell>
          <cell r="D1417" t="str">
            <v>B-143-D</v>
          </cell>
          <cell r="F1417" t="str">
            <v>O-198</v>
          </cell>
          <cell r="G1417" t="str">
            <v>O-198D</v>
          </cell>
          <cell r="H1417" t="str">
            <v>D</v>
          </cell>
          <cell r="J1417" t="str">
            <v>SW</v>
          </cell>
        </row>
        <row r="1418">
          <cell r="B1418" t="str">
            <v>B</v>
          </cell>
          <cell r="C1418" t="str">
            <v>B-144</v>
          </cell>
          <cell r="D1418" t="str">
            <v>B-144-A</v>
          </cell>
          <cell r="E1418" t="str">
            <v>Opal</v>
          </cell>
          <cell r="F1418" t="str">
            <v>O-199</v>
          </cell>
          <cell r="G1418" t="str">
            <v>O-199A</v>
          </cell>
          <cell r="H1418" t="str">
            <v>A</v>
          </cell>
          <cell r="I1418" t="str">
            <v>Retained</v>
          </cell>
          <cell r="J1418" t="str">
            <v>SW</v>
          </cell>
          <cell r="K1418" t="str">
            <v>Frozen</v>
          </cell>
          <cell r="L1418" t="str">
            <v>Released</v>
          </cell>
          <cell r="M1418">
            <v>14</v>
          </cell>
          <cell r="N1418">
            <v>7.2</v>
          </cell>
          <cell r="O1418">
            <v>100.8</v>
          </cell>
        </row>
        <row r="1419">
          <cell r="C1419" t="str">
            <v>B-144</v>
          </cell>
          <cell r="D1419" t="str">
            <v>B-144-B</v>
          </cell>
          <cell r="F1419" t="str">
            <v>O-199</v>
          </cell>
          <cell r="G1419" t="str">
            <v>O-199B</v>
          </cell>
          <cell r="H1419" t="str">
            <v>B</v>
          </cell>
          <cell r="J1419" t="str">
            <v>SW</v>
          </cell>
        </row>
        <row r="1420">
          <cell r="C1420" t="str">
            <v>B-144</v>
          </cell>
          <cell r="D1420" t="str">
            <v>B-144-C</v>
          </cell>
          <cell r="F1420" t="str">
            <v>O-199</v>
          </cell>
          <cell r="G1420" t="str">
            <v>O-199C</v>
          </cell>
          <cell r="H1420" t="str">
            <v>C</v>
          </cell>
          <cell r="J1420" t="str">
            <v>SW</v>
          </cell>
        </row>
        <row r="1421">
          <cell r="C1421" t="str">
            <v>B-144</v>
          </cell>
          <cell r="D1421" t="str">
            <v>B-144-D</v>
          </cell>
          <cell r="F1421" t="str">
            <v>O-199</v>
          </cell>
          <cell r="G1421" t="str">
            <v>O-199D</v>
          </cell>
          <cell r="H1421" t="str">
            <v>D</v>
          </cell>
          <cell r="J1421" t="str">
            <v>SW</v>
          </cell>
        </row>
        <row r="1422">
          <cell r="B1422" t="str">
            <v>B</v>
          </cell>
          <cell r="C1422" t="str">
            <v>B-145</v>
          </cell>
          <cell r="D1422" t="str">
            <v>B-145-A</v>
          </cell>
          <cell r="E1422" t="str">
            <v>Opal</v>
          </cell>
          <cell r="F1422" t="str">
            <v>O-200</v>
          </cell>
          <cell r="G1422" t="str">
            <v>O-200A</v>
          </cell>
          <cell r="H1422" t="str">
            <v>A</v>
          </cell>
          <cell r="I1422" t="str">
            <v>Retained</v>
          </cell>
          <cell r="J1422" t="str">
            <v>SW</v>
          </cell>
          <cell r="K1422" t="str">
            <v>Frozen</v>
          </cell>
          <cell r="L1422" t="str">
            <v>Released</v>
          </cell>
          <cell r="M1422">
            <v>14</v>
          </cell>
          <cell r="N1422">
            <v>7.2</v>
          </cell>
          <cell r="O1422">
            <v>100.8</v>
          </cell>
        </row>
        <row r="1423">
          <cell r="C1423" t="str">
            <v>B-145</v>
          </cell>
          <cell r="D1423" t="str">
            <v>B-145-B</v>
          </cell>
          <cell r="F1423" t="str">
            <v>O-200</v>
          </cell>
          <cell r="G1423" t="str">
            <v>O-200B</v>
          </cell>
          <cell r="H1423" t="str">
            <v>B</v>
          </cell>
          <cell r="J1423" t="str">
            <v>SW</v>
          </cell>
        </row>
        <row r="1424">
          <cell r="C1424" t="str">
            <v>B-145</v>
          </cell>
          <cell r="D1424" t="str">
            <v>B-145-C</v>
          </cell>
          <cell r="F1424" t="str">
            <v>O-200</v>
          </cell>
          <cell r="G1424" t="str">
            <v>O-200C</v>
          </cell>
          <cell r="H1424" t="str">
            <v>C</v>
          </cell>
          <cell r="J1424" t="str">
            <v>SW</v>
          </cell>
        </row>
        <row r="1425">
          <cell r="C1425" t="str">
            <v>B-145</v>
          </cell>
          <cell r="D1425" t="str">
            <v>B-145-D</v>
          </cell>
          <cell r="F1425" t="str">
            <v>O-200</v>
          </cell>
          <cell r="G1425" t="str">
            <v>O-200D</v>
          </cell>
          <cell r="H1425" t="str">
            <v>D</v>
          </cell>
          <cell r="J1425" t="str">
            <v>SW</v>
          </cell>
        </row>
        <row r="1426">
          <cell r="B1426" t="str">
            <v>B</v>
          </cell>
          <cell r="C1426" t="str">
            <v>B-146</v>
          </cell>
          <cell r="D1426" t="str">
            <v>B-146-A</v>
          </cell>
          <cell r="E1426" t="str">
            <v>Opal</v>
          </cell>
          <cell r="F1426" t="str">
            <v>O-201</v>
          </cell>
          <cell r="G1426" t="str">
            <v>O-201A</v>
          </cell>
          <cell r="H1426" t="str">
            <v>A</v>
          </cell>
          <cell r="I1426" t="str">
            <v>Retained</v>
          </cell>
          <cell r="J1426" t="str">
            <v>SW</v>
          </cell>
          <cell r="K1426" t="str">
            <v>Frozen</v>
          </cell>
          <cell r="L1426" t="str">
            <v>Released</v>
          </cell>
          <cell r="M1426">
            <v>14</v>
          </cell>
          <cell r="N1426">
            <v>7.2</v>
          </cell>
          <cell r="O1426">
            <v>100.8</v>
          </cell>
        </row>
        <row r="1427">
          <cell r="C1427" t="str">
            <v>B-146</v>
          </cell>
          <cell r="D1427" t="str">
            <v>B-146-B</v>
          </cell>
          <cell r="F1427" t="str">
            <v>O-201</v>
          </cell>
          <cell r="G1427" t="str">
            <v>O-201B</v>
          </cell>
          <cell r="H1427" t="str">
            <v>B</v>
          </cell>
          <cell r="J1427" t="str">
            <v>SW</v>
          </cell>
        </row>
        <row r="1428">
          <cell r="C1428" t="str">
            <v>B-146</v>
          </cell>
          <cell r="D1428" t="str">
            <v>B-146-C</v>
          </cell>
          <cell r="F1428" t="str">
            <v>O-201</v>
          </cell>
          <cell r="G1428" t="str">
            <v>O-201C</v>
          </cell>
          <cell r="H1428" t="str">
            <v>C</v>
          </cell>
          <cell r="J1428" t="str">
            <v>SW</v>
          </cell>
        </row>
        <row r="1429">
          <cell r="C1429" t="str">
            <v>B-146</v>
          </cell>
          <cell r="D1429" t="str">
            <v>B-146-D</v>
          </cell>
          <cell r="F1429" t="str">
            <v>O-201</v>
          </cell>
          <cell r="G1429" t="str">
            <v>O-201D</v>
          </cell>
          <cell r="H1429" t="str">
            <v>D</v>
          </cell>
          <cell r="J1429" t="str">
            <v>SW</v>
          </cell>
        </row>
        <row r="1430">
          <cell r="B1430" t="str">
            <v>B</v>
          </cell>
          <cell r="C1430" t="str">
            <v>B-147</v>
          </cell>
          <cell r="D1430" t="str">
            <v>B-147-A</v>
          </cell>
          <cell r="E1430" t="str">
            <v>Opal</v>
          </cell>
          <cell r="F1430" t="str">
            <v>O-202</v>
          </cell>
          <cell r="G1430" t="str">
            <v>O-202A</v>
          </cell>
          <cell r="H1430" t="str">
            <v>A</v>
          </cell>
          <cell r="I1430" t="str">
            <v>Retained</v>
          </cell>
          <cell r="J1430" t="str">
            <v>SW</v>
          </cell>
          <cell r="K1430" t="str">
            <v>Frozen</v>
          </cell>
          <cell r="L1430" t="str">
            <v>Released</v>
          </cell>
          <cell r="M1430">
            <v>14</v>
          </cell>
          <cell r="N1430">
            <v>7.2</v>
          </cell>
          <cell r="O1430">
            <v>100.8</v>
          </cell>
        </row>
        <row r="1431">
          <cell r="C1431" t="str">
            <v>B-147</v>
          </cell>
          <cell r="D1431" t="str">
            <v>B-147-B</v>
          </cell>
          <cell r="F1431" t="str">
            <v>O-202</v>
          </cell>
          <cell r="G1431" t="str">
            <v>O-202B</v>
          </cell>
          <cell r="H1431" t="str">
            <v>B</v>
          </cell>
          <cell r="J1431" t="str">
            <v>SW</v>
          </cell>
        </row>
        <row r="1432">
          <cell r="C1432" t="str">
            <v>B-147</v>
          </cell>
          <cell r="D1432" t="str">
            <v>B-147-C</v>
          </cell>
          <cell r="F1432" t="str">
            <v>O-202</v>
          </cell>
          <cell r="G1432" t="str">
            <v>O-202C</v>
          </cell>
          <cell r="H1432" t="str">
            <v>C</v>
          </cell>
          <cell r="J1432" t="str">
            <v>SW</v>
          </cell>
        </row>
        <row r="1433">
          <cell r="C1433" t="str">
            <v>B-147</v>
          </cell>
          <cell r="D1433" t="str">
            <v>B-147-D</v>
          </cell>
          <cell r="F1433" t="str">
            <v>O-202</v>
          </cell>
          <cell r="G1433" t="str">
            <v>O-202D</v>
          </cell>
          <cell r="H1433" t="str">
            <v>D</v>
          </cell>
          <cell r="J1433" t="str">
            <v>SW</v>
          </cell>
        </row>
        <row r="1434">
          <cell r="B1434" t="str">
            <v>B</v>
          </cell>
          <cell r="C1434" t="str">
            <v>B-148</v>
          </cell>
          <cell r="D1434" t="str">
            <v>B-148-A</v>
          </cell>
          <cell r="E1434" t="str">
            <v>Opal</v>
          </cell>
          <cell r="F1434" t="str">
            <v>O-203</v>
          </cell>
          <cell r="G1434" t="str">
            <v>O-203A</v>
          </cell>
          <cell r="H1434" t="str">
            <v>A</v>
          </cell>
          <cell r="I1434" t="str">
            <v>Retained</v>
          </cell>
          <cell r="J1434" t="str">
            <v>SW</v>
          </cell>
          <cell r="K1434" t="str">
            <v>Frozen</v>
          </cell>
          <cell r="L1434" t="str">
            <v>Released</v>
          </cell>
          <cell r="M1434">
            <v>14</v>
          </cell>
          <cell r="N1434">
            <v>7.2</v>
          </cell>
          <cell r="O1434">
            <v>100.8</v>
          </cell>
        </row>
        <row r="1435">
          <cell r="C1435" t="str">
            <v>B-148</v>
          </cell>
          <cell r="D1435" t="str">
            <v>B-148-B</v>
          </cell>
          <cell r="F1435" t="str">
            <v>O-203</v>
          </cell>
          <cell r="G1435" t="str">
            <v>O-203B</v>
          </cell>
          <cell r="H1435" t="str">
            <v>B</v>
          </cell>
          <cell r="J1435" t="str">
            <v>SW</v>
          </cell>
        </row>
        <row r="1436">
          <cell r="C1436" t="str">
            <v>B-148</v>
          </cell>
          <cell r="D1436" t="str">
            <v>B-148-C</v>
          </cell>
          <cell r="F1436" t="str">
            <v>O-203</v>
          </cell>
          <cell r="G1436" t="str">
            <v>O-203C</v>
          </cell>
          <cell r="H1436" t="str">
            <v>C</v>
          </cell>
          <cell r="J1436" t="str">
            <v>SW</v>
          </cell>
        </row>
        <row r="1437">
          <cell r="C1437" t="str">
            <v>B-148</v>
          </cell>
          <cell r="D1437" t="str">
            <v>B-148-D</v>
          </cell>
          <cell r="F1437" t="str">
            <v>O-203</v>
          </cell>
          <cell r="G1437" t="str">
            <v>O-203D</v>
          </cell>
          <cell r="H1437" t="str">
            <v>D</v>
          </cell>
          <cell r="J1437" t="str">
            <v>SW</v>
          </cell>
        </row>
        <row r="1438">
          <cell r="B1438" t="str">
            <v>B</v>
          </cell>
          <cell r="C1438" t="str">
            <v>B-149</v>
          </cell>
          <cell r="D1438" t="str">
            <v>B-149-A</v>
          </cell>
          <cell r="E1438" t="str">
            <v>Opal</v>
          </cell>
          <cell r="F1438" t="str">
            <v>O-204</v>
          </cell>
          <cell r="G1438" t="str">
            <v>O-204A</v>
          </cell>
          <cell r="H1438" t="str">
            <v>A</v>
          </cell>
          <cell r="I1438" t="str">
            <v>Retained</v>
          </cell>
          <cell r="J1438" t="str">
            <v>SW</v>
          </cell>
          <cell r="K1438" t="str">
            <v>Frozen</v>
          </cell>
          <cell r="L1438" t="str">
            <v>Released</v>
          </cell>
          <cell r="M1438">
            <v>14</v>
          </cell>
          <cell r="N1438">
            <v>7.2</v>
          </cell>
          <cell r="O1438">
            <v>100.8</v>
          </cell>
        </row>
        <row r="1439">
          <cell r="C1439" t="str">
            <v>B-149</v>
          </cell>
          <cell r="D1439" t="str">
            <v>B-149-B</v>
          </cell>
          <cell r="F1439" t="str">
            <v>O-204</v>
          </cell>
          <cell r="G1439" t="str">
            <v>O-204B</v>
          </cell>
          <cell r="H1439" t="str">
            <v>B</v>
          </cell>
          <cell r="J1439" t="str">
            <v>SW</v>
          </cell>
        </row>
        <row r="1440">
          <cell r="C1440" t="str">
            <v>B-149</v>
          </cell>
          <cell r="D1440" t="str">
            <v>B-149-C</v>
          </cell>
          <cell r="F1440" t="str">
            <v>O-204</v>
          </cell>
          <cell r="G1440" t="str">
            <v>O-204C</v>
          </cell>
          <cell r="H1440" t="str">
            <v>C</v>
          </cell>
          <cell r="J1440" t="str">
            <v>SW</v>
          </cell>
        </row>
        <row r="1441">
          <cell r="C1441" t="str">
            <v>B-149</v>
          </cell>
          <cell r="D1441" t="str">
            <v>B-149-D</v>
          </cell>
          <cell r="F1441" t="str">
            <v>O-204</v>
          </cell>
          <cell r="G1441" t="str">
            <v>O-204D</v>
          </cell>
          <cell r="H1441" t="str">
            <v>D</v>
          </cell>
          <cell r="J1441" t="str">
            <v>SW</v>
          </cell>
        </row>
        <row r="1442">
          <cell r="B1442" t="str">
            <v>B</v>
          </cell>
          <cell r="C1442" t="str">
            <v>B-150</v>
          </cell>
          <cell r="D1442" t="str">
            <v>B-150-A</v>
          </cell>
          <cell r="E1442" t="str">
            <v>Opal</v>
          </cell>
          <cell r="F1442" t="str">
            <v>O-205</v>
          </cell>
          <cell r="G1442" t="str">
            <v>O-205A</v>
          </cell>
          <cell r="H1442" t="str">
            <v>A</v>
          </cell>
          <cell r="I1442" t="str">
            <v>Retained</v>
          </cell>
          <cell r="J1442" t="str">
            <v>SW</v>
          </cell>
          <cell r="K1442" t="str">
            <v>Frozen</v>
          </cell>
          <cell r="L1442" t="str">
            <v>Released</v>
          </cell>
          <cell r="M1442">
            <v>14</v>
          </cell>
          <cell r="N1442">
            <v>7.2</v>
          </cell>
          <cell r="O1442">
            <v>100.8</v>
          </cell>
        </row>
        <row r="1443">
          <cell r="C1443" t="str">
            <v>B-150</v>
          </cell>
          <cell r="D1443" t="str">
            <v>B-150-B</v>
          </cell>
          <cell r="F1443" t="str">
            <v>O-205</v>
          </cell>
          <cell r="G1443" t="str">
            <v>O-205B</v>
          </cell>
          <cell r="H1443" t="str">
            <v>B</v>
          </cell>
          <cell r="J1443" t="str">
            <v>SW</v>
          </cell>
        </row>
        <row r="1444">
          <cell r="C1444" t="str">
            <v>B-150</v>
          </cell>
          <cell r="D1444" t="str">
            <v>B-150-C</v>
          </cell>
          <cell r="F1444" t="str">
            <v>O-205</v>
          </cell>
          <cell r="G1444" t="str">
            <v>O-205C</v>
          </cell>
          <cell r="H1444" t="str">
            <v>C</v>
          </cell>
          <cell r="J1444" t="str">
            <v>SW</v>
          </cell>
        </row>
        <row r="1445">
          <cell r="C1445" t="str">
            <v>B-150</v>
          </cell>
          <cell r="D1445" t="str">
            <v>B-150-D</v>
          </cell>
          <cell r="F1445" t="str">
            <v>O-205</v>
          </cell>
          <cell r="G1445" t="str">
            <v>O-205D</v>
          </cell>
          <cell r="H1445" t="str">
            <v>D</v>
          </cell>
          <cell r="J1445" t="str">
            <v>SW</v>
          </cell>
        </row>
        <row r="1446">
          <cell r="B1446" t="str">
            <v>B</v>
          </cell>
          <cell r="C1446" t="str">
            <v>B-151</v>
          </cell>
          <cell r="D1446" t="str">
            <v>B-151-A</v>
          </cell>
          <cell r="E1446" t="str">
            <v>Opal</v>
          </cell>
          <cell r="F1446" t="str">
            <v>O-206</v>
          </cell>
          <cell r="G1446" t="str">
            <v>O-206A</v>
          </cell>
          <cell r="H1446" t="str">
            <v>A</v>
          </cell>
          <cell r="I1446" t="str">
            <v>Retained</v>
          </cell>
          <cell r="J1446" t="str">
            <v>SW</v>
          </cell>
          <cell r="K1446" t="str">
            <v>Frozen</v>
          </cell>
          <cell r="L1446" t="str">
            <v>Released</v>
          </cell>
          <cell r="M1446">
            <v>14</v>
          </cell>
          <cell r="N1446">
            <v>7.2</v>
          </cell>
          <cell r="O1446">
            <v>100.8</v>
          </cell>
        </row>
        <row r="1447">
          <cell r="C1447" t="str">
            <v>B-151</v>
          </cell>
          <cell r="D1447" t="str">
            <v>B-151-B</v>
          </cell>
          <cell r="F1447" t="str">
            <v>O-206</v>
          </cell>
          <cell r="G1447" t="str">
            <v>O-206B</v>
          </cell>
          <cell r="H1447" t="str">
            <v>B</v>
          </cell>
          <cell r="J1447" t="str">
            <v>SW</v>
          </cell>
        </row>
        <row r="1448">
          <cell r="C1448" t="str">
            <v>B-151</v>
          </cell>
          <cell r="D1448" t="str">
            <v>B-151-C</v>
          </cell>
          <cell r="F1448" t="str">
            <v>O-206</v>
          </cell>
          <cell r="G1448" t="str">
            <v>O-206C</v>
          </cell>
          <cell r="H1448" t="str">
            <v>C</v>
          </cell>
          <cell r="J1448" t="str">
            <v>SW</v>
          </cell>
        </row>
        <row r="1449">
          <cell r="C1449" t="str">
            <v>B-151</v>
          </cell>
          <cell r="D1449" t="str">
            <v>B-151-D</v>
          </cell>
          <cell r="F1449" t="str">
            <v>O-206</v>
          </cell>
          <cell r="G1449" t="str">
            <v>O-206D</v>
          </cell>
          <cell r="H1449" t="str">
            <v>D</v>
          </cell>
          <cell r="J1449" t="str">
            <v>SW</v>
          </cell>
        </row>
        <row r="1450">
          <cell r="B1450" t="str">
            <v>B</v>
          </cell>
          <cell r="C1450" t="str">
            <v>B-152</v>
          </cell>
          <cell r="D1450" t="str">
            <v>B-152-A</v>
          </cell>
          <cell r="E1450" t="str">
            <v>Opal</v>
          </cell>
          <cell r="F1450" t="str">
            <v>O-207</v>
          </cell>
          <cell r="G1450" t="str">
            <v>O-207A</v>
          </cell>
          <cell r="H1450" t="str">
            <v>A</v>
          </cell>
          <cell r="I1450" t="str">
            <v>Retained</v>
          </cell>
          <cell r="J1450" t="str">
            <v>SW</v>
          </cell>
          <cell r="K1450" t="str">
            <v>Frozen</v>
          </cell>
          <cell r="L1450" t="str">
            <v>Released</v>
          </cell>
          <cell r="M1450">
            <v>14</v>
          </cell>
          <cell r="N1450">
            <v>7.2</v>
          </cell>
          <cell r="O1450">
            <v>100.8</v>
          </cell>
        </row>
        <row r="1451">
          <cell r="C1451" t="str">
            <v>B-152</v>
          </cell>
          <cell r="D1451" t="str">
            <v>B-152-B</v>
          </cell>
          <cell r="F1451" t="str">
            <v>O-207</v>
          </cell>
          <cell r="G1451" t="str">
            <v>O-207B</v>
          </cell>
          <cell r="H1451" t="str">
            <v>B</v>
          </cell>
          <cell r="J1451" t="str">
            <v>SW</v>
          </cell>
        </row>
        <row r="1452">
          <cell r="C1452" t="str">
            <v>B-152</v>
          </cell>
          <cell r="D1452" t="str">
            <v>B-152-C</v>
          </cell>
          <cell r="F1452" t="str">
            <v>O-207</v>
          </cell>
          <cell r="G1452" t="str">
            <v>O-207C</v>
          </cell>
          <cell r="H1452" t="str">
            <v>C</v>
          </cell>
          <cell r="J1452" t="str">
            <v>SW</v>
          </cell>
        </row>
        <row r="1453">
          <cell r="C1453" t="str">
            <v>B-152</v>
          </cell>
          <cell r="D1453" t="str">
            <v>B-152-D</v>
          </cell>
          <cell r="F1453" t="str">
            <v>O-207</v>
          </cell>
          <cell r="G1453" t="str">
            <v>O-207D</v>
          </cell>
          <cell r="H1453" t="str">
            <v>D</v>
          </cell>
          <cell r="J1453" t="str">
            <v>SW</v>
          </cell>
        </row>
        <row r="1454">
          <cell r="B1454" t="str">
            <v>B</v>
          </cell>
          <cell r="C1454" t="str">
            <v>B-153</v>
          </cell>
          <cell r="D1454" t="str">
            <v>B-153-A</v>
          </cell>
          <cell r="E1454" t="str">
            <v>Opal</v>
          </cell>
          <cell r="F1454" t="str">
            <v>O-208</v>
          </cell>
          <cell r="G1454" t="str">
            <v>O-208A</v>
          </cell>
          <cell r="H1454" t="str">
            <v>A</v>
          </cell>
          <cell r="I1454" t="str">
            <v>Retained</v>
          </cell>
          <cell r="J1454" t="str">
            <v>SW</v>
          </cell>
          <cell r="K1454" t="str">
            <v>Frozen</v>
          </cell>
          <cell r="L1454" t="str">
            <v>Released</v>
          </cell>
          <cell r="M1454">
            <v>14</v>
          </cell>
          <cell r="N1454">
            <v>7.2</v>
          </cell>
          <cell r="O1454">
            <v>100.8</v>
          </cell>
        </row>
        <row r="1455">
          <cell r="C1455" t="str">
            <v>B-153</v>
          </cell>
          <cell r="D1455" t="str">
            <v>B-153-B</v>
          </cell>
          <cell r="F1455" t="str">
            <v>O-208</v>
          </cell>
          <cell r="G1455" t="str">
            <v>O-208B</v>
          </cell>
          <cell r="H1455" t="str">
            <v>B</v>
          </cell>
          <cell r="J1455" t="str">
            <v>SW</v>
          </cell>
        </row>
        <row r="1456">
          <cell r="C1456" t="str">
            <v>B-153</v>
          </cell>
          <cell r="D1456" t="str">
            <v>B-153-C</v>
          </cell>
          <cell r="F1456" t="str">
            <v>O-208</v>
          </cell>
          <cell r="G1456" t="str">
            <v>O-208C</v>
          </cell>
          <cell r="H1456" t="str">
            <v>C</v>
          </cell>
          <cell r="J1456" t="str">
            <v>SW</v>
          </cell>
        </row>
        <row r="1457">
          <cell r="C1457" t="str">
            <v>B-153</v>
          </cell>
          <cell r="D1457" t="str">
            <v>B-153-D</v>
          </cell>
          <cell r="F1457" t="str">
            <v>O-208</v>
          </cell>
          <cell r="G1457" t="str">
            <v>O-208D</v>
          </cell>
          <cell r="H1457" t="str">
            <v>D</v>
          </cell>
          <cell r="J1457" t="str">
            <v>SW</v>
          </cell>
        </row>
        <row r="1458">
          <cell r="B1458" t="str">
            <v>B</v>
          </cell>
          <cell r="C1458" t="str">
            <v>B-154</v>
          </cell>
          <cell r="D1458" t="str">
            <v>B-154-A</v>
          </cell>
          <cell r="E1458" t="str">
            <v>Opal</v>
          </cell>
          <cell r="F1458" t="str">
            <v>O-209</v>
          </cell>
          <cell r="G1458" t="str">
            <v>O-209A</v>
          </cell>
          <cell r="H1458" t="str">
            <v>A</v>
          </cell>
          <cell r="I1458" t="str">
            <v>Retained</v>
          </cell>
          <cell r="J1458" t="str">
            <v>SW</v>
          </cell>
          <cell r="K1458" t="str">
            <v>Frozen</v>
          </cell>
          <cell r="L1458" t="str">
            <v>Released</v>
          </cell>
          <cell r="M1458">
            <v>14</v>
          </cell>
          <cell r="N1458">
            <v>7.2</v>
          </cell>
          <cell r="O1458">
            <v>100.8</v>
          </cell>
        </row>
        <row r="1459">
          <cell r="C1459" t="str">
            <v>B-154</v>
          </cell>
          <cell r="D1459" t="str">
            <v>B-154-B</v>
          </cell>
          <cell r="F1459" t="str">
            <v>O-209</v>
          </cell>
          <cell r="G1459" t="str">
            <v>O-209B</v>
          </cell>
          <cell r="H1459" t="str">
            <v>B</v>
          </cell>
          <cell r="J1459" t="str">
            <v>SW</v>
          </cell>
        </row>
        <row r="1460">
          <cell r="C1460" t="str">
            <v>B-154</v>
          </cell>
          <cell r="D1460" t="str">
            <v>B-154-C</v>
          </cell>
          <cell r="F1460" t="str">
            <v>O-209</v>
          </cell>
          <cell r="G1460" t="str">
            <v>O-209C</v>
          </cell>
          <cell r="H1460" t="str">
            <v>C</v>
          </cell>
          <cell r="J1460" t="str">
            <v>SW</v>
          </cell>
        </row>
        <row r="1461">
          <cell r="C1461" t="str">
            <v>B-154</v>
          </cell>
          <cell r="D1461" t="str">
            <v>B-154-D</v>
          </cell>
          <cell r="F1461" t="str">
            <v>O-209</v>
          </cell>
          <cell r="G1461" t="str">
            <v>O-209D</v>
          </cell>
          <cell r="H1461" t="str">
            <v>D</v>
          </cell>
          <cell r="J1461" t="str">
            <v>SW</v>
          </cell>
        </row>
        <row r="1462">
          <cell r="B1462" t="str">
            <v>B</v>
          </cell>
          <cell r="C1462" t="str">
            <v>B-155</v>
          </cell>
          <cell r="D1462" t="str">
            <v>B-155-A</v>
          </cell>
          <cell r="E1462" t="str">
            <v>Opal</v>
          </cell>
          <cell r="F1462" t="str">
            <v>O-210</v>
          </cell>
          <cell r="G1462" t="str">
            <v>O-210A</v>
          </cell>
          <cell r="H1462" t="str">
            <v>A</v>
          </cell>
          <cell r="I1462" t="str">
            <v>Retained</v>
          </cell>
          <cell r="J1462" t="str">
            <v>SW</v>
          </cell>
          <cell r="K1462" t="str">
            <v>Frozen</v>
          </cell>
          <cell r="L1462" t="str">
            <v>Released</v>
          </cell>
          <cell r="M1462">
            <v>14</v>
          </cell>
          <cell r="N1462">
            <v>7.2</v>
          </cell>
          <cell r="O1462">
            <v>100.8</v>
          </cell>
        </row>
        <row r="1463">
          <cell r="C1463" t="str">
            <v>B-155</v>
          </cell>
          <cell r="D1463" t="str">
            <v>B-155-B</v>
          </cell>
          <cell r="F1463" t="str">
            <v>O-210</v>
          </cell>
          <cell r="G1463" t="str">
            <v>O-210B</v>
          </cell>
          <cell r="H1463" t="str">
            <v>B</v>
          </cell>
          <cell r="J1463" t="str">
            <v>SW</v>
          </cell>
        </row>
        <row r="1464">
          <cell r="C1464" t="str">
            <v>B-155</v>
          </cell>
          <cell r="D1464" t="str">
            <v>B-155-C</v>
          </cell>
          <cell r="F1464" t="str">
            <v>O-210</v>
          </cell>
          <cell r="G1464" t="str">
            <v>O-210C</v>
          </cell>
          <cell r="H1464" t="str">
            <v>C</v>
          </cell>
          <cell r="J1464" t="str">
            <v>SW</v>
          </cell>
        </row>
        <row r="1465">
          <cell r="C1465" t="str">
            <v>B-155</v>
          </cell>
          <cell r="D1465" t="str">
            <v>B-155-D</v>
          </cell>
          <cell r="F1465" t="str">
            <v>O-210</v>
          </cell>
          <cell r="G1465" t="str">
            <v>O-210D</v>
          </cell>
          <cell r="H1465" t="str">
            <v>D</v>
          </cell>
          <cell r="J1465" t="str">
            <v>SW</v>
          </cell>
        </row>
        <row r="1466">
          <cell r="B1466" t="str">
            <v>B</v>
          </cell>
          <cell r="C1466" t="str">
            <v>B-156</v>
          </cell>
          <cell r="D1466" t="str">
            <v>B-156-A</v>
          </cell>
          <cell r="E1466" t="str">
            <v>Opal</v>
          </cell>
          <cell r="F1466" t="str">
            <v>O-190</v>
          </cell>
          <cell r="G1466" t="str">
            <v>O-190A</v>
          </cell>
          <cell r="H1466" t="str">
            <v>A</v>
          </cell>
          <cell r="I1466" t="str">
            <v>Retained</v>
          </cell>
          <cell r="J1466" t="str">
            <v>SW</v>
          </cell>
          <cell r="K1466" t="str">
            <v>Released</v>
          </cell>
          <cell r="L1466" t="str">
            <v>Frozen</v>
          </cell>
          <cell r="M1466">
            <v>14</v>
          </cell>
          <cell r="N1466">
            <v>7.2</v>
          </cell>
          <cell r="O1466">
            <v>100.8</v>
          </cell>
        </row>
        <row r="1467">
          <cell r="C1467" t="str">
            <v>B-156</v>
          </cell>
          <cell r="D1467" t="str">
            <v>B-156-B</v>
          </cell>
          <cell r="F1467" t="str">
            <v>O-190</v>
          </cell>
          <cell r="G1467" t="str">
            <v>O-190B</v>
          </cell>
          <cell r="H1467" t="str">
            <v>B</v>
          </cell>
          <cell r="J1467" t="str">
            <v>SW</v>
          </cell>
        </row>
        <row r="1468">
          <cell r="C1468" t="str">
            <v>B-156</v>
          </cell>
          <cell r="D1468" t="str">
            <v>B-156-C</v>
          </cell>
          <cell r="F1468" t="str">
            <v>O-190</v>
          </cell>
          <cell r="G1468" t="str">
            <v>O-190C</v>
          </cell>
          <cell r="H1468" t="str">
            <v>C</v>
          </cell>
          <cell r="J1468" t="str">
            <v>SW</v>
          </cell>
        </row>
        <row r="1469">
          <cell r="C1469" t="str">
            <v>B-156</v>
          </cell>
          <cell r="D1469" t="str">
            <v>B-156-D</v>
          </cell>
          <cell r="F1469" t="str">
            <v>O-190</v>
          </cell>
          <cell r="G1469" t="str">
            <v>O-190D</v>
          </cell>
          <cell r="H1469" t="str">
            <v>D</v>
          </cell>
          <cell r="J1469" t="str">
            <v>SW</v>
          </cell>
        </row>
        <row r="1470">
          <cell r="B1470" t="str">
            <v>B</v>
          </cell>
          <cell r="C1470" t="str">
            <v>B-157</v>
          </cell>
          <cell r="D1470" t="str">
            <v>B-157-A</v>
          </cell>
          <cell r="E1470" t="str">
            <v>Opal</v>
          </cell>
          <cell r="F1470" t="str">
            <v>O-189</v>
          </cell>
          <cell r="G1470" t="str">
            <v>O-189A</v>
          </cell>
          <cell r="H1470" t="str">
            <v>A</v>
          </cell>
          <cell r="I1470" t="str">
            <v>Retained</v>
          </cell>
          <cell r="J1470" t="str">
            <v>SW</v>
          </cell>
          <cell r="K1470" t="str">
            <v>Released</v>
          </cell>
          <cell r="L1470" t="str">
            <v>Frozen</v>
          </cell>
          <cell r="M1470">
            <v>14</v>
          </cell>
          <cell r="N1470">
            <v>7.2</v>
          </cell>
          <cell r="O1470">
            <v>100.8</v>
          </cell>
        </row>
        <row r="1471">
          <cell r="C1471" t="str">
            <v>B-157</v>
          </cell>
          <cell r="D1471" t="str">
            <v>B-157-B</v>
          </cell>
          <cell r="F1471" t="str">
            <v>O-189</v>
          </cell>
          <cell r="G1471" t="str">
            <v>O-189B</v>
          </cell>
          <cell r="H1471" t="str">
            <v>B</v>
          </cell>
          <cell r="J1471" t="str">
            <v>SW</v>
          </cell>
        </row>
        <row r="1472">
          <cell r="C1472" t="str">
            <v>B-157</v>
          </cell>
          <cell r="D1472" t="str">
            <v>B-157-C</v>
          </cell>
          <cell r="F1472" t="str">
            <v>O-189</v>
          </cell>
          <cell r="G1472" t="str">
            <v>O-189C</v>
          </cell>
          <cell r="H1472" t="str">
            <v>C</v>
          </cell>
          <cell r="J1472" t="str">
            <v>SW</v>
          </cell>
        </row>
        <row r="1473">
          <cell r="C1473" t="str">
            <v>B-157</v>
          </cell>
          <cell r="D1473" t="str">
            <v>B-157-D</v>
          </cell>
          <cell r="F1473" t="str">
            <v>O-189</v>
          </cell>
          <cell r="G1473" t="str">
            <v>O-189D</v>
          </cell>
          <cell r="H1473" t="str">
            <v>D</v>
          </cell>
          <cell r="J1473" t="str">
            <v>SW</v>
          </cell>
        </row>
        <row r="1474">
          <cell r="B1474" t="str">
            <v>B</v>
          </cell>
          <cell r="C1474" t="str">
            <v>B-158</v>
          </cell>
          <cell r="D1474" t="str">
            <v>B-158-A</v>
          </cell>
          <cell r="E1474" t="str">
            <v>Opal</v>
          </cell>
          <cell r="F1474" t="str">
            <v>O-188</v>
          </cell>
          <cell r="G1474" t="str">
            <v>O-188A</v>
          </cell>
          <cell r="H1474" t="str">
            <v>A</v>
          </cell>
          <cell r="I1474" t="str">
            <v>Retained</v>
          </cell>
          <cell r="J1474" t="str">
            <v>SW</v>
          </cell>
          <cell r="K1474" t="str">
            <v>Released</v>
          </cell>
          <cell r="L1474" t="str">
            <v>Frozen</v>
          </cell>
          <cell r="M1474">
            <v>14</v>
          </cell>
          <cell r="N1474">
            <v>7.2</v>
          </cell>
          <cell r="O1474">
            <v>100.8</v>
          </cell>
        </row>
        <row r="1475">
          <cell r="C1475" t="str">
            <v>B-158</v>
          </cell>
          <cell r="D1475" t="str">
            <v>B-158-B</v>
          </cell>
          <cell r="F1475" t="str">
            <v>O-188</v>
          </cell>
          <cell r="G1475" t="str">
            <v>O-188B</v>
          </cell>
          <cell r="H1475" t="str">
            <v>B</v>
          </cell>
          <cell r="J1475" t="str">
            <v>SW</v>
          </cell>
        </row>
        <row r="1476">
          <cell r="C1476" t="str">
            <v>B-158</v>
          </cell>
          <cell r="D1476" t="str">
            <v>B-158-C</v>
          </cell>
          <cell r="F1476" t="str">
            <v>O-188</v>
          </cell>
          <cell r="G1476" t="str">
            <v>O-188C</v>
          </cell>
          <cell r="H1476" t="str">
            <v>C</v>
          </cell>
          <cell r="J1476" t="str">
            <v>SW</v>
          </cell>
        </row>
        <row r="1477">
          <cell r="C1477" t="str">
            <v>B-158</v>
          </cell>
          <cell r="D1477" t="str">
            <v>B-158-D</v>
          </cell>
          <cell r="F1477" t="str">
            <v>O-188</v>
          </cell>
          <cell r="G1477" t="str">
            <v>O-188D</v>
          </cell>
          <cell r="H1477" t="str">
            <v>D</v>
          </cell>
          <cell r="J1477" t="str">
            <v>SW</v>
          </cell>
        </row>
        <row r="1478">
          <cell r="B1478" t="str">
            <v>B</v>
          </cell>
          <cell r="C1478" t="str">
            <v>B-159</v>
          </cell>
          <cell r="D1478" t="str">
            <v>B-159-A</v>
          </cell>
          <cell r="E1478" t="str">
            <v>Opal</v>
          </cell>
          <cell r="F1478" t="str">
            <v>O-187</v>
          </cell>
          <cell r="G1478" t="str">
            <v>O-187A</v>
          </cell>
          <cell r="H1478" t="str">
            <v>A</v>
          </cell>
          <cell r="I1478" t="str">
            <v>Retained</v>
          </cell>
          <cell r="J1478" t="str">
            <v>SW</v>
          </cell>
          <cell r="K1478" t="str">
            <v>Released</v>
          </cell>
          <cell r="L1478" t="str">
            <v>Frozen</v>
          </cell>
          <cell r="M1478">
            <v>14</v>
          </cell>
          <cell r="N1478">
            <v>7.2</v>
          </cell>
          <cell r="O1478">
            <v>100.8</v>
          </cell>
        </row>
        <row r="1479">
          <cell r="C1479" t="str">
            <v>B-159</v>
          </cell>
          <cell r="D1479" t="str">
            <v>B-159-B</v>
          </cell>
          <cell r="F1479" t="str">
            <v>O-187</v>
          </cell>
          <cell r="G1479" t="str">
            <v>O-187B</v>
          </cell>
          <cell r="H1479" t="str">
            <v>B</v>
          </cell>
          <cell r="J1479" t="str">
            <v>SW</v>
          </cell>
        </row>
        <row r="1480">
          <cell r="C1480" t="str">
            <v>B-159</v>
          </cell>
          <cell r="D1480" t="str">
            <v>B-159-C</v>
          </cell>
          <cell r="F1480" t="str">
            <v>O-187</v>
          </cell>
          <cell r="G1480" t="str">
            <v>O-187C</v>
          </cell>
          <cell r="H1480" t="str">
            <v>C</v>
          </cell>
          <cell r="J1480" t="str">
            <v>SW</v>
          </cell>
        </row>
        <row r="1481">
          <cell r="C1481" t="str">
            <v>B-159</v>
          </cell>
          <cell r="D1481" t="str">
            <v>B-159-D</v>
          </cell>
          <cell r="F1481" t="str">
            <v>O-187</v>
          </cell>
          <cell r="G1481" t="str">
            <v>O-187D</v>
          </cell>
          <cell r="H1481" t="str">
            <v>D</v>
          </cell>
          <cell r="J1481" t="str">
            <v>SW</v>
          </cell>
        </row>
        <row r="1482">
          <cell r="B1482" t="str">
            <v>B</v>
          </cell>
          <cell r="C1482" t="str">
            <v>B-160</v>
          </cell>
          <cell r="D1482" t="str">
            <v>B-160-A</v>
          </cell>
          <cell r="E1482" t="str">
            <v>Opal</v>
          </cell>
          <cell r="F1482" t="str">
            <v>O-186</v>
          </cell>
          <cell r="G1482" t="str">
            <v>O-186A</v>
          </cell>
          <cell r="H1482" t="str">
            <v>A</v>
          </cell>
          <cell r="I1482" t="str">
            <v>Retained</v>
          </cell>
          <cell r="J1482" t="str">
            <v>SW</v>
          </cell>
          <cell r="K1482" t="str">
            <v>Released</v>
          </cell>
          <cell r="L1482" t="str">
            <v>Frozen</v>
          </cell>
          <cell r="M1482">
            <v>14</v>
          </cell>
          <cell r="N1482">
            <v>7.2</v>
          </cell>
          <cell r="O1482">
            <v>100.8</v>
          </cell>
        </row>
        <row r="1483">
          <cell r="C1483" t="str">
            <v>B-160</v>
          </cell>
          <cell r="D1483" t="str">
            <v>B-160-B</v>
          </cell>
          <cell r="F1483" t="str">
            <v>O-186</v>
          </cell>
          <cell r="G1483" t="str">
            <v>O-186B</v>
          </cell>
          <cell r="H1483" t="str">
            <v>B</v>
          </cell>
          <cell r="J1483" t="str">
            <v>SW</v>
          </cell>
        </row>
        <row r="1484">
          <cell r="C1484" t="str">
            <v>B-160</v>
          </cell>
          <cell r="D1484" t="str">
            <v>B-160-C</v>
          </cell>
          <cell r="F1484" t="str">
            <v>O-186</v>
          </cell>
          <cell r="G1484" t="str">
            <v>O-186C</v>
          </cell>
          <cell r="H1484" t="str">
            <v>C</v>
          </cell>
          <cell r="J1484" t="str">
            <v>SW</v>
          </cell>
        </row>
        <row r="1485">
          <cell r="C1485" t="str">
            <v>B-160</v>
          </cell>
          <cell r="D1485" t="str">
            <v>B-160-D</v>
          </cell>
          <cell r="F1485" t="str">
            <v>O-186</v>
          </cell>
          <cell r="G1485" t="str">
            <v>O-186D</v>
          </cell>
          <cell r="H1485" t="str">
            <v>D</v>
          </cell>
          <cell r="J1485" t="str">
            <v>SW</v>
          </cell>
        </row>
        <row r="1486">
          <cell r="B1486" t="str">
            <v>B</v>
          </cell>
          <cell r="C1486" t="str">
            <v>B-161</v>
          </cell>
          <cell r="D1486" t="str">
            <v>B-161-A</v>
          </cell>
          <cell r="E1486" t="str">
            <v>Opal</v>
          </cell>
          <cell r="F1486" t="str">
            <v>O-185</v>
          </cell>
          <cell r="G1486" t="str">
            <v>O-185A</v>
          </cell>
          <cell r="H1486" t="str">
            <v>A</v>
          </cell>
          <cell r="I1486" t="str">
            <v>Retained</v>
          </cell>
          <cell r="J1486" t="str">
            <v>SW</v>
          </cell>
          <cell r="K1486" t="str">
            <v>Released</v>
          </cell>
          <cell r="L1486" t="str">
            <v>Frozen</v>
          </cell>
          <cell r="M1486">
            <v>14</v>
          </cell>
          <cell r="N1486">
            <v>7.2</v>
          </cell>
          <cell r="O1486">
            <v>100.8</v>
          </cell>
        </row>
        <row r="1487">
          <cell r="C1487" t="str">
            <v>B-161</v>
          </cell>
          <cell r="D1487" t="str">
            <v>B-161-B</v>
          </cell>
          <cell r="F1487" t="str">
            <v>O-185</v>
          </cell>
          <cell r="G1487" t="str">
            <v>O-185B</v>
          </cell>
          <cell r="H1487" t="str">
            <v>B</v>
          </cell>
          <cell r="J1487" t="str">
            <v>SW</v>
          </cell>
        </row>
        <row r="1488">
          <cell r="C1488" t="str">
            <v>B-161</v>
          </cell>
          <cell r="D1488" t="str">
            <v>B-161-C</v>
          </cell>
          <cell r="F1488" t="str">
            <v>O-185</v>
          </cell>
          <cell r="G1488" t="str">
            <v>O-185C</v>
          </cell>
          <cell r="H1488" t="str">
            <v>C</v>
          </cell>
          <cell r="J1488" t="str">
            <v>SW</v>
          </cell>
        </row>
        <row r="1489">
          <cell r="C1489" t="str">
            <v>B-161</v>
          </cell>
          <cell r="D1489" t="str">
            <v>B-161-D</v>
          </cell>
          <cell r="F1489" t="str">
            <v>O-185</v>
          </cell>
          <cell r="G1489" t="str">
            <v>O-185D</v>
          </cell>
          <cell r="H1489" t="str">
            <v>D</v>
          </cell>
          <cell r="J1489" t="str">
            <v>SW</v>
          </cell>
        </row>
        <row r="1490">
          <cell r="B1490" t="str">
            <v>B</v>
          </cell>
          <cell r="C1490" t="str">
            <v>B-162</v>
          </cell>
          <cell r="D1490" t="str">
            <v>B-162-A</v>
          </cell>
          <cell r="E1490" t="str">
            <v>Opal</v>
          </cell>
          <cell r="F1490" t="str">
            <v>O-184</v>
          </cell>
          <cell r="G1490" t="str">
            <v>O-184A</v>
          </cell>
          <cell r="H1490" t="str">
            <v>A</v>
          </cell>
          <cell r="I1490" t="str">
            <v>Retained</v>
          </cell>
          <cell r="J1490" t="str">
            <v>SW</v>
          </cell>
          <cell r="K1490" t="str">
            <v>Released</v>
          </cell>
          <cell r="L1490" t="str">
            <v>Frozen</v>
          </cell>
          <cell r="M1490">
            <v>14</v>
          </cell>
          <cell r="N1490">
            <v>7.2</v>
          </cell>
          <cell r="O1490">
            <v>100.8</v>
          </cell>
        </row>
        <row r="1491">
          <cell r="C1491" t="str">
            <v>B-162</v>
          </cell>
          <cell r="D1491" t="str">
            <v>B-162-B</v>
          </cell>
          <cell r="F1491" t="str">
            <v>O-184</v>
          </cell>
          <cell r="G1491" t="str">
            <v>O-184B</v>
          </cell>
          <cell r="H1491" t="str">
            <v>B</v>
          </cell>
          <cell r="J1491" t="str">
            <v>SW</v>
          </cell>
        </row>
        <row r="1492">
          <cell r="C1492" t="str">
            <v>B-162</v>
          </cell>
          <cell r="D1492" t="str">
            <v>B-162-C</v>
          </cell>
          <cell r="F1492" t="str">
            <v>O-184</v>
          </cell>
          <cell r="G1492" t="str">
            <v>O-184C</v>
          </cell>
          <cell r="H1492" t="str">
            <v>C</v>
          </cell>
          <cell r="J1492" t="str">
            <v>SW</v>
          </cell>
        </row>
        <row r="1493">
          <cell r="C1493" t="str">
            <v>B-162</v>
          </cell>
          <cell r="D1493" t="str">
            <v>B-162-D</v>
          </cell>
          <cell r="F1493" t="str">
            <v>O-184</v>
          </cell>
          <cell r="G1493" t="str">
            <v>O-184D</v>
          </cell>
          <cell r="H1493" t="str">
            <v>D</v>
          </cell>
          <cell r="J1493" t="str">
            <v>SW</v>
          </cell>
        </row>
        <row r="1494">
          <cell r="B1494" t="str">
            <v>B</v>
          </cell>
          <cell r="C1494" t="str">
            <v>B-163</v>
          </cell>
          <cell r="D1494" t="str">
            <v>B-163-A</v>
          </cell>
          <cell r="E1494" t="str">
            <v>Opal</v>
          </cell>
          <cell r="F1494" t="str">
            <v>O-183</v>
          </cell>
          <cell r="G1494" t="str">
            <v>O-183A</v>
          </cell>
          <cell r="H1494" t="str">
            <v>A</v>
          </cell>
          <cell r="I1494" t="str">
            <v>Retained</v>
          </cell>
          <cell r="J1494" t="str">
            <v>SW</v>
          </cell>
          <cell r="K1494" t="str">
            <v>Released</v>
          </cell>
          <cell r="L1494" t="str">
            <v>Frozen</v>
          </cell>
          <cell r="M1494">
            <v>14</v>
          </cell>
          <cell r="N1494">
            <v>7.2</v>
          </cell>
          <cell r="O1494">
            <v>100.8</v>
          </cell>
        </row>
        <row r="1495">
          <cell r="C1495" t="str">
            <v>B-163</v>
          </cell>
          <cell r="D1495" t="str">
            <v>B-163-B</v>
          </cell>
          <cell r="F1495" t="str">
            <v>O-183</v>
          </cell>
          <cell r="G1495" t="str">
            <v>O-183B</v>
          </cell>
          <cell r="H1495" t="str">
            <v>B</v>
          </cell>
          <cell r="J1495" t="str">
            <v>SW</v>
          </cell>
        </row>
        <row r="1496">
          <cell r="C1496" t="str">
            <v>B-163</v>
          </cell>
          <cell r="D1496" t="str">
            <v>B-163-C</v>
          </cell>
          <cell r="F1496" t="str">
            <v>O-183</v>
          </cell>
          <cell r="G1496" t="str">
            <v>O-183C</v>
          </cell>
          <cell r="H1496" t="str">
            <v>C</v>
          </cell>
          <cell r="J1496" t="str">
            <v>SW</v>
          </cell>
        </row>
        <row r="1497">
          <cell r="C1497" t="str">
            <v>B-163</v>
          </cell>
          <cell r="D1497" t="str">
            <v>B-163-D</v>
          </cell>
          <cell r="F1497" t="str">
            <v>O-183</v>
          </cell>
          <cell r="G1497" t="str">
            <v>O-183D</v>
          </cell>
          <cell r="H1497" t="str">
            <v>D</v>
          </cell>
          <cell r="J1497" t="str">
            <v>SW</v>
          </cell>
        </row>
        <row r="1498">
          <cell r="B1498" t="str">
            <v>B</v>
          </cell>
          <cell r="C1498" t="str">
            <v>B-164</v>
          </cell>
          <cell r="D1498" t="str">
            <v>B-164-A</v>
          </cell>
          <cell r="E1498" t="str">
            <v>Opal</v>
          </cell>
          <cell r="F1498" t="str">
            <v>O-182</v>
          </cell>
          <cell r="G1498" t="str">
            <v>O-182A</v>
          </cell>
          <cell r="H1498" t="str">
            <v>A</v>
          </cell>
          <cell r="I1498" t="str">
            <v>Retained</v>
          </cell>
          <cell r="J1498" t="str">
            <v>SW</v>
          </cell>
          <cell r="K1498" t="str">
            <v>Released</v>
          </cell>
          <cell r="L1498" t="str">
            <v>Frozen</v>
          </cell>
          <cell r="M1498">
            <v>14</v>
          </cell>
          <cell r="N1498">
            <v>7.2</v>
          </cell>
          <cell r="O1498">
            <v>100.8</v>
          </cell>
        </row>
        <row r="1499">
          <cell r="C1499" t="str">
            <v>B-164</v>
          </cell>
          <cell r="D1499" t="str">
            <v>B-164-B</v>
          </cell>
          <cell r="F1499" t="str">
            <v>O-182</v>
          </cell>
          <cell r="G1499" t="str">
            <v>O-182B</v>
          </cell>
          <cell r="H1499" t="str">
            <v>B</v>
          </cell>
          <cell r="J1499" t="str">
            <v>SW</v>
          </cell>
        </row>
        <row r="1500">
          <cell r="C1500" t="str">
            <v>B-164</v>
          </cell>
          <cell r="D1500" t="str">
            <v>B-164-C</v>
          </cell>
          <cell r="F1500" t="str">
            <v>O-182</v>
          </cell>
          <cell r="G1500" t="str">
            <v>O-182C</v>
          </cell>
          <cell r="H1500" t="str">
            <v>C</v>
          </cell>
          <cell r="J1500" t="str">
            <v>SW</v>
          </cell>
        </row>
        <row r="1501">
          <cell r="C1501" t="str">
            <v>B-164</v>
          </cell>
          <cell r="D1501" t="str">
            <v>B-164-D</v>
          </cell>
          <cell r="F1501" t="str">
            <v>O-182</v>
          </cell>
          <cell r="G1501" t="str">
            <v>O-182D</v>
          </cell>
          <cell r="H1501" t="str">
            <v>D</v>
          </cell>
          <cell r="J1501" t="str">
            <v>SW</v>
          </cell>
        </row>
        <row r="1502">
          <cell r="B1502" t="str">
            <v>B</v>
          </cell>
          <cell r="C1502" t="str">
            <v>B-165</v>
          </cell>
          <cell r="D1502" t="str">
            <v>B-165-A</v>
          </cell>
          <cell r="E1502" t="str">
            <v>Opal</v>
          </cell>
          <cell r="F1502" t="str">
            <v>O-181</v>
          </cell>
          <cell r="G1502" t="str">
            <v>O-181A</v>
          </cell>
          <cell r="H1502" t="str">
            <v>A</v>
          </cell>
          <cell r="I1502" t="str">
            <v>Retained</v>
          </cell>
          <cell r="J1502" t="str">
            <v>SW</v>
          </cell>
          <cell r="K1502" t="str">
            <v>Released</v>
          </cell>
          <cell r="L1502" t="str">
            <v>Frozen</v>
          </cell>
          <cell r="M1502">
            <v>14</v>
          </cell>
          <cell r="N1502">
            <v>7.2</v>
          </cell>
          <cell r="O1502">
            <v>100.8</v>
          </cell>
        </row>
        <row r="1503">
          <cell r="C1503" t="str">
            <v>B-165</v>
          </cell>
          <cell r="D1503" t="str">
            <v>B-165-B</v>
          </cell>
          <cell r="F1503" t="str">
            <v>O-181</v>
          </cell>
          <cell r="G1503" t="str">
            <v>O-181B</v>
          </cell>
          <cell r="H1503" t="str">
            <v>B</v>
          </cell>
          <cell r="J1503" t="str">
            <v>SW</v>
          </cell>
        </row>
        <row r="1504">
          <cell r="C1504" t="str">
            <v>B-165</v>
          </cell>
          <cell r="D1504" t="str">
            <v>B-165-C</v>
          </cell>
          <cell r="F1504" t="str">
            <v>O-181</v>
          </cell>
          <cell r="G1504" t="str">
            <v>O-181C</v>
          </cell>
          <cell r="H1504" t="str">
            <v>C</v>
          </cell>
          <cell r="J1504" t="str">
            <v>SW</v>
          </cell>
        </row>
        <row r="1505">
          <cell r="C1505" t="str">
            <v>B-165</v>
          </cell>
          <cell r="D1505" t="str">
            <v>B-165-D</v>
          </cell>
          <cell r="F1505" t="str">
            <v>O-181</v>
          </cell>
          <cell r="G1505" t="str">
            <v>O-181D</v>
          </cell>
          <cell r="H1505" t="str">
            <v>D</v>
          </cell>
          <cell r="J1505" t="str">
            <v>SW</v>
          </cell>
        </row>
        <row r="1506">
          <cell r="B1506" t="str">
            <v>B</v>
          </cell>
          <cell r="C1506" t="str">
            <v>B-166</v>
          </cell>
          <cell r="D1506" t="str">
            <v>B-166-A</v>
          </cell>
          <cell r="E1506" t="str">
            <v>Opal</v>
          </cell>
          <cell r="F1506" t="str">
            <v>O-180</v>
          </cell>
          <cell r="G1506" t="str">
            <v>O-180A</v>
          </cell>
          <cell r="H1506" t="str">
            <v>A</v>
          </cell>
          <cell r="I1506" t="str">
            <v>Retained</v>
          </cell>
          <cell r="J1506" t="str">
            <v>SW</v>
          </cell>
          <cell r="K1506" t="str">
            <v>Released</v>
          </cell>
          <cell r="L1506" t="str">
            <v>Frozen</v>
          </cell>
          <cell r="M1506">
            <v>14</v>
          </cell>
          <cell r="N1506">
            <v>7.2</v>
          </cell>
          <cell r="O1506">
            <v>100.8</v>
          </cell>
        </row>
        <row r="1507">
          <cell r="C1507" t="str">
            <v>B-166</v>
          </cell>
          <cell r="D1507" t="str">
            <v>B-166-B</v>
          </cell>
          <cell r="F1507" t="str">
            <v>O-180</v>
          </cell>
          <cell r="G1507" t="str">
            <v>O-180B</v>
          </cell>
          <cell r="H1507" t="str">
            <v>B</v>
          </cell>
          <cell r="J1507" t="str">
            <v>SW</v>
          </cell>
        </row>
        <row r="1508">
          <cell r="C1508" t="str">
            <v>B-166</v>
          </cell>
          <cell r="D1508" t="str">
            <v>B-166-C</v>
          </cell>
          <cell r="F1508" t="str">
            <v>O-180</v>
          </cell>
          <cell r="G1508" t="str">
            <v>O-180C</v>
          </cell>
          <cell r="H1508" t="str">
            <v>C</v>
          </cell>
          <cell r="J1508" t="str">
            <v>SW</v>
          </cell>
        </row>
        <row r="1509">
          <cell r="C1509" t="str">
            <v>B-166</v>
          </cell>
          <cell r="D1509" t="str">
            <v>B-166-D</v>
          </cell>
          <cell r="F1509" t="str">
            <v>O-180</v>
          </cell>
          <cell r="G1509" t="str">
            <v>O-180D</v>
          </cell>
          <cell r="H1509" t="str">
            <v>D</v>
          </cell>
          <cell r="J1509" t="str">
            <v>SW</v>
          </cell>
        </row>
        <row r="1510">
          <cell r="B1510" t="str">
            <v>B</v>
          </cell>
          <cell r="C1510" t="str">
            <v>B-167</v>
          </cell>
          <cell r="D1510" t="str">
            <v>B-167-A</v>
          </cell>
          <cell r="E1510" t="str">
            <v>Opal</v>
          </cell>
          <cell r="F1510" t="str">
            <v>O-179</v>
          </cell>
          <cell r="G1510" t="str">
            <v>O-179A</v>
          </cell>
          <cell r="H1510" t="str">
            <v>A</v>
          </cell>
          <cell r="I1510" t="str">
            <v>Retained</v>
          </cell>
          <cell r="J1510" t="str">
            <v>SW</v>
          </cell>
          <cell r="K1510" t="str">
            <v>Released</v>
          </cell>
          <cell r="L1510" t="str">
            <v>Frozen</v>
          </cell>
          <cell r="M1510">
            <v>14</v>
          </cell>
          <cell r="N1510">
            <v>7.2</v>
          </cell>
          <cell r="O1510">
            <v>100.8</v>
          </cell>
        </row>
        <row r="1511">
          <cell r="C1511" t="str">
            <v>B-167</v>
          </cell>
          <cell r="D1511" t="str">
            <v>B-167-B</v>
          </cell>
          <cell r="F1511" t="str">
            <v>O-179</v>
          </cell>
          <cell r="G1511" t="str">
            <v>O-179B</v>
          </cell>
          <cell r="H1511" t="str">
            <v>B</v>
          </cell>
          <cell r="J1511" t="str">
            <v>SW</v>
          </cell>
        </row>
        <row r="1512">
          <cell r="C1512" t="str">
            <v>B-167</v>
          </cell>
          <cell r="D1512" t="str">
            <v>B-167-C</v>
          </cell>
          <cell r="F1512" t="str">
            <v>O-179</v>
          </cell>
          <cell r="G1512" t="str">
            <v>O-179C</v>
          </cell>
          <cell r="H1512" t="str">
            <v>C</v>
          </cell>
          <cell r="J1512" t="str">
            <v>SW</v>
          </cell>
        </row>
        <row r="1513">
          <cell r="C1513" t="str">
            <v>B-167</v>
          </cell>
          <cell r="D1513" t="str">
            <v>B-167-D</v>
          </cell>
          <cell r="F1513" t="str">
            <v>O-179</v>
          </cell>
          <cell r="G1513" t="str">
            <v>O-179D</v>
          </cell>
          <cell r="H1513" t="str">
            <v>D</v>
          </cell>
          <cell r="J1513" t="str">
            <v>SW</v>
          </cell>
        </row>
        <row r="1514">
          <cell r="B1514" t="str">
            <v>B</v>
          </cell>
          <cell r="C1514" t="str">
            <v>B-168</v>
          </cell>
          <cell r="D1514" t="str">
            <v>B-168-A</v>
          </cell>
          <cell r="E1514" t="str">
            <v>Opal</v>
          </cell>
          <cell r="F1514" t="str">
            <v>O-178</v>
          </cell>
          <cell r="G1514" t="str">
            <v>O-178A</v>
          </cell>
          <cell r="H1514" t="str">
            <v>A</v>
          </cell>
          <cell r="I1514" t="str">
            <v>Retained</v>
          </cell>
          <cell r="J1514" t="str">
            <v>SW</v>
          </cell>
          <cell r="K1514" t="str">
            <v>Released</v>
          </cell>
          <cell r="L1514" t="str">
            <v>Frozen</v>
          </cell>
          <cell r="M1514">
            <v>14</v>
          </cell>
          <cell r="N1514">
            <v>7.2</v>
          </cell>
          <cell r="O1514">
            <v>100.8</v>
          </cell>
        </row>
        <row r="1515">
          <cell r="C1515" t="str">
            <v>B-168</v>
          </cell>
          <cell r="D1515" t="str">
            <v>B-168-B</v>
          </cell>
          <cell r="F1515" t="str">
            <v>O-178</v>
          </cell>
          <cell r="G1515" t="str">
            <v>O-178B</v>
          </cell>
          <cell r="H1515" t="str">
            <v>B</v>
          </cell>
          <cell r="J1515" t="str">
            <v>SW</v>
          </cell>
        </row>
        <row r="1516">
          <cell r="C1516" t="str">
            <v>B-168</v>
          </cell>
          <cell r="D1516" t="str">
            <v>B-168-C</v>
          </cell>
          <cell r="F1516" t="str">
            <v>O-178</v>
          </cell>
          <cell r="G1516" t="str">
            <v>O-178C</v>
          </cell>
          <cell r="H1516" t="str">
            <v>C</v>
          </cell>
          <cell r="J1516" t="str">
            <v>SW</v>
          </cell>
        </row>
        <row r="1517">
          <cell r="C1517" t="str">
            <v>B-168</v>
          </cell>
          <cell r="D1517" t="str">
            <v>B-168-D</v>
          </cell>
          <cell r="F1517" t="str">
            <v>O-178</v>
          </cell>
          <cell r="G1517" t="str">
            <v>O-178D</v>
          </cell>
          <cell r="H1517" t="str">
            <v>D</v>
          </cell>
          <cell r="J1517" t="str">
            <v>SW</v>
          </cell>
        </row>
        <row r="1518">
          <cell r="B1518" t="str">
            <v>B</v>
          </cell>
          <cell r="C1518" t="str">
            <v>B-169</v>
          </cell>
          <cell r="D1518" t="str">
            <v>B-169-A</v>
          </cell>
          <cell r="E1518" t="str">
            <v>Opal</v>
          </cell>
          <cell r="F1518" t="str">
            <v>O-177</v>
          </cell>
          <cell r="G1518" t="str">
            <v>O-177A</v>
          </cell>
          <cell r="H1518" t="str">
            <v>A</v>
          </cell>
          <cell r="I1518" t="str">
            <v>Retained</v>
          </cell>
          <cell r="J1518" t="str">
            <v>SW</v>
          </cell>
          <cell r="K1518" t="str">
            <v>Released</v>
          </cell>
          <cell r="L1518" t="str">
            <v>Frozen</v>
          </cell>
          <cell r="M1518">
            <v>14</v>
          </cell>
          <cell r="N1518">
            <v>7.2</v>
          </cell>
          <cell r="O1518">
            <v>100.8</v>
          </cell>
        </row>
        <row r="1519">
          <cell r="C1519" t="str">
            <v>B-169</v>
          </cell>
          <cell r="D1519" t="str">
            <v>B-169-B</v>
          </cell>
          <cell r="F1519" t="str">
            <v>O-177</v>
          </cell>
          <cell r="G1519" t="str">
            <v>O-177B</v>
          </cell>
          <cell r="H1519" t="str">
            <v>B</v>
          </cell>
          <cell r="J1519" t="str">
            <v>SW</v>
          </cell>
        </row>
        <row r="1520">
          <cell r="C1520" t="str">
            <v>B-169</v>
          </cell>
          <cell r="D1520" t="str">
            <v>B-169-C</v>
          </cell>
          <cell r="F1520" t="str">
            <v>O-177</v>
          </cell>
          <cell r="G1520" t="str">
            <v>O-177C</v>
          </cell>
          <cell r="H1520" t="str">
            <v>C</v>
          </cell>
          <cell r="J1520" t="str">
            <v>SW</v>
          </cell>
        </row>
        <row r="1521">
          <cell r="C1521" t="str">
            <v>B-169</v>
          </cell>
          <cell r="D1521" t="str">
            <v>B-169-D</v>
          </cell>
          <cell r="F1521" t="str">
            <v>O-177</v>
          </cell>
          <cell r="G1521" t="str">
            <v>O-177D</v>
          </cell>
          <cell r="H1521" t="str">
            <v>D</v>
          </cell>
          <cell r="J1521" t="str">
            <v>SW</v>
          </cell>
        </row>
        <row r="1522">
          <cell r="B1522" t="str">
            <v>B</v>
          </cell>
          <cell r="C1522" t="str">
            <v>B-170</v>
          </cell>
          <cell r="D1522" t="str">
            <v>B-170-A</v>
          </cell>
          <cell r="E1522" t="str">
            <v>Opal</v>
          </cell>
          <cell r="F1522" t="str">
            <v>O-176</v>
          </cell>
          <cell r="G1522" t="str">
            <v>O-176A</v>
          </cell>
          <cell r="H1522" t="str">
            <v>A</v>
          </cell>
          <cell r="I1522" t="str">
            <v>Retained</v>
          </cell>
          <cell r="J1522" t="str">
            <v>SW</v>
          </cell>
          <cell r="K1522" t="str">
            <v>Released</v>
          </cell>
          <cell r="L1522" t="str">
            <v>Frozen</v>
          </cell>
          <cell r="M1522">
            <v>14</v>
          </cell>
          <cell r="N1522">
            <v>7.2</v>
          </cell>
          <cell r="O1522">
            <v>100.8</v>
          </cell>
        </row>
        <row r="1523">
          <cell r="C1523" t="str">
            <v>B-170</v>
          </cell>
          <cell r="D1523" t="str">
            <v>B-170-B</v>
          </cell>
          <cell r="F1523" t="str">
            <v>O-176</v>
          </cell>
          <cell r="G1523" t="str">
            <v>O-176B</v>
          </cell>
          <cell r="H1523" t="str">
            <v>B</v>
          </cell>
          <cell r="J1523" t="str">
            <v>SW</v>
          </cell>
        </row>
        <row r="1524">
          <cell r="C1524" t="str">
            <v>B-170</v>
          </cell>
          <cell r="D1524" t="str">
            <v>B-170-C</v>
          </cell>
          <cell r="F1524" t="str">
            <v>O-176</v>
          </cell>
          <cell r="G1524" t="str">
            <v>O-176C</v>
          </cell>
          <cell r="H1524" t="str">
            <v>C</v>
          </cell>
          <cell r="J1524" t="str">
            <v>SW</v>
          </cell>
        </row>
        <row r="1525">
          <cell r="C1525" t="str">
            <v>B-170</v>
          </cell>
          <cell r="D1525" t="str">
            <v>B-170-D</v>
          </cell>
          <cell r="F1525" t="str">
            <v>O-176</v>
          </cell>
          <cell r="G1525" t="str">
            <v>O-176D</v>
          </cell>
          <cell r="H1525" t="str">
            <v>D</v>
          </cell>
          <cell r="J1525" t="str">
            <v>SW</v>
          </cell>
        </row>
        <row r="1526">
          <cell r="B1526" t="str">
            <v>B</v>
          </cell>
          <cell r="C1526" t="str">
            <v>B-171</v>
          </cell>
          <cell r="D1526" t="str">
            <v>B-171-A</v>
          </cell>
          <cell r="E1526" t="str">
            <v>Opal</v>
          </cell>
          <cell r="F1526" t="str">
            <v>O-175</v>
          </cell>
          <cell r="G1526" t="str">
            <v>O-175A</v>
          </cell>
          <cell r="H1526" t="str">
            <v>A</v>
          </cell>
          <cell r="I1526" t="str">
            <v>Retained</v>
          </cell>
          <cell r="J1526" t="str">
            <v>SW</v>
          </cell>
          <cell r="K1526" t="str">
            <v>Released</v>
          </cell>
          <cell r="L1526" t="str">
            <v>Frozen</v>
          </cell>
          <cell r="M1526">
            <v>14</v>
          </cell>
          <cell r="N1526">
            <v>7.2</v>
          </cell>
          <cell r="O1526">
            <v>100.8</v>
          </cell>
        </row>
        <row r="1527">
          <cell r="C1527" t="str">
            <v>B-171</v>
          </cell>
          <cell r="D1527" t="str">
            <v>B-171-B</v>
          </cell>
          <cell r="F1527" t="str">
            <v>O-175</v>
          </cell>
          <cell r="G1527" t="str">
            <v>O-175B</v>
          </cell>
          <cell r="H1527" t="str">
            <v>B</v>
          </cell>
          <cell r="J1527" t="str">
            <v>SW</v>
          </cell>
        </row>
        <row r="1528">
          <cell r="C1528" t="str">
            <v>B-171</v>
          </cell>
          <cell r="D1528" t="str">
            <v>B-171-C</v>
          </cell>
          <cell r="F1528" t="str">
            <v>O-175</v>
          </cell>
          <cell r="G1528" t="str">
            <v>O-175C</v>
          </cell>
          <cell r="H1528" t="str">
            <v>C</v>
          </cell>
          <cell r="J1528" t="str">
            <v>SW</v>
          </cell>
        </row>
        <row r="1529">
          <cell r="C1529" t="str">
            <v>B-171</v>
          </cell>
          <cell r="D1529" t="str">
            <v>B-171-D</v>
          </cell>
          <cell r="F1529" t="str">
            <v>O-175</v>
          </cell>
          <cell r="G1529" t="str">
            <v>O-175D</v>
          </cell>
          <cell r="H1529" t="str">
            <v>D</v>
          </cell>
          <cell r="J1529" t="str">
            <v>SW</v>
          </cell>
        </row>
        <row r="1530">
          <cell r="B1530" t="str">
            <v>B</v>
          </cell>
          <cell r="C1530" t="str">
            <v>B-172</v>
          </cell>
          <cell r="D1530" t="str">
            <v>B-172-A</v>
          </cell>
          <cell r="E1530" t="str">
            <v>Opal</v>
          </cell>
          <cell r="F1530" t="str">
            <v>O-174</v>
          </cell>
          <cell r="G1530" t="str">
            <v>O-174A</v>
          </cell>
          <cell r="H1530" t="str">
            <v>A</v>
          </cell>
          <cell r="I1530" t="str">
            <v>Retained</v>
          </cell>
          <cell r="J1530" t="str">
            <v>SW</v>
          </cell>
          <cell r="K1530" t="str">
            <v>Released</v>
          </cell>
          <cell r="L1530" t="str">
            <v>Frozen</v>
          </cell>
          <cell r="M1530">
            <v>14</v>
          </cell>
          <cell r="N1530">
            <v>7.2</v>
          </cell>
          <cell r="O1530">
            <v>100.8</v>
          </cell>
        </row>
        <row r="1531">
          <cell r="C1531" t="str">
            <v>B-172</v>
          </cell>
          <cell r="D1531" t="str">
            <v>B-172-B</v>
          </cell>
          <cell r="F1531" t="str">
            <v>O-174</v>
          </cell>
          <cell r="G1531" t="str">
            <v>O-174B</v>
          </cell>
          <cell r="H1531" t="str">
            <v>B</v>
          </cell>
          <cell r="J1531" t="str">
            <v>SW</v>
          </cell>
        </row>
        <row r="1532">
          <cell r="C1532" t="str">
            <v>B-172</v>
          </cell>
          <cell r="D1532" t="str">
            <v>B-172-C</v>
          </cell>
          <cell r="F1532" t="str">
            <v>O-174</v>
          </cell>
          <cell r="G1532" t="str">
            <v>O-174C</v>
          </cell>
          <cell r="H1532" t="str">
            <v>C</v>
          </cell>
          <cell r="J1532" t="str">
            <v>SW</v>
          </cell>
        </row>
        <row r="1533">
          <cell r="C1533" t="str">
            <v>B-172</v>
          </cell>
          <cell r="D1533" t="str">
            <v>B-172-D</v>
          </cell>
          <cell r="F1533" t="str">
            <v>O-174</v>
          </cell>
          <cell r="G1533" t="str">
            <v>O-174D</v>
          </cell>
          <cell r="H1533" t="str">
            <v>D</v>
          </cell>
          <cell r="J1533" t="str">
            <v>SW</v>
          </cell>
        </row>
        <row r="1534">
          <cell r="B1534" t="str">
            <v>B</v>
          </cell>
          <cell r="C1534" t="str">
            <v>B-173</v>
          </cell>
          <cell r="D1534" t="str">
            <v>B-173-A</v>
          </cell>
          <cell r="E1534" t="str">
            <v>Opal</v>
          </cell>
          <cell r="F1534" t="str">
            <v>O-173</v>
          </cell>
          <cell r="G1534" t="str">
            <v>O-173A</v>
          </cell>
          <cell r="H1534" t="str">
            <v>A</v>
          </cell>
          <cell r="I1534" t="str">
            <v>Retained</v>
          </cell>
          <cell r="J1534" t="str">
            <v>SW</v>
          </cell>
          <cell r="K1534" t="str">
            <v>Released</v>
          </cell>
          <cell r="L1534" t="str">
            <v>Frozen</v>
          </cell>
          <cell r="M1534">
            <v>14</v>
          </cell>
          <cell r="N1534">
            <v>7.2</v>
          </cell>
          <cell r="O1534">
            <v>100.8</v>
          </cell>
        </row>
        <row r="1535">
          <cell r="C1535" t="str">
            <v>B-173</v>
          </cell>
          <cell r="D1535" t="str">
            <v>B-173-B</v>
          </cell>
          <cell r="F1535" t="str">
            <v>O-173</v>
          </cell>
          <cell r="G1535" t="str">
            <v>O-173B</v>
          </cell>
          <cell r="H1535" t="str">
            <v>B</v>
          </cell>
          <cell r="J1535" t="str">
            <v>SW</v>
          </cell>
        </row>
        <row r="1536">
          <cell r="C1536" t="str">
            <v>B-173</v>
          </cell>
          <cell r="D1536" t="str">
            <v>B-173-C</v>
          </cell>
          <cell r="F1536" t="str">
            <v>O-173</v>
          </cell>
          <cell r="G1536" t="str">
            <v>O-173C</v>
          </cell>
          <cell r="H1536" t="str">
            <v>C</v>
          </cell>
          <cell r="J1536" t="str">
            <v>SW</v>
          </cell>
        </row>
        <row r="1537">
          <cell r="C1537" t="str">
            <v>B-173</v>
          </cell>
          <cell r="D1537" t="str">
            <v>B-173-D</v>
          </cell>
          <cell r="F1537" t="str">
            <v>O-173</v>
          </cell>
          <cell r="G1537" t="str">
            <v>O-173D</v>
          </cell>
          <cell r="H1537" t="str">
            <v>D</v>
          </cell>
          <cell r="J1537" t="str">
            <v>SW</v>
          </cell>
        </row>
        <row r="1538">
          <cell r="B1538" t="str">
            <v>B</v>
          </cell>
          <cell r="C1538" t="str">
            <v>B-174</v>
          </cell>
          <cell r="D1538" t="str">
            <v>B-174-A</v>
          </cell>
          <cell r="E1538" t="str">
            <v>Opal</v>
          </cell>
          <cell r="F1538" t="str">
            <v>O-172</v>
          </cell>
          <cell r="G1538" t="str">
            <v>O-172A</v>
          </cell>
          <cell r="H1538" t="str">
            <v>A</v>
          </cell>
          <cell r="I1538" t="str">
            <v>Retained</v>
          </cell>
          <cell r="J1538" t="str">
            <v>SW</v>
          </cell>
          <cell r="K1538" t="str">
            <v>Released</v>
          </cell>
          <cell r="L1538" t="str">
            <v>Frozen</v>
          </cell>
          <cell r="M1538">
            <v>14</v>
          </cell>
          <cell r="N1538">
            <v>7.2</v>
          </cell>
          <cell r="O1538">
            <v>100.8</v>
          </cell>
        </row>
        <row r="1539">
          <cell r="C1539" t="str">
            <v>B-174</v>
          </cell>
          <cell r="D1539" t="str">
            <v>B-174-B</v>
          </cell>
          <cell r="F1539" t="str">
            <v>O-172</v>
          </cell>
          <cell r="G1539" t="str">
            <v>O-172B</v>
          </cell>
          <cell r="H1539" t="str">
            <v>B</v>
          </cell>
          <cell r="J1539" t="str">
            <v>SW</v>
          </cell>
        </row>
        <row r="1540">
          <cell r="C1540" t="str">
            <v>B-174</v>
          </cell>
          <cell r="D1540" t="str">
            <v>B-174-C</v>
          </cell>
          <cell r="F1540" t="str">
            <v>O-172</v>
          </cell>
          <cell r="G1540" t="str">
            <v>O-172C</v>
          </cell>
          <cell r="H1540" t="str">
            <v>C</v>
          </cell>
          <cell r="J1540" t="str">
            <v>SW</v>
          </cell>
        </row>
        <row r="1541">
          <cell r="C1541" t="str">
            <v>B-174</v>
          </cell>
          <cell r="D1541" t="str">
            <v>B-174-D</v>
          </cell>
          <cell r="F1541" t="str">
            <v>O-172</v>
          </cell>
          <cell r="G1541" t="str">
            <v>O-172D</v>
          </cell>
          <cell r="H1541" t="str">
            <v>D</v>
          </cell>
          <cell r="J1541" t="str">
            <v>SW</v>
          </cell>
        </row>
        <row r="1542">
          <cell r="B1542" t="str">
            <v>B</v>
          </cell>
          <cell r="C1542" t="str">
            <v>B-175</v>
          </cell>
          <cell r="D1542" t="str">
            <v>B-175-A</v>
          </cell>
          <cell r="E1542" t="str">
            <v>Opal</v>
          </cell>
          <cell r="F1542" t="str">
            <v>O-171</v>
          </cell>
          <cell r="G1542" t="str">
            <v>O-171A</v>
          </cell>
          <cell r="H1542" t="str">
            <v>A</v>
          </cell>
          <cell r="I1542" t="str">
            <v>Retained</v>
          </cell>
          <cell r="J1542" t="str">
            <v>SW</v>
          </cell>
          <cell r="K1542" t="str">
            <v>Released</v>
          </cell>
          <cell r="L1542" t="str">
            <v>Frozen</v>
          </cell>
          <cell r="M1542">
            <v>14</v>
          </cell>
          <cell r="N1542">
            <v>7.2</v>
          </cell>
          <cell r="O1542">
            <v>100.8</v>
          </cell>
        </row>
        <row r="1543">
          <cell r="C1543" t="str">
            <v>B-175</v>
          </cell>
          <cell r="D1543" t="str">
            <v>B-175-B</v>
          </cell>
          <cell r="F1543" t="str">
            <v>O-171</v>
          </cell>
          <cell r="G1543" t="str">
            <v>O-171B</v>
          </cell>
          <cell r="H1543" t="str">
            <v>B</v>
          </cell>
          <cell r="J1543" t="str">
            <v>SW</v>
          </cell>
        </row>
        <row r="1544">
          <cell r="C1544" t="str">
            <v>B-175</v>
          </cell>
          <cell r="D1544" t="str">
            <v>B-175-C</v>
          </cell>
          <cell r="F1544" t="str">
            <v>O-171</v>
          </cell>
          <cell r="G1544" t="str">
            <v>O-171C</v>
          </cell>
          <cell r="H1544" t="str">
            <v>C</v>
          </cell>
          <cell r="J1544" t="str">
            <v>SW</v>
          </cell>
        </row>
        <row r="1545">
          <cell r="C1545" t="str">
            <v>B-175</v>
          </cell>
          <cell r="D1545" t="str">
            <v>B-175-D</v>
          </cell>
          <cell r="F1545" t="str">
            <v>O-171</v>
          </cell>
          <cell r="G1545" t="str">
            <v>O-171D</v>
          </cell>
          <cell r="H1545" t="str">
            <v>D</v>
          </cell>
          <cell r="J1545" t="str">
            <v>SW</v>
          </cell>
        </row>
        <row r="1546">
          <cell r="B1546" t="str">
            <v>B</v>
          </cell>
          <cell r="C1546" t="str">
            <v>B-176</v>
          </cell>
          <cell r="D1546" t="str">
            <v>B-176-A</v>
          </cell>
          <cell r="E1546" t="str">
            <v>Opal</v>
          </cell>
          <cell r="F1546" t="str">
            <v>O-149</v>
          </cell>
          <cell r="G1546" t="str">
            <v>O-149A</v>
          </cell>
          <cell r="H1546" t="str">
            <v>A</v>
          </cell>
          <cell r="I1546" t="str">
            <v>Retained</v>
          </cell>
          <cell r="J1546" t="str">
            <v>SW</v>
          </cell>
          <cell r="K1546" t="str">
            <v>Released</v>
          </cell>
          <cell r="L1546" t="str">
            <v>Frozen</v>
          </cell>
          <cell r="M1546">
            <v>14</v>
          </cell>
          <cell r="N1546">
            <v>7.2</v>
          </cell>
          <cell r="O1546">
            <v>100.8</v>
          </cell>
        </row>
        <row r="1547">
          <cell r="C1547" t="str">
            <v>B-176</v>
          </cell>
          <cell r="D1547" t="str">
            <v>B-176-B</v>
          </cell>
          <cell r="F1547" t="str">
            <v>O-149</v>
          </cell>
          <cell r="G1547" t="str">
            <v>O-149B</v>
          </cell>
          <cell r="H1547" t="str">
            <v>B</v>
          </cell>
          <cell r="J1547" t="str">
            <v>SW</v>
          </cell>
        </row>
        <row r="1548">
          <cell r="C1548" t="str">
            <v>B-176</v>
          </cell>
          <cell r="D1548" t="str">
            <v>B-176-C</v>
          </cell>
          <cell r="F1548" t="str">
            <v>O-149</v>
          </cell>
          <cell r="G1548" t="str">
            <v>O-149C</v>
          </cell>
          <cell r="H1548" t="str">
            <v>C</v>
          </cell>
          <cell r="J1548" t="str">
            <v>SW</v>
          </cell>
        </row>
        <row r="1549">
          <cell r="C1549" t="str">
            <v>B-176</v>
          </cell>
          <cell r="D1549" t="str">
            <v>B-176-D</v>
          </cell>
          <cell r="F1549" t="str">
            <v>O-149</v>
          </cell>
          <cell r="G1549" t="str">
            <v>O-149D</v>
          </cell>
          <cell r="H1549" t="str">
            <v>D</v>
          </cell>
          <cell r="J1549" t="str">
            <v>SW</v>
          </cell>
        </row>
        <row r="1550">
          <cell r="B1550" t="str">
            <v>B</v>
          </cell>
          <cell r="C1550" t="str">
            <v>B-177</v>
          </cell>
          <cell r="D1550" t="str">
            <v>B-177-A</v>
          </cell>
          <cell r="E1550" t="str">
            <v>Opal</v>
          </cell>
          <cell r="F1550" t="str">
            <v>O-150</v>
          </cell>
          <cell r="G1550" t="str">
            <v>O-150A</v>
          </cell>
          <cell r="H1550" t="str">
            <v>A</v>
          </cell>
          <cell r="I1550" t="str">
            <v>Retained</v>
          </cell>
          <cell r="J1550" t="str">
            <v>SW</v>
          </cell>
          <cell r="K1550" t="str">
            <v>Released</v>
          </cell>
          <cell r="L1550" t="str">
            <v>Frozen</v>
          </cell>
          <cell r="M1550">
            <v>14</v>
          </cell>
          <cell r="N1550">
            <v>7.2</v>
          </cell>
          <cell r="O1550">
            <v>100.8</v>
          </cell>
        </row>
        <row r="1551">
          <cell r="C1551" t="str">
            <v>B-177</v>
          </cell>
          <cell r="D1551" t="str">
            <v>B-177-B</v>
          </cell>
          <cell r="F1551" t="str">
            <v>O-150</v>
          </cell>
          <cell r="G1551" t="str">
            <v>O-150B</v>
          </cell>
          <cell r="H1551" t="str">
            <v>B</v>
          </cell>
          <cell r="J1551" t="str">
            <v>SW</v>
          </cell>
        </row>
        <row r="1552">
          <cell r="C1552" t="str">
            <v>B-177</v>
          </cell>
          <cell r="D1552" t="str">
            <v>B-177-C</v>
          </cell>
          <cell r="F1552" t="str">
            <v>O-150</v>
          </cell>
          <cell r="G1552" t="str">
            <v>O-150C</v>
          </cell>
          <cell r="H1552" t="str">
            <v>C</v>
          </cell>
          <cell r="J1552" t="str">
            <v>SW</v>
          </cell>
        </row>
        <row r="1553">
          <cell r="C1553" t="str">
            <v>B-177</v>
          </cell>
          <cell r="D1553" t="str">
            <v>B-177-D</v>
          </cell>
          <cell r="F1553" t="str">
            <v>O-150</v>
          </cell>
          <cell r="G1553" t="str">
            <v>O-150D</v>
          </cell>
          <cell r="H1553" t="str">
            <v>D</v>
          </cell>
          <cell r="J1553" t="str">
            <v>SW</v>
          </cell>
        </row>
        <row r="1554">
          <cell r="B1554" t="str">
            <v>B</v>
          </cell>
          <cell r="C1554" t="str">
            <v>B-178</v>
          </cell>
          <cell r="D1554" t="str">
            <v>B-178-A</v>
          </cell>
          <cell r="E1554" t="str">
            <v>Opal</v>
          </cell>
          <cell r="F1554" t="str">
            <v>O-151</v>
          </cell>
          <cell r="G1554" t="str">
            <v>O-151A</v>
          </cell>
          <cell r="H1554" t="str">
            <v>A</v>
          </cell>
          <cell r="I1554" t="str">
            <v>Retained</v>
          </cell>
          <cell r="J1554" t="str">
            <v>SW</v>
          </cell>
          <cell r="K1554" t="str">
            <v>Released</v>
          </cell>
          <cell r="L1554" t="str">
            <v>Frozen</v>
          </cell>
          <cell r="M1554">
            <v>14</v>
          </cell>
          <cell r="N1554">
            <v>7.2</v>
          </cell>
          <cell r="O1554">
            <v>100.8</v>
          </cell>
        </row>
        <row r="1555">
          <cell r="C1555" t="str">
            <v>B-178</v>
          </cell>
          <cell r="D1555" t="str">
            <v>B-178-B</v>
          </cell>
          <cell r="F1555" t="str">
            <v>O-151</v>
          </cell>
          <cell r="G1555" t="str">
            <v>O-151B</v>
          </cell>
          <cell r="H1555" t="str">
            <v>B</v>
          </cell>
          <cell r="J1555" t="str">
            <v>SW</v>
          </cell>
        </row>
        <row r="1556">
          <cell r="C1556" t="str">
            <v>B-178</v>
          </cell>
          <cell r="D1556" t="str">
            <v>B-178-C</v>
          </cell>
          <cell r="F1556" t="str">
            <v>O-151</v>
          </cell>
          <cell r="G1556" t="str">
            <v>O-151C</v>
          </cell>
          <cell r="H1556" t="str">
            <v>C</v>
          </cell>
          <cell r="J1556" t="str">
            <v>SW</v>
          </cell>
        </row>
        <row r="1557">
          <cell r="C1557" t="str">
            <v>B-178</v>
          </cell>
          <cell r="D1557" t="str">
            <v>B-178-D</v>
          </cell>
          <cell r="F1557" t="str">
            <v>O-151</v>
          </cell>
          <cell r="G1557" t="str">
            <v>O-151D</v>
          </cell>
          <cell r="H1557" t="str">
            <v>D</v>
          </cell>
          <cell r="J1557" t="str">
            <v>SW</v>
          </cell>
        </row>
        <row r="1558">
          <cell r="B1558" t="str">
            <v>B</v>
          </cell>
          <cell r="C1558" t="str">
            <v>B-179</v>
          </cell>
          <cell r="D1558" t="str">
            <v>B-179-A</v>
          </cell>
          <cell r="E1558" t="str">
            <v>Opal</v>
          </cell>
          <cell r="F1558" t="str">
            <v>O-152</v>
          </cell>
          <cell r="G1558" t="str">
            <v>O-152A</v>
          </cell>
          <cell r="H1558" t="str">
            <v>A</v>
          </cell>
          <cell r="I1558" t="str">
            <v>Retained</v>
          </cell>
          <cell r="J1558" t="str">
            <v>SW</v>
          </cell>
          <cell r="K1558" t="str">
            <v>Released</v>
          </cell>
          <cell r="L1558" t="str">
            <v>Frozen</v>
          </cell>
          <cell r="M1558">
            <v>14</v>
          </cell>
          <cell r="N1558">
            <v>7.2</v>
          </cell>
          <cell r="O1558">
            <v>100.8</v>
          </cell>
        </row>
        <row r="1559">
          <cell r="C1559" t="str">
            <v>B-179</v>
          </cell>
          <cell r="D1559" t="str">
            <v>B-179-B</v>
          </cell>
          <cell r="F1559" t="str">
            <v>O-152</v>
          </cell>
          <cell r="G1559" t="str">
            <v>O-152B</v>
          </cell>
          <cell r="H1559" t="str">
            <v>B</v>
          </cell>
          <cell r="J1559" t="str">
            <v>SW</v>
          </cell>
        </row>
        <row r="1560">
          <cell r="C1560" t="str">
            <v>B-179</v>
          </cell>
          <cell r="D1560" t="str">
            <v>B-179-C</v>
          </cell>
          <cell r="F1560" t="str">
            <v>O-152</v>
          </cell>
          <cell r="G1560" t="str">
            <v>O-152C</v>
          </cell>
          <cell r="H1560" t="str">
            <v>C</v>
          </cell>
          <cell r="J1560" t="str">
            <v>SW</v>
          </cell>
        </row>
        <row r="1561">
          <cell r="C1561" t="str">
            <v>B-179</v>
          </cell>
          <cell r="D1561" t="str">
            <v>B-179-D</v>
          </cell>
          <cell r="F1561" t="str">
            <v>O-152</v>
          </cell>
          <cell r="G1561" t="str">
            <v>O-152D</v>
          </cell>
          <cell r="H1561" t="str">
            <v>D</v>
          </cell>
          <cell r="J1561" t="str">
            <v>SW</v>
          </cell>
        </row>
        <row r="1562">
          <cell r="B1562" t="str">
            <v>B</v>
          </cell>
          <cell r="C1562" t="str">
            <v>B-180</v>
          </cell>
          <cell r="D1562" t="str">
            <v>B-180-A</v>
          </cell>
          <cell r="E1562" t="str">
            <v>Opal</v>
          </cell>
          <cell r="F1562" t="str">
            <v>O-153</v>
          </cell>
          <cell r="G1562" t="str">
            <v>O-153A</v>
          </cell>
          <cell r="H1562" t="str">
            <v>A</v>
          </cell>
          <cell r="I1562" t="str">
            <v>Retained</v>
          </cell>
          <cell r="J1562" t="str">
            <v>SW</v>
          </cell>
          <cell r="K1562" t="str">
            <v>Released</v>
          </cell>
          <cell r="L1562" t="str">
            <v>Frozen</v>
          </cell>
          <cell r="M1562">
            <v>14</v>
          </cell>
          <cell r="N1562">
            <v>7.2</v>
          </cell>
          <cell r="O1562">
            <v>100.8</v>
          </cell>
        </row>
        <row r="1563">
          <cell r="C1563" t="str">
            <v>B-180</v>
          </cell>
          <cell r="D1563" t="str">
            <v>B-180-B</v>
          </cell>
          <cell r="F1563" t="str">
            <v>O-153</v>
          </cell>
          <cell r="G1563" t="str">
            <v>O-153B</v>
          </cell>
          <cell r="H1563" t="str">
            <v>B</v>
          </cell>
          <cell r="J1563" t="str">
            <v>SW</v>
          </cell>
        </row>
        <row r="1564">
          <cell r="C1564" t="str">
            <v>B-180</v>
          </cell>
          <cell r="D1564" t="str">
            <v>B-180-C</v>
          </cell>
          <cell r="F1564" t="str">
            <v>O-153</v>
          </cell>
          <cell r="G1564" t="str">
            <v>O-153C</v>
          </cell>
          <cell r="H1564" t="str">
            <v>C</v>
          </cell>
          <cell r="J1564" t="str">
            <v>SW</v>
          </cell>
        </row>
        <row r="1565">
          <cell r="C1565" t="str">
            <v>B-180</v>
          </cell>
          <cell r="D1565" t="str">
            <v>B-180-D</v>
          </cell>
          <cell r="F1565" t="str">
            <v>O-153</v>
          </cell>
          <cell r="G1565" t="str">
            <v>O-153D</v>
          </cell>
          <cell r="H1565" t="str">
            <v>D</v>
          </cell>
          <cell r="J1565" t="str">
            <v>SW</v>
          </cell>
        </row>
        <row r="1566">
          <cell r="B1566" t="str">
            <v>B</v>
          </cell>
          <cell r="C1566" t="str">
            <v>B-181</v>
          </cell>
          <cell r="D1566" t="str">
            <v>B-181-A</v>
          </cell>
          <cell r="E1566" t="str">
            <v>Opal</v>
          </cell>
          <cell r="F1566" t="str">
            <v>O-154</v>
          </cell>
          <cell r="G1566" t="str">
            <v>O-154A</v>
          </cell>
          <cell r="H1566" t="str">
            <v>A</v>
          </cell>
          <cell r="I1566" t="str">
            <v>Retained</v>
          </cell>
          <cell r="J1566" t="str">
            <v>SW</v>
          </cell>
          <cell r="K1566" t="str">
            <v>Released</v>
          </cell>
          <cell r="L1566" t="str">
            <v>Frozen</v>
          </cell>
          <cell r="M1566">
            <v>14</v>
          </cell>
          <cell r="N1566">
            <v>7.2</v>
          </cell>
          <cell r="O1566">
            <v>100.8</v>
          </cell>
        </row>
        <row r="1567">
          <cell r="C1567" t="str">
            <v>B-181</v>
          </cell>
          <cell r="D1567" t="str">
            <v>B-181-B</v>
          </cell>
          <cell r="F1567" t="str">
            <v>O-154</v>
          </cell>
          <cell r="G1567" t="str">
            <v>O-154B</v>
          </cell>
          <cell r="H1567" t="str">
            <v>B</v>
          </cell>
          <cell r="J1567" t="str">
            <v>SW</v>
          </cell>
        </row>
        <row r="1568">
          <cell r="C1568" t="str">
            <v>B-181</v>
          </cell>
          <cell r="D1568" t="str">
            <v>B-181-C</v>
          </cell>
          <cell r="F1568" t="str">
            <v>O-154</v>
          </cell>
          <cell r="G1568" t="str">
            <v>O-154C</v>
          </cell>
          <cell r="H1568" t="str">
            <v>C</v>
          </cell>
          <cell r="J1568" t="str">
            <v>SW</v>
          </cell>
        </row>
        <row r="1569">
          <cell r="C1569" t="str">
            <v>B-181</v>
          </cell>
          <cell r="D1569" t="str">
            <v>B-181-D</v>
          </cell>
          <cell r="F1569" t="str">
            <v>O-154</v>
          </cell>
          <cell r="G1569" t="str">
            <v>O-154D</v>
          </cell>
          <cell r="H1569" t="str">
            <v>D</v>
          </cell>
          <cell r="J1569" t="str">
            <v>SW</v>
          </cell>
        </row>
        <row r="1570">
          <cell r="B1570" t="str">
            <v>B</v>
          </cell>
          <cell r="C1570" t="str">
            <v>B-182</v>
          </cell>
          <cell r="D1570" t="str">
            <v>B-182-A</v>
          </cell>
          <cell r="E1570" t="str">
            <v>Opal</v>
          </cell>
          <cell r="F1570" t="str">
            <v>O-155</v>
          </cell>
          <cell r="G1570" t="str">
            <v>O-155A</v>
          </cell>
          <cell r="H1570" t="str">
            <v>A</v>
          </cell>
          <cell r="I1570" t="str">
            <v>Retained</v>
          </cell>
          <cell r="J1570" t="str">
            <v>SW</v>
          </cell>
          <cell r="K1570" t="str">
            <v>Released</v>
          </cell>
          <cell r="L1570" t="str">
            <v>Frozen</v>
          </cell>
          <cell r="M1570">
            <v>14</v>
          </cell>
          <cell r="N1570">
            <v>7.2</v>
          </cell>
          <cell r="O1570">
            <v>100.8</v>
          </cell>
        </row>
        <row r="1571">
          <cell r="C1571" t="str">
            <v>B-182</v>
          </cell>
          <cell r="D1571" t="str">
            <v>B-182-B</v>
          </cell>
          <cell r="F1571" t="str">
            <v>O-155</v>
          </cell>
          <cell r="G1571" t="str">
            <v>O-155B</v>
          </cell>
          <cell r="H1571" t="str">
            <v>B</v>
          </cell>
          <cell r="J1571" t="str">
            <v>SW</v>
          </cell>
        </row>
        <row r="1572">
          <cell r="C1572" t="str">
            <v>B-182</v>
          </cell>
          <cell r="D1572" t="str">
            <v>B-182-C</v>
          </cell>
          <cell r="F1572" t="str">
            <v>O-155</v>
          </cell>
          <cell r="G1572" t="str">
            <v>O-155C</v>
          </cell>
          <cell r="H1572" t="str">
            <v>C</v>
          </cell>
          <cell r="J1572" t="str">
            <v>SW</v>
          </cell>
        </row>
        <row r="1573">
          <cell r="C1573" t="str">
            <v>B-182</v>
          </cell>
          <cell r="D1573" t="str">
            <v>B-182-D</v>
          </cell>
          <cell r="F1573" t="str">
            <v>O-155</v>
          </cell>
          <cell r="G1573" t="str">
            <v>O-155D</v>
          </cell>
          <cell r="H1573" t="str">
            <v>D</v>
          </cell>
          <cell r="J1573" t="str">
            <v>SW</v>
          </cell>
        </row>
        <row r="1574">
          <cell r="B1574" t="str">
            <v>B</v>
          </cell>
          <cell r="C1574" t="str">
            <v>B-183</v>
          </cell>
          <cell r="D1574" t="str">
            <v>B-183-A</v>
          </cell>
          <cell r="E1574" t="str">
            <v>Opal</v>
          </cell>
          <cell r="F1574" t="str">
            <v>O-156</v>
          </cell>
          <cell r="G1574" t="str">
            <v>O-156A</v>
          </cell>
          <cell r="H1574" t="str">
            <v>A</v>
          </cell>
          <cell r="I1574" t="str">
            <v>Retained</v>
          </cell>
          <cell r="J1574" t="str">
            <v>SW</v>
          </cell>
          <cell r="K1574" t="str">
            <v>Released</v>
          </cell>
          <cell r="L1574" t="str">
            <v>Frozen</v>
          </cell>
          <cell r="M1574">
            <v>14</v>
          </cell>
          <cell r="N1574">
            <v>7.2</v>
          </cell>
          <cell r="O1574">
            <v>100.8</v>
          </cell>
        </row>
        <row r="1575">
          <cell r="C1575" t="str">
            <v>B-183</v>
          </cell>
          <cell r="D1575" t="str">
            <v>B-183-B</v>
          </cell>
          <cell r="F1575" t="str">
            <v>O-156</v>
          </cell>
          <cell r="G1575" t="str">
            <v>O-156B</v>
          </cell>
          <cell r="H1575" t="str">
            <v>B</v>
          </cell>
          <cell r="J1575" t="str">
            <v>SW</v>
          </cell>
        </row>
        <row r="1576">
          <cell r="C1576" t="str">
            <v>B-183</v>
          </cell>
          <cell r="D1576" t="str">
            <v>B-183-C</v>
          </cell>
          <cell r="F1576" t="str">
            <v>O-156</v>
          </cell>
          <cell r="G1576" t="str">
            <v>O-156C</v>
          </cell>
          <cell r="H1576" t="str">
            <v>C</v>
          </cell>
          <cell r="J1576" t="str">
            <v>SW</v>
          </cell>
        </row>
        <row r="1577">
          <cell r="C1577" t="str">
            <v>B-183</v>
          </cell>
          <cell r="D1577" t="str">
            <v>B-183-D</v>
          </cell>
          <cell r="F1577" t="str">
            <v>O-156</v>
          </cell>
          <cell r="G1577" t="str">
            <v>O-156D</v>
          </cell>
          <cell r="H1577" t="str">
            <v>D</v>
          </cell>
          <cell r="J1577" t="str">
            <v>SW</v>
          </cell>
        </row>
        <row r="1578">
          <cell r="B1578" t="str">
            <v>B</v>
          </cell>
          <cell r="C1578" t="str">
            <v>B-184</v>
          </cell>
          <cell r="D1578" t="str">
            <v>B-184-A</v>
          </cell>
          <cell r="E1578" t="str">
            <v>Opal</v>
          </cell>
          <cell r="F1578" t="str">
            <v>O-157</v>
          </cell>
          <cell r="G1578" t="str">
            <v>O-157A</v>
          </cell>
          <cell r="H1578" t="str">
            <v>A</v>
          </cell>
          <cell r="I1578" t="str">
            <v>Retained</v>
          </cell>
          <cell r="J1578" t="str">
            <v>SW</v>
          </cell>
          <cell r="K1578" t="str">
            <v>Released</v>
          </cell>
          <cell r="L1578" t="str">
            <v>Frozen</v>
          </cell>
          <cell r="M1578">
            <v>14</v>
          </cell>
          <cell r="N1578">
            <v>7.2</v>
          </cell>
          <cell r="O1578">
            <v>100.8</v>
          </cell>
        </row>
        <row r="1579">
          <cell r="C1579" t="str">
            <v>B-184</v>
          </cell>
          <cell r="D1579" t="str">
            <v>B-184-B</v>
          </cell>
          <cell r="F1579" t="str">
            <v>O-157</v>
          </cell>
          <cell r="G1579" t="str">
            <v>O-157B</v>
          </cell>
          <cell r="H1579" t="str">
            <v>B</v>
          </cell>
          <cell r="J1579" t="str">
            <v>SW</v>
          </cell>
        </row>
        <row r="1580">
          <cell r="C1580" t="str">
            <v>B-184</v>
          </cell>
          <cell r="D1580" t="str">
            <v>B-184-C</v>
          </cell>
          <cell r="F1580" t="str">
            <v>O-157</v>
          </cell>
          <cell r="G1580" t="str">
            <v>O-157C</v>
          </cell>
          <cell r="H1580" t="str">
            <v>C</v>
          </cell>
          <cell r="J1580" t="str">
            <v>SW</v>
          </cell>
        </row>
        <row r="1581">
          <cell r="C1581" t="str">
            <v>B-184</v>
          </cell>
          <cell r="D1581" t="str">
            <v>B-184-D</v>
          </cell>
          <cell r="F1581" t="str">
            <v>O-157</v>
          </cell>
          <cell r="G1581" t="str">
            <v>O-157D</v>
          </cell>
          <cell r="H1581" t="str">
            <v>D</v>
          </cell>
          <cell r="J1581" t="str">
            <v>SW</v>
          </cell>
        </row>
        <row r="1582">
          <cell r="B1582" t="str">
            <v>B</v>
          </cell>
          <cell r="C1582" t="str">
            <v>B-185</v>
          </cell>
          <cell r="D1582" t="str">
            <v>B-185-A</v>
          </cell>
          <cell r="E1582" t="str">
            <v>Opal</v>
          </cell>
          <cell r="F1582" t="str">
            <v>O-158</v>
          </cell>
          <cell r="G1582" t="str">
            <v>O-158A</v>
          </cell>
          <cell r="H1582" t="str">
            <v>A</v>
          </cell>
          <cell r="I1582" t="str">
            <v>Retained</v>
          </cell>
          <cell r="J1582" t="str">
            <v>SW</v>
          </cell>
          <cell r="K1582" t="str">
            <v>Released</v>
          </cell>
          <cell r="L1582" t="str">
            <v>Frozen</v>
          </cell>
          <cell r="M1582">
            <v>14</v>
          </cell>
          <cell r="N1582">
            <v>7.2</v>
          </cell>
          <cell r="O1582">
            <v>100.8</v>
          </cell>
        </row>
        <row r="1583">
          <cell r="C1583" t="str">
            <v>B-185</v>
          </cell>
          <cell r="D1583" t="str">
            <v>B-185-B</v>
          </cell>
          <cell r="F1583" t="str">
            <v>O-158</v>
          </cell>
          <cell r="G1583" t="str">
            <v>O-158B</v>
          </cell>
          <cell r="H1583" t="str">
            <v>B</v>
          </cell>
          <cell r="J1583" t="str">
            <v>SW</v>
          </cell>
        </row>
        <row r="1584">
          <cell r="C1584" t="str">
            <v>B-185</v>
          </cell>
          <cell r="D1584" t="str">
            <v>B-185-C</v>
          </cell>
          <cell r="F1584" t="str">
            <v>O-158</v>
          </cell>
          <cell r="G1584" t="str">
            <v>O-158C</v>
          </cell>
          <cell r="H1584" t="str">
            <v>C</v>
          </cell>
          <cell r="J1584" t="str">
            <v>SW</v>
          </cell>
        </row>
        <row r="1585">
          <cell r="C1585" t="str">
            <v>B-185</v>
          </cell>
          <cell r="D1585" t="str">
            <v>B-185-D</v>
          </cell>
          <cell r="F1585" t="str">
            <v>O-158</v>
          </cell>
          <cell r="G1585" t="str">
            <v>O-158D</v>
          </cell>
          <cell r="H1585" t="str">
            <v>D</v>
          </cell>
          <cell r="J1585" t="str">
            <v>SW</v>
          </cell>
        </row>
        <row r="1586">
          <cell r="B1586" t="str">
            <v>B</v>
          </cell>
          <cell r="C1586" t="str">
            <v>B-186</v>
          </cell>
          <cell r="D1586" t="str">
            <v>B-186-A</v>
          </cell>
          <cell r="E1586" t="str">
            <v>Opal</v>
          </cell>
          <cell r="F1586" t="str">
            <v>O-159</v>
          </cell>
          <cell r="G1586" t="str">
            <v>O-159A</v>
          </cell>
          <cell r="H1586" t="str">
            <v>A</v>
          </cell>
          <cell r="I1586" t="str">
            <v>Retained</v>
          </cell>
          <cell r="J1586" t="str">
            <v>SW</v>
          </cell>
          <cell r="K1586" t="str">
            <v>Released</v>
          </cell>
          <cell r="L1586" t="str">
            <v>Frozen</v>
          </cell>
          <cell r="M1586">
            <v>14</v>
          </cell>
          <cell r="N1586">
            <v>7.2</v>
          </cell>
          <cell r="O1586">
            <v>100.8</v>
          </cell>
        </row>
        <row r="1587">
          <cell r="C1587" t="str">
            <v>B-186</v>
          </cell>
          <cell r="D1587" t="str">
            <v>B-186-B</v>
          </cell>
          <cell r="F1587" t="str">
            <v>O-159</v>
          </cell>
          <cell r="G1587" t="str">
            <v>O-159B</v>
          </cell>
          <cell r="H1587" t="str">
            <v>B</v>
          </cell>
          <cell r="J1587" t="str">
            <v>SW</v>
          </cell>
        </row>
        <row r="1588">
          <cell r="C1588" t="str">
            <v>B-186</v>
          </cell>
          <cell r="D1588" t="str">
            <v>B-186-C</v>
          </cell>
          <cell r="F1588" t="str">
            <v>O-159</v>
          </cell>
          <cell r="G1588" t="str">
            <v>O-159C</v>
          </cell>
          <cell r="H1588" t="str">
            <v>C</v>
          </cell>
          <cell r="J1588" t="str">
            <v>SW</v>
          </cell>
        </row>
        <row r="1589">
          <cell r="C1589" t="str">
            <v>B-186</v>
          </cell>
          <cell r="D1589" t="str">
            <v>B-186-D</v>
          </cell>
          <cell r="F1589" t="str">
            <v>O-159</v>
          </cell>
          <cell r="G1589" t="str">
            <v>O-159D</v>
          </cell>
          <cell r="H1589" t="str">
            <v>D</v>
          </cell>
          <cell r="J1589" t="str">
            <v>SW</v>
          </cell>
        </row>
        <row r="1590">
          <cell r="B1590" t="str">
            <v>B</v>
          </cell>
          <cell r="C1590" t="str">
            <v>B-187</v>
          </cell>
          <cell r="D1590" t="str">
            <v>B-187-A</v>
          </cell>
          <cell r="E1590" t="str">
            <v>Opal</v>
          </cell>
          <cell r="F1590" t="str">
            <v>O-160</v>
          </cell>
          <cell r="G1590" t="str">
            <v>O-160A</v>
          </cell>
          <cell r="H1590" t="str">
            <v>A</v>
          </cell>
          <cell r="I1590" t="str">
            <v>Retained</v>
          </cell>
          <cell r="J1590" t="str">
            <v>SW</v>
          </cell>
          <cell r="K1590" t="str">
            <v>Released</v>
          </cell>
          <cell r="L1590" t="str">
            <v>Frozen</v>
          </cell>
          <cell r="M1590">
            <v>14</v>
          </cell>
          <cell r="N1590">
            <v>7.2</v>
          </cell>
          <cell r="O1590">
            <v>100.8</v>
          </cell>
        </row>
        <row r="1591">
          <cell r="C1591" t="str">
            <v>B-187</v>
          </cell>
          <cell r="D1591" t="str">
            <v>B-187-B</v>
          </cell>
          <cell r="F1591" t="str">
            <v>O-160</v>
          </cell>
          <cell r="G1591" t="str">
            <v>O-160B</v>
          </cell>
          <cell r="H1591" t="str">
            <v>B</v>
          </cell>
          <cell r="J1591" t="str">
            <v>SW</v>
          </cell>
        </row>
        <row r="1592">
          <cell r="C1592" t="str">
            <v>B-187</v>
          </cell>
          <cell r="D1592" t="str">
            <v>B-187-C</v>
          </cell>
          <cell r="F1592" t="str">
            <v>O-160</v>
          </cell>
          <cell r="G1592" t="str">
            <v>O-160C</v>
          </cell>
          <cell r="H1592" t="str">
            <v>C</v>
          </cell>
          <cell r="J1592" t="str">
            <v>SW</v>
          </cell>
        </row>
        <row r="1593">
          <cell r="C1593" t="str">
            <v>B-187</v>
          </cell>
          <cell r="D1593" t="str">
            <v>B-187-D</v>
          </cell>
          <cell r="F1593" t="str">
            <v>O-160</v>
          </cell>
          <cell r="G1593" t="str">
            <v>O-160D</v>
          </cell>
          <cell r="H1593" t="str">
            <v>D</v>
          </cell>
          <cell r="J1593" t="str">
            <v>SW</v>
          </cell>
        </row>
        <row r="1594">
          <cell r="B1594" t="str">
            <v>B</v>
          </cell>
          <cell r="C1594" t="str">
            <v>B-188</v>
          </cell>
          <cell r="D1594" t="str">
            <v>B-188-A</v>
          </cell>
          <cell r="E1594" t="str">
            <v>Opal</v>
          </cell>
          <cell r="F1594" t="str">
            <v>O-161</v>
          </cell>
          <cell r="G1594" t="str">
            <v>O-161A</v>
          </cell>
          <cell r="H1594" t="str">
            <v>A</v>
          </cell>
          <cell r="I1594" t="str">
            <v>Retained</v>
          </cell>
          <cell r="J1594" t="str">
            <v>SW</v>
          </cell>
          <cell r="K1594" t="str">
            <v>Released</v>
          </cell>
          <cell r="L1594" t="str">
            <v>Frozen</v>
          </cell>
          <cell r="M1594">
            <v>14</v>
          </cell>
          <cell r="N1594">
            <v>7.2</v>
          </cell>
          <cell r="O1594">
            <v>100.8</v>
          </cell>
        </row>
        <row r="1595">
          <cell r="C1595" t="str">
            <v>B-188</v>
          </cell>
          <cell r="D1595" t="str">
            <v>B-188-B</v>
          </cell>
          <cell r="F1595" t="str">
            <v>O-161</v>
          </cell>
          <cell r="G1595" t="str">
            <v>O-161B</v>
          </cell>
          <cell r="H1595" t="str">
            <v>B</v>
          </cell>
          <cell r="J1595" t="str">
            <v>SW</v>
          </cell>
        </row>
        <row r="1596">
          <cell r="C1596" t="str">
            <v>B-188</v>
          </cell>
          <cell r="D1596" t="str">
            <v>B-188-C</v>
          </cell>
          <cell r="F1596" t="str">
            <v>O-161</v>
          </cell>
          <cell r="G1596" t="str">
            <v>O-161C</v>
          </cell>
          <cell r="H1596" t="str">
            <v>C</v>
          </cell>
          <cell r="J1596" t="str">
            <v>SW</v>
          </cell>
        </row>
        <row r="1597">
          <cell r="C1597" t="str">
            <v>B-188</v>
          </cell>
          <cell r="D1597" t="str">
            <v>B-188-D</v>
          </cell>
          <cell r="F1597" t="str">
            <v>O-161</v>
          </cell>
          <cell r="G1597" t="str">
            <v>O-161D</v>
          </cell>
          <cell r="H1597" t="str">
            <v>D</v>
          </cell>
          <cell r="J1597" t="str">
            <v>SW</v>
          </cell>
        </row>
        <row r="1598">
          <cell r="B1598" t="str">
            <v>B</v>
          </cell>
          <cell r="C1598" t="str">
            <v>B-189</v>
          </cell>
          <cell r="D1598" t="str">
            <v>B-189-A</v>
          </cell>
          <cell r="E1598" t="str">
            <v>Opal</v>
          </cell>
          <cell r="F1598" t="str">
            <v>O-162</v>
          </cell>
          <cell r="G1598" t="str">
            <v>O-162A</v>
          </cell>
          <cell r="H1598" t="str">
            <v>A</v>
          </cell>
          <cell r="I1598" t="str">
            <v>Retained</v>
          </cell>
          <cell r="J1598" t="str">
            <v>SW</v>
          </cell>
          <cell r="K1598" t="str">
            <v>Released</v>
          </cell>
          <cell r="L1598" t="str">
            <v>Frozen</v>
          </cell>
          <cell r="M1598">
            <v>14</v>
          </cell>
          <cell r="N1598">
            <v>7.2</v>
          </cell>
          <cell r="O1598">
            <v>100.8</v>
          </cell>
        </row>
        <row r="1599">
          <cell r="C1599" t="str">
            <v>B-189</v>
          </cell>
          <cell r="D1599" t="str">
            <v>B-189-B</v>
          </cell>
          <cell r="F1599" t="str">
            <v>O-162</v>
          </cell>
          <cell r="G1599" t="str">
            <v>O-162B</v>
          </cell>
          <cell r="H1599" t="str">
            <v>B</v>
          </cell>
          <cell r="J1599" t="str">
            <v>SW</v>
          </cell>
        </row>
        <row r="1600">
          <cell r="C1600" t="str">
            <v>B-189</v>
          </cell>
          <cell r="D1600" t="str">
            <v>B-189-C</v>
          </cell>
          <cell r="F1600" t="str">
            <v>O-162</v>
          </cell>
          <cell r="G1600" t="str">
            <v>O-162C</v>
          </cell>
          <cell r="H1600" t="str">
            <v>C</v>
          </cell>
          <cell r="J1600" t="str">
            <v>SW</v>
          </cell>
        </row>
        <row r="1601">
          <cell r="C1601" t="str">
            <v>B-189</v>
          </cell>
          <cell r="D1601" t="str">
            <v>B-189-D</v>
          </cell>
          <cell r="F1601" t="str">
            <v>O-162</v>
          </cell>
          <cell r="G1601" t="str">
            <v>O-162D</v>
          </cell>
          <cell r="H1601" t="str">
            <v>D</v>
          </cell>
          <cell r="J1601" t="str">
            <v>SW</v>
          </cell>
        </row>
        <row r="1602">
          <cell r="B1602" t="str">
            <v>B</v>
          </cell>
          <cell r="C1602" t="str">
            <v>B-190</v>
          </cell>
          <cell r="D1602" t="str">
            <v>B-190-A</v>
          </cell>
          <cell r="E1602" t="str">
            <v>Opal</v>
          </cell>
          <cell r="F1602" t="str">
            <v>O-163</v>
          </cell>
          <cell r="G1602" t="str">
            <v>O-163A</v>
          </cell>
          <cell r="H1602" t="str">
            <v>A</v>
          </cell>
          <cell r="I1602" t="str">
            <v>Retained</v>
          </cell>
          <cell r="J1602" t="str">
            <v>SW</v>
          </cell>
          <cell r="K1602" t="str">
            <v>Released</v>
          </cell>
          <cell r="L1602" t="str">
            <v>Frozen</v>
          </cell>
          <cell r="M1602">
            <v>14</v>
          </cell>
          <cell r="N1602">
            <v>7.2</v>
          </cell>
          <cell r="O1602">
            <v>100.8</v>
          </cell>
        </row>
        <row r="1603">
          <cell r="C1603" t="str">
            <v>B-190</v>
          </cell>
          <cell r="D1603" t="str">
            <v>B-190-B</v>
          </cell>
          <cell r="F1603" t="str">
            <v>O-163</v>
          </cell>
          <cell r="G1603" t="str">
            <v>O-163B</v>
          </cell>
          <cell r="H1603" t="str">
            <v>B</v>
          </cell>
          <cell r="J1603" t="str">
            <v>SW</v>
          </cell>
        </row>
        <row r="1604">
          <cell r="C1604" t="str">
            <v>B-190</v>
          </cell>
          <cell r="D1604" t="str">
            <v>B-190-C</v>
          </cell>
          <cell r="F1604" t="str">
            <v>O-163</v>
          </cell>
          <cell r="G1604" t="str">
            <v>O-163C</v>
          </cell>
          <cell r="H1604" t="str">
            <v>C</v>
          </cell>
          <cell r="J1604" t="str">
            <v>SW</v>
          </cell>
        </row>
        <row r="1605">
          <cell r="C1605" t="str">
            <v>B-190</v>
          </cell>
          <cell r="D1605" t="str">
            <v>B-190-D</v>
          </cell>
          <cell r="F1605" t="str">
            <v>O-163</v>
          </cell>
          <cell r="G1605" t="str">
            <v>O-163D</v>
          </cell>
          <cell r="H1605" t="str">
            <v>D</v>
          </cell>
          <cell r="J1605" t="str">
            <v>SW</v>
          </cell>
        </row>
        <row r="1606">
          <cell r="B1606" t="str">
            <v>B</v>
          </cell>
          <cell r="C1606" t="str">
            <v>B-191</v>
          </cell>
          <cell r="D1606" t="str">
            <v>B-191-A</v>
          </cell>
          <cell r="E1606" t="str">
            <v>Opal</v>
          </cell>
          <cell r="F1606" t="str">
            <v>O-164</v>
          </cell>
          <cell r="G1606" t="str">
            <v>O-164A</v>
          </cell>
          <cell r="H1606" t="str">
            <v>A</v>
          </cell>
          <cell r="I1606" t="str">
            <v>Retained</v>
          </cell>
          <cell r="J1606" t="str">
            <v>SW</v>
          </cell>
          <cell r="K1606" t="str">
            <v>Released</v>
          </cell>
          <cell r="L1606" t="str">
            <v>Frozen</v>
          </cell>
          <cell r="M1606">
            <v>14</v>
          </cell>
          <cell r="N1606">
            <v>7.2</v>
          </cell>
          <cell r="O1606">
            <v>100.8</v>
          </cell>
        </row>
        <row r="1607">
          <cell r="C1607" t="str">
            <v>B-191</v>
          </cell>
          <cell r="D1607" t="str">
            <v>B-191-B</v>
          </cell>
          <cell r="F1607" t="str">
            <v>O-164</v>
          </cell>
          <cell r="G1607" t="str">
            <v>O-164B</v>
          </cell>
          <cell r="H1607" t="str">
            <v>B</v>
          </cell>
          <cell r="J1607" t="str">
            <v>SW</v>
          </cell>
        </row>
        <row r="1608">
          <cell r="C1608" t="str">
            <v>B-191</v>
          </cell>
          <cell r="D1608" t="str">
            <v>B-191-C</v>
          </cell>
          <cell r="F1608" t="str">
            <v>O-164</v>
          </cell>
          <cell r="G1608" t="str">
            <v>O-164C</v>
          </cell>
          <cell r="H1608" t="str">
            <v>C</v>
          </cell>
          <cell r="J1608" t="str">
            <v>SW</v>
          </cell>
        </row>
        <row r="1609">
          <cell r="C1609" t="str">
            <v>B-191</v>
          </cell>
          <cell r="D1609" t="str">
            <v>B-191-D</v>
          </cell>
          <cell r="F1609" t="str">
            <v>O-164</v>
          </cell>
          <cell r="G1609" t="str">
            <v>O-164D</v>
          </cell>
          <cell r="H1609" t="str">
            <v>D</v>
          </cell>
          <cell r="J1609" t="str">
            <v>SW</v>
          </cell>
        </row>
        <row r="1610">
          <cell r="B1610" t="str">
            <v>B</v>
          </cell>
          <cell r="C1610" t="str">
            <v>B-192</v>
          </cell>
          <cell r="D1610" t="str">
            <v>B-192-A</v>
          </cell>
          <cell r="E1610" t="str">
            <v>Opal</v>
          </cell>
          <cell r="F1610" t="str">
            <v>O-165</v>
          </cell>
          <cell r="G1610" t="str">
            <v>O-165A</v>
          </cell>
          <cell r="H1610" t="str">
            <v>A</v>
          </cell>
          <cell r="I1610" t="str">
            <v>Retained</v>
          </cell>
          <cell r="J1610" t="str">
            <v>SW</v>
          </cell>
          <cell r="K1610" t="str">
            <v>Released</v>
          </cell>
          <cell r="L1610" t="str">
            <v>Frozen</v>
          </cell>
          <cell r="M1610">
            <v>14</v>
          </cell>
          <cell r="N1610">
            <v>7.2</v>
          </cell>
          <cell r="O1610">
            <v>100.8</v>
          </cell>
        </row>
        <row r="1611">
          <cell r="C1611" t="str">
            <v>B-192</v>
          </cell>
          <cell r="D1611" t="str">
            <v>B-192-B</v>
          </cell>
          <cell r="F1611" t="str">
            <v>O-165</v>
          </cell>
          <cell r="G1611" t="str">
            <v>O-165B</v>
          </cell>
          <cell r="H1611" t="str">
            <v>B</v>
          </cell>
          <cell r="J1611" t="str">
            <v>SW</v>
          </cell>
        </row>
        <row r="1612">
          <cell r="C1612" t="str">
            <v>B-192</v>
          </cell>
          <cell r="D1612" t="str">
            <v>B-192-C</v>
          </cell>
          <cell r="F1612" t="str">
            <v>O-165</v>
          </cell>
          <cell r="G1612" t="str">
            <v>O-165C</v>
          </cell>
          <cell r="H1612" t="str">
            <v>C</v>
          </cell>
          <cell r="J1612" t="str">
            <v>SW</v>
          </cell>
        </row>
        <row r="1613">
          <cell r="C1613" t="str">
            <v>B-192</v>
          </cell>
          <cell r="D1613" t="str">
            <v>B-192-D</v>
          </cell>
          <cell r="F1613" t="str">
            <v>O-165</v>
          </cell>
          <cell r="G1613" t="str">
            <v>O-165D</v>
          </cell>
          <cell r="H1613" t="str">
            <v>D</v>
          </cell>
          <cell r="J1613" t="str">
            <v>SW</v>
          </cell>
        </row>
        <row r="1614">
          <cell r="B1614" t="str">
            <v>B</v>
          </cell>
          <cell r="C1614" t="str">
            <v>B-193</v>
          </cell>
          <cell r="D1614" t="str">
            <v>B-193-A</v>
          </cell>
          <cell r="E1614" t="str">
            <v>Opal</v>
          </cell>
          <cell r="F1614" t="str">
            <v>O-166</v>
          </cell>
          <cell r="G1614" t="str">
            <v>O-166A</v>
          </cell>
          <cell r="H1614" t="str">
            <v>A</v>
          </cell>
          <cell r="I1614" t="str">
            <v>Retained</v>
          </cell>
          <cell r="J1614" t="str">
            <v>SW</v>
          </cell>
          <cell r="K1614" t="str">
            <v>Released</v>
          </cell>
          <cell r="L1614" t="str">
            <v>Frozen</v>
          </cell>
          <cell r="M1614">
            <v>14</v>
          </cell>
          <cell r="N1614">
            <v>7.2</v>
          </cell>
          <cell r="O1614">
            <v>100.8</v>
          </cell>
        </row>
        <row r="1615">
          <cell r="C1615" t="str">
            <v>B-193</v>
          </cell>
          <cell r="D1615" t="str">
            <v>B-193-B</v>
          </cell>
          <cell r="F1615" t="str">
            <v>O-166</v>
          </cell>
          <cell r="G1615" t="str">
            <v>O-166B</v>
          </cell>
          <cell r="H1615" t="str">
            <v>B</v>
          </cell>
          <cell r="J1615" t="str">
            <v>SW</v>
          </cell>
        </row>
        <row r="1616">
          <cell r="C1616" t="str">
            <v>B-193</v>
          </cell>
          <cell r="D1616" t="str">
            <v>B-193-C</v>
          </cell>
          <cell r="F1616" t="str">
            <v>O-166</v>
          </cell>
          <cell r="G1616" t="str">
            <v>O-166C</v>
          </cell>
          <cell r="H1616" t="str">
            <v>C</v>
          </cell>
          <cell r="J1616" t="str">
            <v>SW</v>
          </cell>
        </row>
        <row r="1617">
          <cell r="C1617" t="str">
            <v>B-193</v>
          </cell>
          <cell r="D1617" t="str">
            <v>B-193-D</v>
          </cell>
          <cell r="F1617" t="str">
            <v>O-166</v>
          </cell>
          <cell r="G1617" t="str">
            <v>O-166D</v>
          </cell>
          <cell r="H1617" t="str">
            <v>D</v>
          </cell>
          <cell r="J1617" t="str">
            <v>SW</v>
          </cell>
        </row>
        <row r="1618">
          <cell r="B1618" t="str">
            <v>B</v>
          </cell>
          <cell r="C1618" t="str">
            <v>B-194</v>
          </cell>
          <cell r="D1618" t="str">
            <v>B-194-A</v>
          </cell>
          <cell r="E1618" t="str">
            <v>Opal</v>
          </cell>
          <cell r="F1618" t="str">
            <v>O-167</v>
          </cell>
          <cell r="G1618" t="str">
            <v>O-167A</v>
          </cell>
          <cell r="H1618" t="str">
            <v>A</v>
          </cell>
          <cell r="I1618" t="str">
            <v>Retained</v>
          </cell>
          <cell r="J1618" t="str">
            <v>SW</v>
          </cell>
          <cell r="K1618" t="str">
            <v>Released</v>
          </cell>
          <cell r="L1618" t="str">
            <v>Frozen</v>
          </cell>
          <cell r="M1618">
            <v>14</v>
          </cell>
          <cell r="N1618">
            <v>7.2</v>
          </cell>
          <cell r="O1618">
            <v>100.8</v>
          </cell>
        </row>
        <row r="1619">
          <cell r="C1619" t="str">
            <v>B-194</v>
          </cell>
          <cell r="D1619" t="str">
            <v>B-194-B</v>
          </cell>
          <cell r="F1619" t="str">
            <v>O-167</v>
          </cell>
          <cell r="G1619" t="str">
            <v>O-167B</v>
          </cell>
          <cell r="H1619" t="str">
            <v>B</v>
          </cell>
          <cell r="J1619" t="str">
            <v>SW</v>
          </cell>
        </row>
        <row r="1620">
          <cell r="C1620" t="str">
            <v>B-194</v>
          </cell>
          <cell r="D1620" t="str">
            <v>B-194-C</v>
          </cell>
          <cell r="F1620" t="str">
            <v>O-167</v>
          </cell>
          <cell r="G1620" t="str">
            <v>O-167C</v>
          </cell>
          <cell r="H1620" t="str">
            <v>C</v>
          </cell>
          <cell r="J1620" t="str">
            <v>SW</v>
          </cell>
        </row>
        <row r="1621">
          <cell r="C1621" t="str">
            <v>B-194</v>
          </cell>
          <cell r="D1621" t="str">
            <v>B-194-D</v>
          </cell>
          <cell r="F1621" t="str">
            <v>O-167</v>
          </cell>
          <cell r="G1621" t="str">
            <v>O-167D</v>
          </cell>
          <cell r="H1621" t="str">
            <v>D</v>
          </cell>
          <cell r="J1621" t="str">
            <v>SW</v>
          </cell>
        </row>
        <row r="1622">
          <cell r="B1622" t="str">
            <v>B</v>
          </cell>
          <cell r="C1622" t="str">
            <v>B-195</v>
          </cell>
          <cell r="D1622" t="str">
            <v>B-195-A</v>
          </cell>
          <cell r="E1622" t="str">
            <v>Opal</v>
          </cell>
          <cell r="F1622" t="str">
            <v>O-168</v>
          </cell>
          <cell r="G1622" t="str">
            <v>O-168A</v>
          </cell>
          <cell r="H1622" t="str">
            <v>A</v>
          </cell>
          <cell r="I1622" t="str">
            <v>Retained</v>
          </cell>
          <cell r="J1622" t="str">
            <v>SW</v>
          </cell>
          <cell r="K1622" t="str">
            <v>Released</v>
          </cell>
          <cell r="L1622" t="str">
            <v>Frozen</v>
          </cell>
          <cell r="M1622">
            <v>14</v>
          </cell>
          <cell r="N1622">
            <v>7.2</v>
          </cell>
          <cell r="O1622">
            <v>100.8</v>
          </cell>
        </row>
        <row r="1623">
          <cell r="C1623" t="str">
            <v>B-195</v>
          </cell>
          <cell r="D1623" t="str">
            <v>B-195-B</v>
          </cell>
          <cell r="F1623" t="str">
            <v>O-168</v>
          </cell>
          <cell r="G1623" t="str">
            <v>O-168B</v>
          </cell>
          <cell r="H1623" t="str">
            <v>B</v>
          </cell>
          <cell r="J1623" t="str">
            <v>SW</v>
          </cell>
        </row>
        <row r="1624">
          <cell r="C1624" t="str">
            <v>B-195</v>
          </cell>
          <cell r="D1624" t="str">
            <v>B-195-C</v>
          </cell>
          <cell r="F1624" t="str">
            <v>O-168</v>
          </cell>
          <cell r="G1624" t="str">
            <v>O-168C</v>
          </cell>
          <cell r="H1624" t="str">
            <v>C</v>
          </cell>
          <cell r="J1624" t="str">
            <v>SW</v>
          </cell>
        </row>
        <row r="1625">
          <cell r="C1625" t="str">
            <v>B-195</v>
          </cell>
          <cell r="D1625" t="str">
            <v>B-195-D</v>
          </cell>
          <cell r="F1625" t="str">
            <v>O-168</v>
          </cell>
          <cell r="G1625" t="str">
            <v>O-168D</v>
          </cell>
          <cell r="H1625" t="str">
            <v>D</v>
          </cell>
          <cell r="J1625" t="str">
            <v>SW</v>
          </cell>
        </row>
        <row r="1626">
          <cell r="B1626" t="str">
            <v>B</v>
          </cell>
          <cell r="C1626" t="str">
            <v>B-196</v>
          </cell>
          <cell r="D1626" t="str">
            <v>B-196-A</v>
          </cell>
          <cell r="E1626" t="str">
            <v>Opal</v>
          </cell>
          <cell r="F1626" t="str">
            <v>O-169</v>
          </cell>
          <cell r="G1626" t="str">
            <v>O-169A</v>
          </cell>
          <cell r="H1626" t="str">
            <v>A</v>
          </cell>
          <cell r="I1626" t="str">
            <v>Retained</v>
          </cell>
          <cell r="J1626" t="str">
            <v>SW</v>
          </cell>
          <cell r="K1626" t="str">
            <v>Released</v>
          </cell>
          <cell r="L1626" t="str">
            <v>Frozen</v>
          </cell>
          <cell r="M1626">
            <v>14</v>
          </cell>
          <cell r="N1626">
            <v>7.2</v>
          </cell>
          <cell r="O1626">
            <v>100.8</v>
          </cell>
        </row>
        <row r="1627">
          <cell r="C1627" t="str">
            <v>B-196</v>
          </cell>
          <cell r="D1627" t="str">
            <v>B-196-B</v>
          </cell>
          <cell r="F1627" t="str">
            <v>O-169</v>
          </cell>
          <cell r="G1627" t="str">
            <v>O-169B</v>
          </cell>
          <cell r="H1627" t="str">
            <v>B</v>
          </cell>
          <cell r="J1627" t="str">
            <v>SW</v>
          </cell>
        </row>
        <row r="1628">
          <cell r="C1628" t="str">
            <v>B-196</v>
          </cell>
          <cell r="D1628" t="str">
            <v>B-196-C</v>
          </cell>
          <cell r="F1628" t="str">
            <v>O-169</v>
          </cell>
          <cell r="G1628" t="str">
            <v>O-169C</v>
          </cell>
          <cell r="H1628" t="str">
            <v>C</v>
          </cell>
          <cell r="J1628" t="str">
            <v>SW</v>
          </cell>
        </row>
        <row r="1629">
          <cell r="C1629" t="str">
            <v>B-196</v>
          </cell>
          <cell r="D1629" t="str">
            <v>B-196-D</v>
          </cell>
          <cell r="F1629" t="str">
            <v>O-169</v>
          </cell>
          <cell r="G1629" t="str">
            <v>O-169D</v>
          </cell>
          <cell r="H1629" t="str">
            <v>D</v>
          </cell>
          <cell r="J1629" t="str">
            <v>SW</v>
          </cell>
        </row>
        <row r="1630">
          <cell r="B1630" t="str">
            <v>B</v>
          </cell>
          <cell r="C1630" t="str">
            <v>B-197</v>
          </cell>
          <cell r="D1630" t="str">
            <v>B-197-A</v>
          </cell>
          <cell r="E1630" t="str">
            <v>Opal</v>
          </cell>
          <cell r="F1630" t="str">
            <v>O-170</v>
          </cell>
          <cell r="G1630" t="str">
            <v>O-170A</v>
          </cell>
          <cell r="H1630" t="str">
            <v>A</v>
          </cell>
          <cell r="I1630" t="str">
            <v>Retained</v>
          </cell>
          <cell r="J1630" t="str">
            <v>SW</v>
          </cell>
          <cell r="K1630" t="str">
            <v>Released</v>
          </cell>
          <cell r="L1630" t="str">
            <v>Frozen</v>
          </cell>
          <cell r="M1630">
            <v>14</v>
          </cell>
          <cell r="N1630">
            <v>7.2</v>
          </cell>
          <cell r="O1630">
            <v>100.8</v>
          </cell>
        </row>
        <row r="1631">
          <cell r="C1631" t="str">
            <v>B-197</v>
          </cell>
          <cell r="D1631" t="str">
            <v>B-197-B</v>
          </cell>
          <cell r="F1631" t="str">
            <v>O-170</v>
          </cell>
          <cell r="G1631" t="str">
            <v>O-170B</v>
          </cell>
          <cell r="H1631" t="str">
            <v>B</v>
          </cell>
          <cell r="J1631" t="str">
            <v>SW</v>
          </cell>
        </row>
        <row r="1632">
          <cell r="C1632" t="str">
            <v>B-197</v>
          </cell>
          <cell r="D1632" t="str">
            <v>B-197-C</v>
          </cell>
          <cell r="F1632" t="str">
            <v>O-170</v>
          </cell>
          <cell r="G1632" t="str">
            <v>O-170C</v>
          </cell>
          <cell r="H1632" t="str">
            <v>C</v>
          </cell>
          <cell r="J1632" t="str">
            <v>SW</v>
          </cell>
        </row>
        <row r="1633">
          <cell r="C1633" t="str">
            <v>B-197</v>
          </cell>
          <cell r="D1633" t="str">
            <v>B-197-D</v>
          </cell>
          <cell r="F1633" t="str">
            <v>O-170</v>
          </cell>
          <cell r="G1633" t="str">
            <v>O-170D</v>
          </cell>
          <cell r="H1633" t="str">
            <v>D</v>
          </cell>
          <cell r="J1633" t="str">
            <v>SW</v>
          </cell>
        </row>
        <row r="1634">
          <cell r="B1634" t="str">
            <v>B</v>
          </cell>
          <cell r="C1634" t="str">
            <v>B-198</v>
          </cell>
          <cell r="D1634" t="str">
            <v>B-198-A</v>
          </cell>
          <cell r="E1634" t="str">
            <v>Opal</v>
          </cell>
          <cell r="F1634" t="str">
            <v>O-148</v>
          </cell>
          <cell r="G1634" t="str">
            <v>O-148A</v>
          </cell>
          <cell r="H1634" t="str">
            <v>A</v>
          </cell>
          <cell r="I1634" t="str">
            <v>Retained</v>
          </cell>
          <cell r="J1634" t="str">
            <v>SW</v>
          </cell>
          <cell r="K1634" t="str">
            <v>Frozen</v>
          </cell>
          <cell r="L1634" t="str">
            <v>Frozen</v>
          </cell>
          <cell r="M1634">
            <v>14</v>
          </cell>
          <cell r="N1634">
            <v>7.2</v>
          </cell>
          <cell r="O1634">
            <v>100.8</v>
          </cell>
        </row>
        <row r="1635">
          <cell r="C1635" t="str">
            <v>B-198</v>
          </cell>
          <cell r="D1635" t="str">
            <v>B-198-B</v>
          </cell>
          <cell r="F1635" t="str">
            <v>O-148</v>
          </cell>
          <cell r="G1635" t="str">
            <v>O-148B</v>
          </cell>
          <cell r="H1635" t="str">
            <v>B</v>
          </cell>
          <cell r="J1635" t="str">
            <v>SW</v>
          </cell>
        </row>
        <row r="1636">
          <cell r="C1636" t="str">
            <v>B-198</v>
          </cell>
          <cell r="D1636" t="str">
            <v>B-198-C</v>
          </cell>
          <cell r="F1636" t="str">
            <v>O-148</v>
          </cell>
          <cell r="G1636" t="str">
            <v>O-148C</v>
          </cell>
          <cell r="H1636" t="str">
            <v>C</v>
          </cell>
          <cell r="J1636" t="str">
            <v>SW</v>
          </cell>
        </row>
        <row r="1637">
          <cell r="C1637" t="str">
            <v>B-198</v>
          </cell>
          <cell r="D1637" t="str">
            <v>B-198-D</v>
          </cell>
          <cell r="F1637" t="str">
            <v>O-148</v>
          </cell>
          <cell r="G1637" t="str">
            <v>O-148D</v>
          </cell>
          <cell r="H1637" t="str">
            <v>D</v>
          </cell>
          <cell r="J1637" t="str">
            <v>SW</v>
          </cell>
        </row>
        <row r="1638">
          <cell r="B1638" t="str">
            <v>B</v>
          </cell>
          <cell r="C1638" t="str">
            <v>B-199</v>
          </cell>
          <cell r="D1638" t="str">
            <v>B-199-A</v>
          </cell>
          <cell r="E1638" t="str">
            <v>Opal</v>
          </cell>
          <cell r="F1638" t="str">
            <v>O-147</v>
          </cell>
          <cell r="G1638" t="str">
            <v>O-147A</v>
          </cell>
          <cell r="H1638" t="str">
            <v>A</v>
          </cell>
          <cell r="I1638" t="str">
            <v>Retained</v>
          </cell>
          <cell r="J1638" t="str">
            <v>SW</v>
          </cell>
          <cell r="K1638" t="str">
            <v>Frozen</v>
          </cell>
          <cell r="L1638" t="str">
            <v>Frozen</v>
          </cell>
          <cell r="M1638">
            <v>14</v>
          </cell>
          <cell r="N1638">
            <v>7.2</v>
          </cell>
          <cell r="O1638">
            <v>100.8</v>
          </cell>
        </row>
        <row r="1639">
          <cell r="C1639" t="str">
            <v>B-199</v>
          </cell>
          <cell r="D1639" t="str">
            <v>B-199-B</v>
          </cell>
          <cell r="F1639" t="str">
            <v>O-147</v>
          </cell>
          <cell r="G1639" t="str">
            <v>O-147B</v>
          </cell>
          <cell r="H1639" t="str">
            <v>B</v>
          </cell>
          <cell r="J1639" t="str">
            <v>SW</v>
          </cell>
        </row>
        <row r="1640">
          <cell r="C1640" t="str">
            <v>B-199</v>
          </cell>
          <cell r="D1640" t="str">
            <v>B-199-C</v>
          </cell>
          <cell r="F1640" t="str">
            <v>O-147</v>
          </cell>
          <cell r="G1640" t="str">
            <v>O-147C</v>
          </cell>
          <cell r="H1640" t="str">
            <v>C</v>
          </cell>
          <cell r="J1640" t="str">
            <v>SW</v>
          </cell>
        </row>
        <row r="1641">
          <cell r="C1641" t="str">
            <v>B-199</v>
          </cell>
          <cell r="D1641" t="str">
            <v>B-199-D</v>
          </cell>
          <cell r="F1641" t="str">
            <v>O-147</v>
          </cell>
          <cell r="G1641" t="str">
            <v>O-147D</v>
          </cell>
          <cell r="H1641" t="str">
            <v>D</v>
          </cell>
          <cell r="J1641" t="str">
            <v>SW</v>
          </cell>
        </row>
        <row r="1642">
          <cell r="B1642" t="str">
            <v>B</v>
          </cell>
          <cell r="C1642" t="str">
            <v>B-200</v>
          </cell>
          <cell r="D1642" t="str">
            <v>B-200-A</v>
          </cell>
          <cell r="E1642" t="str">
            <v>Opal</v>
          </cell>
          <cell r="F1642" t="str">
            <v>O-146</v>
          </cell>
          <cell r="G1642" t="str">
            <v>O-146A</v>
          </cell>
          <cell r="H1642" t="str">
            <v>A</v>
          </cell>
          <cell r="I1642" t="str">
            <v>Retained</v>
          </cell>
          <cell r="J1642" t="str">
            <v>SW</v>
          </cell>
          <cell r="K1642" t="str">
            <v>Frozen</v>
          </cell>
          <cell r="L1642" t="str">
            <v>Frozen</v>
          </cell>
          <cell r="M1642">
            <v>14</v>
          </cell>
          <cell r="N1642">
            <v>7.2</v>
          </cell>
          <cell r="O1642">
            <v>100.8</v>
          </cell>
        </row>
        <row r="1643">
          <cell r="C1643" t="str">
            <v>B-200</v>
          </cell>
          <cell r="D1643" t="str">
            <v>B-200-B</v>
          </cell>
          <cell r="F1643" t="str">
            <v>O-146</v>
          </cell>
          <cell r="G1643" t="str">
            <v>O-146B</v>
          </cell>
          <cell r="H1643" t="str">
            <v>B</v>
          </cell>
          <cell r="J1643" t="str">
            <v>SW</v>
          </cell>
        </row>
        <row r="1644">
          <cell r="C1644" t="str">
            <v>B-200</v>
          </cell>
          <cell r="D1644" t="str">
            <v>B-200-C</v>
          </cell>
          <cell r="F1644" t="str">
            <v>O-146</v>
          </cell>
          <cell r="G1644" t="str">
            <v>O-146C</v>
          </cell>
          <cell r="H1644" t="str">
            <v>C</v>
          </cell>
          <cell r="J1644" t="str">
            <v>SW</v>
          </cell>
        </row>
        <row r="1645">
          <cell r="C1645" t="str">
            <v>B-200</v>
          </cell>
          <cell r="D1645" t="str">
            <v>B-200-D</v>
          </cell>
          <cell r="F1645" t="str">
            <v>O-146</v>
          </cell>
          <cell r="G1645" t="str">
            <v>O-146D</v>
          </cell>
          <cell r="H1645" t="str">
            <v>D</v>
          </cell>
          <cell r="J1645" t="str">
            <v>SW</v>
          </cell>
        </row>
        <row r="1646">
          <cell r="B1646" t="str">
            <v>B</v>
          </cell>
          <cell r="C1646" t="str">
            <v>B-201</v>
          </cell>
          <cell r="D1646" t="str">
            <v>B-201-A</v>
          </cell>
          <cell r="E1646" t="str">
            <v>Opal</v>
          </cell>
          <cell r="F1646" t="str">
            <v>O-145</v>
          </cell>
          <cell r="G1646" t="str">
            <v>O-145A</v>
          </cell>
          <cell r="H1646" t="str">
            <v>A</v>
          </cell>
          <cell r="I1646" t="str">
            <v>Retained</v>
          </cell>
          <cell r="J1646" t="str">
            <v>SW</v>
          </cell>
          <cell r="K1646" t="str">
            <v>Frozen</v>
          </cell>
          <cell r="L1646" t="str">
            <v>Frozen</v>
          </cell>
          <cell r="M1646">
            <v>14</v>
          </cell>
          <cell r="N1646">
            <v>7.2</v>
          </cell>
          <cell r="O1646">
            <v>100.8</v>
          </cell>
        </row>
        <row r="1647">
          <cell r="C1647" t="str">
            <v>B-201</v>
          </cell>
          <cell r="D1647" t="str">
            <v>B-201-B</v>
          </cell>
          <cell r="F1647" t="str">
            <v>O-145</v>
          </cell>
          <cell r="G1647" t="str">
            <v>O-145B</v>
          </cell>
          <cell r="H1647" t="str">
            <v>B</v>
          </cell>
          <cell r="J1647" t="str">
            <v>SW</v>
          </cell>
        </row>
        <row r="1648">
          <cell r="C1648" t="str">
            <v>B-201</v>
          </cell>
          <cell r="D1648" t="str">
            <v>B-201-C</v>
          </cell>
          <cell r="F1648" t="str">
            <v>O-145</v>
          </cell>
          <cell r="G1648" t="str">
            <v>O-145C</v>
          </cell>
          <cell r="H1648" t="str">
            <v>C</v>
          </cell>
          <cell r="J1648" t="str">
            <v>SW</v>
          </cell>
        </row>
        <row r="1649">
          <cell r="C1649" t="str">
            <v>B-201</v>
          </cell>
          <cell r="D1649" t="str">
            <v>B-201-D</v>
          </cell>
          <cell r="F1649" t="str">
            <v>O-145</v>
          </cell>
          <cell r="G1649" t="str">
            <v>O-145D</v>
          </cell>
          <cell r="H1649" t="str">
            <v>D</v>
          </cell>
          <cell r="J1649" t="str">
            <v>SW</v>
          </cell>
        </row>
        <row r="1650">
          <cell r="B1650" t="str">
            <v>B</v>
          </cell>
          <cell r="C1650" t="str">
            <v>B-202</v>
          </cell>
          <cell r="D1650" t="str">
            <v>B-202-A</v>
          </cell>
          <cell r="E1650" t="str">
            <v>Opal</v>
          </cell>
          <cell r="F1650" t="str">
            <v>O-144</v>
          </cell>
          <cell r="G1650" t="str">
            <v>O-144A</v>
          </cell>
          <cell r="H1650" t="str">
            <v>A</v>
          </cell>
          <cell r="I1650" t="str">
            <v>Retained</v>
          </cell>
          <cell r="J1650" t="str">
            <v>SW</v>
          </cell>
          <cell r="K1650" t="str">
            <v>Frozen</v>
          </cell>
          <cell r="L1650" t="str">
            <v>Frozen</v>
          </cell>
          <cell r="M1650">
            <v>14</v>
          </cell>
          <cell r="N1650">
            <v>7.2</v>
          </cell>
          <cell r="O1650">
            <v>100.8</v>
          </cell>
        </row>
        <row r="1651">
          <cell r="C1651" t="str">
            <v>B-202</v>
          </cell>
          <cell r="D1651" t="str">
            <v>B-202-B</v>
          </cell>
          <cell r="F1651" t="str">
            <v>O-144</v>
          </cell>
          <cell r="G1651" t="str">
            <v>O-144B</v>
          </cell>
          <cell r="H1651" t="str">
            <v>B</v>
          </cell>
          <cell r="J1651" t="str">
            <v>SW</v>
          </cell>
        </row>
        <row r="1652">
          <cell r="C1652" t="str">
            <v>B-202</v>
          </cell>
          <cell r="D1652" t="str">
            <v>B-202-C</v>
          </cell>
          <cell r="F1652" t="str">
            <v>O-144</v>
          </cell>
          <cell r="G1652" t="str">
            <v>O-144C</v>
          </cell>
          <cell r="H1652" t="str">
            <v>C</v>
          </cell>
          <cell r="J1652" t="str">
            <v>SW</v>
          </cell>
        </row>
        <row r="1653">
          <cell r="C1653" t="str">
            <v>B-202</v>
          </cell>
          <cell r="D1653" t="str">
            <v>B-202-D</v>
          </cell>
          <cell r="F1653" t="str">
            <v>O-144</v>
          </cell>
          <cell r="G1653" t="str">
            <v>O-144D</v>
          </cell>
          <cell r="H1653" t="str">
            <v>D</v>
          </cell>
          <cell r="J1653" t="str">
            <v>SW</v>
          </cell>
        </row>
        <row r="1654">
          <cell r="B1654" t="str">
            <v>B</v>
          </cell>
          <cell r="C1654" t="str">
            <v>B-203</v>
          </cell>
          <cell r="D1654" t="str">
            <v>B-203-A</v>
          </cell>
          <cell r="E1654" t="str">
            <v>Opal</v>
          </cell>
          <cell r="F1654" t="str">
            <v>O-143</v>
          </cell>
          <cell r="G1654" t="str">
            <v>O-143A</v>
          </cell>
          <cell r="H1654" t="str">
            <v>A</v>
          </cell>
          <cell r="I1654" t="str">
            <v>Retained</v>
          </cell>
          <cell r="J1654" t="str">
            <v>SW</v>
          </cell>
          <cell r="K1654" t="str">
            <v>Frozen</v>
          </cell>
          <cell r="L1654" t="str">
            <v>Frozen</v>
          </cell>
          <cell r="M1654">
            <v>14</v>
          </cell>
          <cell r="N1654">
            <v>7.2</v>
          </cell>
          <cell r="O1654">
            <v>100.8</v>
          </cell>
        </row>
        <row r="1655">
          <cell r="C1655" t="str">
            <v>B-203</v>
          </cell>
          <cell r="D1655" t="str">
            <v>B-203-B</v>
          </cell>
          <cell r="F1655" t="str">
            <v>O-143</v>
          </cell>
          <cell r="G1655" t="str">
            <v>O-143B</v>
          </cell>
          <cell r="H1655" t="str">
            <v>B</v>
          </cell>
          <cell r="J1655" t="str">
            <v>SW</v>
          </cell>
        </row>
        <row r="1656">
          <cell r="C1656" t="str">
            <v>B-203</v>
          </cell>
          <cell r="D1656" t="str">
            <v>B-203-C</v>
          </cell>
          <cell r="F1656" t="str">
            <v>O-143</v>
          </cell>
          <cell r="G1656" t="str">
            <v>O-143C</v>
          </cell>
          <cell r="H1656" t="str">
            <v>C</v>
          </cell>
          <cell r="J1656" t="str">
            <v>SW</v>
          </cell>
        </row>
        <row r="1657">
          <cell r="C1657" t="str">
            <v>B-203</v>
          </cell>
          <cell r="D1657" t="str">
            <v>B-203-D</v>
          </cell>
          <cell r="F1657" t="str">
            <v>O-143</v>
          </cell>
          <cell r="G1657" t="str">
            <v>O-143D</v>
          </cell>
          <cell r="H1657" t="str">
            <v>D</v>
          </cell>
          <cell r="J1657" t="str">
            <v>SW</v>
          </cell>
        </row>
        <row r="1658">
          <cell r="B1658" t="str">
            <v>B</v>
          </cell>
          <cell r="C1658" t="str">
            <v>B-204</v>
          </cell>
          <cell r="D1658" t="str">
            <v>B-204-A</v>
          </cell>
          <cell r="E1658" t="str">
            <v>Opal</v>
          </cell>
          <cell r="F1658" t="str">
            <v>O-142</v>
          </cell>
          <cell r="G1658" t="str">
            <v>O-142A</v>
          </cell>
          <cell r="H1658" t="str">
            <v>A</v>
          </cell>
          <cell r="I1658" t="str">
            <v>Retained</v>
          </cell>
          <cell r="J1658" t="str">
            <v>SW</v>
          </cell>
          <cell r="K1658" t="str">
            <v>Frozen</v>
          </cell>
          <cell r="L1658" t="str">
            <v>Frozen</v>
          </cell>
          <cell r="M1658">
            <v>14</v>
          </cell>
          <cell r="N1658">
            <v>7.2</v>
          </cell>
          <cell r="O1658">
            <v>100.8</v>
          </cell>
        </row>
        <row r="1659">
          <cell r="C1659" t="str">
            <v>B-204</v>
          </cell>
          <cell r="D1659" t="str">
            <v>B-204-B</v>
          </cell>
          <cell r="F1659" t="str">
            <v>O-142</v>
          </cell>
          <cell r="G1659" t="str">
            <v>O-142B</v>
          </cell>
          <cell r="H1659" t="str">
            <v>B</v>
          </cell>
          <cell r="J1659" t="str">
            <v>SW</v>
          </cell>
        </row>
        <row r="1660">
          <cell r="C1660" t="str">
            <v>B-204</v>
          </cell>
          <cell r="D1660" t="str">
            <v>B-204-C</v>
          </cell>
          <cell r="F1660" t="str">
            <v>O-142</v>
          </cell>
          <cell r="G1660" t="str">
            <v>O-142C</v>
          </cell>
          <cell r="H1660" t="str">
            <v>C</v>
          </cell>
          <cell r="J1660" t="str">
            <v>SW</v>
          </cell>
        </row>
        <row r="1661">
          <cell r="C1661" t="str">
            <v>B-204</v>
          </cell>
          <cell r="D1661" t="str">
            <v>B-204-D</v>
          </cell>
          <cell r="F1661" t="str">
            <v>O-142</v>
          </cell>
          <cell r="G1661" t="str">
            <v>O-142D</v>
          </cell>
          <cell r="H1661" t="str">
            <v>D</v>
          </cell>
          <cell r="J1661" t="str">
            <v>SW</v>
          </cell>
        </row>
        <row r="1662">
          <cell r="B1662" t="str">
            <v>B</v>
          </cell>
          <cell r="C1662" t="str">
            <v>B-205</v>
          </cell>
          <cell r="D1662" t="str">
            <v>B-205-A</v>
          </cell>
          <cell r="E1662" t="str">
            <v>Opal</v>
          </cell>
          <cell r="F1662" t="str">
            <v>O-141</v>
          </cell>
          <cell r="G1662" t="str">
            <v>O-141A</v>
          </cell>
          <cell r="H1662" t="str">
            <v>A</v>
          </cell>
          <cell r="I1662" t="str">
            <v>Retained</v>
          </cell>
          <cell r="J1662" t="str">
            <v>SW</v>
          </cell>
          <cell r="K1662" t="str">
            <v>Frozen</v>
          </cell>
          <cell r="L1662" t="str">
            <v>Frozen</v>
          </cell>
          <cell r="M1662">
            <v>14</v>
          </cell>
          <cell r="N1662">
            <v>7.2</v>
          </cell>
          <cell r="O1662">
            <v>100.8</v>
          </cell>
        </row>
        <row r="1663">
          <cell r="C1663" t="str">
            <v>B-205</v>
          </cell>
          <cell r="D1663" t="str">
            <v>B-205-B</v>
          </cell>
          <cell r="F1663" t="str">
            <v>O-141</v>
          </cell>
          <cell r="G1663" t="str">
            <v>O-141B</v>
          </cell>
          <cell r="H1663" t="str">
            <v>B</v>
          </cell>
          <cell r="J1663" t="str">
            <v>SW</v>
          </cell>
        </row>
        <row r="1664">
          <cell r="C1664" t="str">
            <v>B-205</v>
          </cell>
          <cell r="D1664" t="str">
            <v>B-205-C</v>
          </cell>
          <cell r="F1664" t="str">
            <v>O-141</v>
          </cell>
          <cell r="G1664" t="str">
            <v>O-141C</v>
          </cell>
          <cell r="H1664" t="str">
            <v>C</v>
          </cell>
          <cell r="J1664" t="str">
            <v>SW</v>
          </cell>
        </row>
        <row r="1665">
          <cell r="C1665" t="str">
            <v>B-205</v>
          </cell>
          <cell r="D1665" t="str">
            <v>B-205-D</v>
          </cell>
          <cell r="F1665" t="str">
            <v>O-141</v>
          </cell>
          <cell r="G1665" t="str">
            <v>O-141D</v>
          </cell>
          <cell r="H1665" t="str">
            <v>D</v>
          </cell>
          <cell r="J1665" t="str">
            <v>SW</v>
          </cell>
        </row>
        <row r="1666">
          <cell r="B1666" t="str">
            <v>B</v>
          </cell>
          <cell r="C1666" t="str">
            <v>B-206</v>
          </cell>
          <cell r="D1666" t="str">
            <v>B-206-A</v>
          </cell>
          <cell r="E1666" t="str">
            <v>Opal</v>
          </cell>
          <cell r="F1666" t="str">
            <v>O-140</v>
          </cell>
          <cell r="G1666" t="str">
            <v>O-140A</v>
          </cell>
          <cell r="H1666" t="str">
            <v>A</v>
          </cell>
          <cell r="I1666" t="str">
            <v>Retained</v>
          </cell>
          <cell r="J1666" t="str">
            <v>SW</v>
          </cell>
          <cell r="K1666" t="str">
            <v>Frozen</v>
          </cell>
          <cell r="L1666" t="str">
            <v>Frozen</v>
          </cell>
          <cell r="M1666">
            <v>14</v>
          </cell>
          <cell r="N1666">
            <v>7.2</v>
          </cell>
          <cell r="O1666">
            <v>100.8</v>
          </cell>
        </row>
        <row r="1667">
          <cell r="C1667" t="str">
            <v>B-206</v>
          </cell>
          <cell r="D1667" t="str">
            <v>B-206-B</v>
          </cell>
          <cell r="F1667" t="str">
            <v>O-140</v>
          </cell>
          <cell r="G1667" t="str">
            <v>O-140B</v>
          </cell>
          <cell r="H1667" t="str">
            <v>B</v>
          </cell>
          <cell r="J1667" t="str">
            <v>SW</v>
          </cell>
        </row>
        <row r="1668">
          <cell r="C1668" t="str">
            <v>B-206</v>
          </cell>
          <cell r="D1668" t="str">
            <v>B-206-C</v>
          </cell>
          <cell r="F1668" t="str">
            <v>O-140</v>
          </cell>
          <cell r="G1668" t="str">
            <v>O-140C</v>
          </cell>
          <cell r="H1668" t="str">
            <v>C</v>
          </cell>
          <cell r="J1668" t="str">
            <v>SW</v>
          </cell>
        </row>
        <row r="1669">
          <cell r="C1669" t="str">
            <v>B-206</v>
          </cell>
          <cell r="D1669" t="str">
            <v>B-206-D</v>
          </cell>
          <cell r="F1669" t="str">
            <v>O-140</v>
          </cell>
          <cell r="G1669" t="str">
            <v>O-140D</v>
          </cell>
          <cell r="H1669" t="str">
            <v>D</v>
          </cell>
          <cell r="J1669" t="str">
            <v>SW</v>
          </cell>
        </row>
        <row r="1670">
          <cell r="B1670" t="str">
            <v>B</v>
          </cell>
          <cell r="C1670" t="str">
            <v>B-207</v>
          </cell>
          <cell r="D1670" t="str">
            <v>B-207-A</v>
          </cell>
          <cell r="E1670" t="str">
            <v>Opal</v>
          </cell>
          <cell r="F1670" t="str">
            <v>O-139</v>
          </cell>
          <cell r="G1670" t="str">
            <v>O-139A</v>
          </cell>
          <cell r="H1670" t="str">
            <v>A</v>
          </cell>
          <cell r="I1670" t="str">
            <v>Retained</v>
          </cell>
          <cell r="J1670" t="str">
            <v>SW</v>
          </cell>
          <cell r="K1670" t="str">
            <v>Frozen</v>
          </cell>
          <cell r="L1670" t="str">
            <v>Frozen</v>
          </cell>
          <cell r="M1670">
            <v>14</v>
          </cell>
          <cell r="N1670">
            <v>7.2</v>
          </cell>
          <cell r="O1670">
            <v>100.8</v>
          </cell>
        </row>
        <row r="1671">
          <cell r="C1671" t="str">
            <v>B-207</v>
          </cell>
          <cell r="D1671" t="str">
            <v>B-207-B</v>
          </cell>
          <cell r="F1671" t="str">
            <v>O-139</v>
          </cell>
          <cell r="G1671" t="str">
            <v>O-139B</v>
          </cell>
          <cell r="H1671" t="str">
            <v>B</v>
          </cell>
          <cell r="J1671" t="str">
            <v>SW</v>
          </cell>
        </row>
        <row r="1672">
          <cell r="C1672" t="str">
            <v>B-207</v>
          </cell>
          <cell r="D1672" t="str">
            <v>B-207-C</v>
          </cell>
          <cell r="F1672" t="str">
            <v>O-139</v>
          </cell>
          <cell r="G1672" t="str">
            <v>O-139C</v>
          </cell>
          <cell r="H1672" t="str">
            <v>C</v>
          </cell>
          <cell r="J1672" t="str">
            <v>SW</v>
          </cell>
        </row>
        <row r="1673">
          <cell r="C1673" t="str">
            <v>B-207</v>
          </cell>
          <cell r="D1673" t="str">
            <v>B-207-D</v>
          </cell>
          <cell r="F1673" t="str">
            <v>O-139</v>
          </cell>
          <cell r="G1673" t="str">
            <v>O-139D</v>
          </cell>
          <cell r="H1673" t="str">
            <v>D</v>
          </cell>
          <cell r="J1673" t="str">
            <v>SW</v>
          </cell>
        </row>
        <row r="1674">
          <cell r="B1674" t="str">
            <v>B</v>
          </cell>
          <cell r="C1674" t="str">
            <v>B-208</v>
          </cell>
          <cell r="D1674" t="str">
            <v>B-208-A</v>
          </cell>
          <cell r="E1674" t="str">
            <v>Opal</v>
          </cell>
          <cell r="F1674" t="str">
            <v>O-138</v>
          </cell>
          <cell r="G1674" t="str">
            <v>O-138A</v>
          </cell>
          <cell r="H1674" t="str">
            <v>A</v>
          </cell>
          <cell r="I1674" t="str">
            <v>Retained</v>
          </cell>
          <cell r="J1674" t="str">
            <v>SW</v>
          </cell>
          <cell r="K1674" t="str">
            <v>Frozen</v>
          </cell>
          <cell r="L1674" t="str">
            <v>Frozen</v>
          </cell>
          <cell r="M1674">
            <v>14</v>
          </cell>
          <cell r="N1674">
            <v>7.2</v>
          </cell>
          <cell r="O1674">
            <v>100.8</v>
          </cell>
        </row>
        <row r="1675">
          <cell r="C1675" t="str">
            <v>B-208</v>
          </cell>
          <cell r="D1675" t="str">
            <v>B-208-B</v>
          </cell>
          <cell r="F1675" t="str">
            <v>O-138</v>
          </cell>
          <cell r="G1675" t="str">
            <v>O-138B</v>
          </cell>
          <cell r="H1675" t="str">
            <v>B</v>
          </cell>
          <cell r="J1675" t="str">
            <v>SW</v>
          </cell>
        </row>
        <row r="1676">
          <cell r="C1676" t="str">
            <v>B-208</v>
          </cell>
          <cell r="D1676" t="str">
            <v>B-208-C</v>
          </cell>
          <cell r="F1676" t="str">
            <v>O-138</v>
          </cell>
          <cell r="G1676" t="str">
            <v>O-138C</v>
          </cell>
          <cell r="H1676" t="str">
            <v>C</v>
          </cell>
          <cell r="J1676" t="str">
            <v>SW</v>
          </cell>
        </row>
        <row r="1677">
          <cell r="C1677" t="str">
            <v>B-208</v>
          </cell>
          <cell r="D1677" t="str">
            <v>B-208-D</v>
          </cell>
          <cell r="F1677" t="str">
            <v>O-138</v>
          </cell>
          <cell r="G1677" t="str">
            <v>O-138D</v>
          </cell>
          <cell r="H1677" t="str">
            <v>D</v>
          </cell>
          <cell r="J1677" t="str">
            <v>SW</v>
          </cell>
        </row>
        <row r="1678">
          <cell r="B1678" t="str">
            <v>B</v>
          </cell>
          <cell r="C1678" t="str">
            <v>B-209</v>
          </cell>
          <cell r="D1678" t="str">
            <v>B-209-A</v>
          </cell>
          <cell r="E1678" t="str">
            <v>Opal</v>
          </cell>
          <cell r="F1678" t="str">
            <v>O-137</v>
          </cell>
          <cell r="G1678" t="str">
            <v>O-137A</v>
          </cell>
          <cell r="H1678" t="str">
            <v>A</v>
          </cell>
          <cell r="I1678" t="str">
            <v>Retained</v>
          </cell>
          <cell r="J1678" t="str">
            <v>SW</v>
          </cell>
          <cell r="K1678" t="str">
            <v>Frozen</v>
          </cell>
          <cell r="L1678" t="str">
            <v>Frozen</v>
          </cell>
          <cell r="M1678">
            <v>14</v>
          </cell>
          <cell r="N1678">
            <v>7.2</v>
          </cell>
          <cell r="O1678">
            <v>100.8</v>
          </cell>
        </row>
        <row r="1679">
          <cell r="C1679" t="str">
            <v>B-209</v>
          </cell>
          <cell r="D1679" t="str">
            <v>B-209-B</v>
          </cell>
          <cell r="F1679" t="str">
            <v>O-137</v>
          </cell>
          <cell r="G1679" t="str">
            <v>O-137B</v>
          </cell>
          <cell r="H1679" t="str">
            <v>B</v>
          </cell>
          <cell r="J1679" t="str">
            <v>SW</v>
          </cell>
        </row>
        <row r="1680">
          <cell r="C1680" t="str">
            <v>B-209</v>
          </cell>
          <cell r="D1680" t="str">
            <v>B-209-C</v>
          </cell>
          <cell r="F1680" t="str">
            <v>O-137</v>
          </cell>
          <cell r="G1680" t="str">
            <v>O-137C</v>
          </cell>
          <cell r="H1680" t="str">
            <v>C</v>
          </cell>
          <cell r="J1680" t="str">
            <v>SW</v>
          </cell>
        </row>
        <row r="1681">
          <cell r="C1681" t="str">
            <v>B-209</v>
          </cell>
          <cell r="D1681" t="str">
            <v>B-209-D</v>
          </cell>
          <cell r="F1681" t="str">
            <v>O-137</v>
          </cell>
          <cell r="G1681" t="str">
            <v>O-137D</v>
          </cell>
          <cell r="H1681" t="str">
            <v>D</v>
          </cell>
          <cell r="J1681" t="str">
            <v>SW</v>
          </cell>
        </row>
        <row r="1682">
          <cell r="B1682" t="str">
            <v>B</v>
          </cell>
          <cell r="C1682" t="str">
            <v>B-210</v>
          </cell>
          <cell r="D1682" t="str">
            <v>B-210-A</v>
          </cell>
          <cell r="E1682" t="str">
            <v>Opal</v>
          </cell>
          <cell r="F1682" t="str">
            <v>O-136</v>
          </cell>
          <cell r="G1682" t="str">
            <v>O-136A</v>
          </cell>
          <cell r="H1682" t="str">
            <v>A</v>
          </cell>
          <cell r="I1682" t="str">
            <v>Retained</v>
          </cell>
          <cell r="J1682" t="str">
            <v>SW</v>
          </cell>
          <cell r="K1682" t="str">
            <v>Frozen</v>
          </cell>
          <cell r="L1682" t="str">
            <v>Frozen</v>
          </cell>
          <cell r="M1682">
            <v>14</v>
          </cell>
          <cell r="N1682">
            <v>7.2</v>
          </cell>
          <cell r="O1682">
            <v>100.8</v>
          </cell>
        </row>
        <row r="1683">
          <cell r="C1683" t="str">
            <v>B-210</v>
          </cell>
          <cell r="D1683" t="str">
            <v>B-210-B</v>
          </cell>
          <cell r="F1683" t="str">
            <v>O-136</v>
          </cell>
          <cell r="G1683" t="str">
            <v>O-136B</v>
          </cell>
          <cell r="H1683" t="str">
            <v>B</v>
          </cell>
          <cell r="J1683" t="str">
            <v>SW</v>
          </cell>
        </row>
        <row r="1684">
          <cell r="C1684" t="str">
            <v>B-210</v>
          </cell>
          <cell r="D1684" t="str">
            <v>B-210-C</v>
          </cell>
          <cell r="F1684" t="str">
            <v>O-136</v>
          </cell>
          <cell r="G1684" t="str">
            <v>O-136C</v>
          </cell>
          <cell r="H1684" t="str">
            <v>C</v>
          </cell>
          <cell r="J1684" t="str">
            <v>SW</v>
          </cell>
        </row>
        <row r="1685">
          <cell r="C1685" t="str">
            <v>B-210</v>
          </cell>
          <cell r="D1685" t="str">
            <v>B-210-D</v>
          </cell>
          <cell r="F1685" t="str">
            <v>O-136</v>
          </cell>
          <cell r="G1685" t="str">
            <v>O-136D</v>
          </cell>
          <cell r="H1685" t="str">
            <v>D</v>
          </cell>
          <cell r="J1685" t="str">
            <v>SW</v>
          </cell>
        </row>
        <row r="1686">
          <cell r="B1686" t="str">
            <v>B</v>
          </cell>
          <cell r="C1686" t="str">
            <v>B-211</v>
          </cell>
          <cell r="D1686" t="str">
            <v>B-211-A</v>
          </cell>
          <cell r="E1686" t="str">
            <v>Opal</v>
          </cell>
          <cell r="F1686" t="str">
            <v>O-135</v>
          </cell>
          <cell r="G1686" t="str">
            <v>O-135A</v>
          </cell>
          <cell r="H1686" t="str">
            <v>A</v>
          </cell>
          <cell r="I1686" t="str">
            <v>Retained</v>
          </cell>
          <cell r="J1686" t="str">
            <v>SW</v>
          </cell>
          <cell r="K1686" t="str">
            <v>Frozen</v>
          </cell>
          <cell r="L1686" t="str">
            <v>Frozen</v>
          </cell>
          <cell r="M1686">
            <v>14</v>
          </cell>
          <cell r="N1686">
            <v>7.2</v>
          </cell>
          <cell r="O1686">
            <v>100.8</v>
          </cell>
        </row>
        <row r="1687">
          <cell r="C1687" t="str">
            <v>B-211</v>
          </cell>
          <cell r="D1687" t="str">
            <v>B-211-B</v>
          </cell>
          <cell r="F1687" t="str">
            <v>O-135</v>
          </cell>
          <cell r="G1687" t="str">
            <v>O-135B</v>
          </cell>
          <cell r="H1687" t="str">
            <v>B</v>
          </cell>
          <cell r="J1687" t="str">
            <v>SW</v>
          </cell>
        </row>
        <row r="1688">
          <cell r="C1688" t="str">
            <v>B-211</v>
          </cell>
          <cell r="D1688" t="str">
            <v>B-211-C</v>
          </cell>
          <cell r="F1688" t="str">
            <v>O-135</v>
          </cell>
          <cell r="G1688" t="str">
            <v>O-135C</v>
          </cell>
          <cell r="H1688" t="str">
            <v>C</v>
          </cell>
          <cell r="J1688" t="str">
            <v>SW</v>
          </cell>
        </row>
        <row r="1689">
          <cell r="C1689" t="str">
            <v>B-211</v>
          </cell>
          <cell r="D1689" t="str">
            <v>B-211-D</v>
          </cell>
          <cell r="F1689" t="str">
            <v>O-135</v>
          </cell>
          <cell r="G1689" t="str">
            <v>O-135D</v>
          </cell>
          <cell r="H1689" t="str">
            <v>D</v>
          </cell>
          <cell r="J1689" t="str">
            <v>SW</v>
          </cell>
        </row>
        <row r="1690">
          <cell r="B1690" t="str">
            <v>B</v>
          </cell>
          <cell r="C1690" t="str">
            <v>B-212</v>
          </cell>
          <cell r="D1690" t="str">
            <v>B-212-A</v>
          </cell>
          <cell r="E1690" t="str">
            <v>Opal</v>
          </cell>
          <cell r="F1690" t="str">
            <v>O-134</v>
          </cell>
          <cell r="G1690" t="str">
            <v>O-134A</v>
          </cell>
          <cell r="H1690" t="str">
            <v>A</v>
          </cell>
          <cell r="I1690" t="str">
            <v>Retained</v>
          </cell>
          <cell r="J1690" t="str">
            <v>SW</v>
          </cell>
          <cell r="K1690" t="str">
            <v>Frozen</v>
          </cell>
          <cell r="L1690" t="str">
            <v>Frozen</v>
          </cell>
          <cell r="M1690">
            <v>14</v>
          </cell>
          <cell r="N1690">
            <v>7.2</v>
          </cell>
          <cell r="O1690">
            <v>100.8</v>
          </cell>
        </row>
        <row r="1691">
          <cell r="C1691" t="str">
            <v>B-212</v>
          </cell>
          <cell r="D1691" t="str">
            <v>B-212-B</v>
          </cell>
          <cell r="F1691" t="str">
            <v>O-134</v>
          </cell>
          <cell r="G1691" t="str">
            <v>O-134B</v>
          </cell>
          <cell r="H1691" t="str">
            <v>B</v>
          </cell>
          <cell r="J1691" t="str">
            <v>SW</v>
          </cell>
        </row>
        <row r="1692">
          <cell r="C1692" t="str">
            <v>B-212</v>
          </cell>
          <cell r="D1692" t="str">
            <v>B-212-C</v>
          </cell>
          <cell r="F1692" t="str">
            <v>O-134</v>
          </cell>
          <cell r="G1692" t="str">
            <v>O-134C</v>
          </cell>
          <cell r="H1692" t="str">
            <v>C</v>
          </cell>
          <cell r="J1692" t="str">
            <v>SW</v>
          </cell>
        </row>
        <row r="1693">
          <cell r="C1693" t="str">
            <v>B-212</v>
          </cell>
          <cell r="D1693" t="str">
            <v>B-212-D</v>
          </cell>
          <cell r="F1693" t="str">
            <v>O-134</v>
          </cell>
          <cell r="G1693" t="str">
            <v>O-134D</v>
          </cell>
          <cell r="H1693" t="str">
            <v>D</v>
          </cell>
          <cell r="J1693" t="str">
            <v>SW</v>
          </cell>
        </row>
        <row r="1694">
          <cell r="B1694" t="str">
            <v>B</v>
          </cell>
          <cell r="C1694" t="str">
            <v>B-213</v>
          </cell>
          <cell r="D1694" t="str">
            <v>B-213-A</v>
          </cell>
          <cell r="E1694" t="str">
            <v>Opal</v>
          </cell>
          <cell r="F1694" t="str">
            <v>O-133</v>
          </cell>
          <cell r="G1694" t="str">
            <v>O-133A</v>
          </cell>
          <cell r="H1694" t="str">
            <v>A</v>
          </cell>
          <cell r="I1694" t="str">
            <v>Retained</v>
          </cell>
          <cell r="J1694" t="str">
            <v>SW</v>
          </cell>
          <cell r="K1694" t="str">
            <v>Frozen</v>
          </cell>
          <cell r="L1694" t="str">
            <v>Frozen</v>
          </cell>
          <cell r="M1694">
            <v>14</v>
          </cell>
          <cell r="N1694">
            <v>7.2</v>
          </cell>
          <cell r="O1694">
            <v>100.8</v>
          </cell>
        </row>
        <row r="1695">
          <cell r="C1695" t="str">
            <v>B-213</v>
          </cell>
          <cell r="D1695" t="str">
            <v>B-213-B</v>
          </cell>
          <cell r="F1695" t="str">
            <v>O-133</v>
          </cell>
          <cell r="G1695" t="str">
            <v>O-133B</v>
          </cell>
          <cell r="H1695" t="str">
            <v>B</v>
          </cell>
          <cell r="J1695" t="str">
            <v>SW</v>
          </cell>
        </row>
        <row r="1696">
          <cell r="C1696" t="str">
            <v>B-213</v>
          </cell>
          <cell r="D1696" t="str">
            <v>B-213-C</v>
          </cell>
          <cell r="F1696" t="str">
            <v>O-133</v>
          </cell>
          <cell r="G1696" t="str">
            <v>O-133C</v>
          </cell>
          <cell r="H1696" t="str">
            <v>C</v>
          </cell>
          <cell r="J1696" t="str">
            <v>SW</v>
          </cell>
        </row>
        <row r="1697">
          <cell r="C1697" t="str">
            <v>B-213</v>
          </cell>
          <cell r="D1697" t="str">
            <v>B-213-D</v>
          </cell>
          <cell r="F1697" t="str">
            <v>O-133</v>
          </cell>
          <cell r="G1697" t="str">
            <v>O-133D</v>
          </cell>
          <cell r="H1697" t="str">
            <v>D</v>
          </cell>
          <cell r="J1697" t="str">
            <v>SW</v>
          </cell>
        </row>
        <row r="1698">
          <cell r="B1698" t="str">
            <v>B</v>
          </cell>
          <cell r="C1698" t="str">
            <v>B-214</v>
          </cell>
          <cell r="D1698" t="str">
            <v>B-214-A</v>
          </cell>
          <cell r="E1698" t="str">
            <v>Opal</v>
          </cell>
          <cell r="F1698" t="str">
            <v>O-132</v>
          </cell>
          <cell r="G1698" t="str">
            <v>O-132A</v>
          </cell>
          <cell r="H1698" t="str">
            <v>A</v>
          </cell>
          <cell r="I1698" t="str">
            <v>Retained</v>
          </cell>
          <cell r="J1698" t="str">
            <v>SW</v>
          </cell>
          <cell r="K1698" t="str">
            <v>Released</v>
          </cell>
          <cell r="L1698" t="str">
            <v>Released</v>
          </cell>
          <cell r="M1698">
            <v>14</v>
          </cell>
          <cell r="N1698">
            <v>7.2</v>
          </cell>
          <cell r="O1698">
            <v>100.8</v>
          </cell>
        </row>
        <row r="1699">
          <cell r="C1699" t="str">
            <v>B-214</v>
          </cell>
          <cell r="D1699" t="str">
            <v>B-214-B</v>
          </cell>
          <cell r="F1699" t="str">
            <v>O-132</v>
          </cell>
          <cell r="G1699" t="str">
            <v>O-132B</v>
          </cell>
          <cell r="H1699" t="str">
            <v>B</v>
          </cell>
          <cell r="J1699" t="str">
            <v>SW</v>
          </cell>
        </row>
        <row r="1700">
          <cell r="C1700" t="str">
            <v>B-214</v>
          </cell>
          <cell r="D1700" t="str">
            <v>B-214-C</v>
          </cell>
          <cell r="F1700" t="str">
            <v>O-132</v>
          </cell>
          <cell r="G1700" t="str">
            <v>O-132C</v>
          </cell>
          <cell r="H1700" t="str">
            <v>C</v>
          </cell>
          <cell r="J1700" t="str">
            <v>SW</v>
          </cell>
        </row>
        <row r="1701">
          <cell r="C1701" t="str">
            <v>B-214</v>
          </cell>
          <cell r="D1701" t="str">
            <v>B-214-D</v>
          </cell>
          <cell r="F1701" t="str">
            <v>O-132</v>
          </cell>
          <cell r="G1701" t="str">
            <v>O-132D</v>
          </cell>
          <cell r="H1701" t="str">
            <v>D</v>
          </cell>
          <cell r="J1701" t="str">
            <v>SW</v>
          </cell>
        </row>
        <row r="1702">
          <cell r="B1702" t="str">
            <v>B</v>
          </cell>
          <cell r="C1702" t="str">
            <v>B-215</v>
          </cell>
          <cell r="D1702" t="str">
            <v>B-215-A</v>
          </cell>
          <cell r="E1702" t="str">
            <v>Opal</v>
          </cell>
          <cell r="F1702" t="str">
            <v>O-131</v>
          </cell>
          <cell r="G1702" t="str">
            <v>O-131A</v>
          </cell>
          <cell r="H1702" t="str">
            <v>A</v>
          </cell>
          <cell r="I1702" t="str">
            <v>Retained</v>
          </cell>
          <cell r="J1702" t="str">
            <v>SW</v>
          </cell>
          <cell r="K1702" t="str">
            <v>Released</v>
          </cell>
          <cell r="L1702" t="str">
            <v>Released</v>
          </cell>
          <cell r="M1702">
            <v>14</v>
          </cell>
          <cell r="N1702">
            <v>7.2</v>
          </cell>
          <cell r="O1702">
            <v>100.8</v>
          </cell>
        </row>
        <row r="1703">
          <cell r="C1703" t="str">
            <v>B-215</v>
          </cell>
          <cell r="D1703" t="str">
            <v>B-215-B</v>
          </cell>
          <cell r="F1703" t="str">
            <v>O-131</v>
          </cell>
          <cell r="G1703" t="str">
            <v>O-131B</v>
          </cell>
          <cell r="H1703" t="str">
            <v>B</v>
          </cell>
          <cell r="J1703" t="str">
            <v>SW</v>
          </cell>
        </row>
        <row r="1704">
          <cell r="C1704" t="str">
            <v>B-215</v>
          </cell>
          <cell r="D1704" t="str">
            <v>B-215-C</v>
          </cell>
          <cell r="F1704" t="str">
            <v>O-131</v>
          </cell>
          <cell r="G1704" t="str">
            <v>O-131C</v>
          </cell>
          <cell r="H1704" t="str">
            <v>C</v>
          </cell>
          <cell r="J1704" t="str">
            <v>SW</v>
          </cell>
        </row>
        <row r="1705">
          <cell r="C1705" t="str">
            <v>B-215</v>
          </cell>
          <cell r="D1705" t="str">
            <v>B-215-D</v>
          </cell>
          <cell r="F1705" t="str">
            <v>O-131</v>
          </cell>
          <cell r="G1705" t="str">
            <v>O-131D</v>
          </cell>
          <cell r="H1705" t="str">
            <v>D</v>
          </cell>
          <cell r="J1705" t="str">
            <v>SW</v>
          </cell>
        </row>
        <row r="1706">
          <cell r="B1706" t="str">
            <v>B</v>
          </cell>
          <cell r="C1706" t="str">
            <v>B-216</v>
          </cell>
          <cell r="D1706" t="str">
            <v>B-216-A</v>
          </cell>
          <cell r="E1706" t="str">
            <v>Opal</v>
          </cell>
          <cell r="F1706" t="str">
            <v>O-130</v>
          </cell>
          <cell r="G1706" t="str">
            <v>O-130A</v>
          </cell>
          <cell r="H1706" t="str">
            <v>A</v>
          </cell>
          <cell r="I1706" t="str">
            <v>Retained</v>
          </cell>
          <cell r="J1706" t="str">
            <v>SW</v>
          </cell>
          <cell r="K1706" t="str">
            <v>Released</v>
          </cell>
          <cell r="L1706" t="str">
            <v>Released</v>
          </cell>
          <cell r="M1706">
            <v>14</v>
          </cell>
          <cell r="N1706">
            <v>7.2</v>
          </cell>
          <cell r="O1706">
            <v>100.8</v>
          </cell>
        </row>
        <row r="1707">
          <cell r="C1707" t="str">
            <v>B-216</v>
          </cell>
          <cell r="D1707" t="str">
            <v>B-216-B</v>
          </cell>
          <cell r="F1707" t="str">
            <v>O-130</v>
          </cell>
          <cell r="G1707" t="str">
            <v>O-130B</v>
          </cell>
          <cell r="H1707" t="str">
            <v>B</v>
          </cell>
          <cell r="J1707" t="str">
            <v>SW</v>
          </cell>
        </row>
        <row r="1708">
          <cell r="C1708" t="str">
            <v>B-216</v>
          </cell>
          <cell r="D1708" t="str">
            <v>B-216-C</v>
          </cell>
          <cell r="F1708" t="str">
            <v>O-130</v>
          </cell>
          <cell r="G1708" t="str">
            <v>O-130C</v>
          </cell>
          <cell r="H1708" t="str">
            <v>C</v>
          </cell>
          <cell r="J1708" t="str">
            <v>SW</v>
          </cell>
        </row>
        <row r="1709">
          <cell r="C1709" t="str">
            <v>B-216</v>
          </cell>
          <cell r="D1709" t="str">
            <v>B-216-D</v>
          </cell>
          <cell r="F1709" t="str">
            <v>O-130</v>
          </cell>
          <cell r="G1709" t="str">
            <v>O-130D</v>
          </cell>
          <cell r="H1709" t="str">
            <v>D</v>
          </cell>
          <cell r="J1709" t="str">
            <v>SW</v>
          </cell>
        </row>
        <row r="1710">
          <cell r="B1710" t="str">
            <v>B</v>
          </cell>
          <cell r="C1710" t="str">
            <v>B-217</v>
          </cell>
          <cell r="D1710" t="str">
            <v>B-217-A</v>
          </cell>
          <cell r="E1710" t="str">
            <v>Opal</v>
          </cell>
          <cell r="F1710" t="str">
            <v>O-129</v>
          </cell>
          <cell r="G1710" t="str">
            <v>O-129A</v>
          </cell>
          <cell r="H1710" t="str">
            <v>A</v>
          </cell>
          <cell r="I1710" t="str">
            <v>Retained</v>
          </cell>
          <cell r="J1710" t="str">
            <v>SW</v>
          </cell>
          <cell r="K1710" t="str">
            <v>Released</v>
          </cell>
          <cell r="L1710" t="str">
            <v>Released</v>
          </cell>
          <cell r="M1710">
            <v>14</v>
          </cell>
          <cell r="N1710">
            <v>7.2</v>
          </cell>
          <cell r="O1710">
            <v>100.8</v>
          </cell>
        </row>
        <row r="1711">
          <cell r="C1711" t="str">
            <v>B-217</v>
          </cell>
          <cell r="D1711" t="str">
            <v>B-217-B</v>
          </cell>
          <cell r="F1711" t="str">
            <v>O-129</v>
          </cell>
          <cell r="G1711" t="str">
            <v>O-129B</v>
          </cell>
          <cell r="H1711" t="str">
            <v>B</v>
          </cell>
          <cell r="J1711" t="str">
            <v>SW</v>
          </cell>
        </row>
        <row r="1712">
          <cell r="C1712" t="str">
            <v>B-217</v>
          </cell>
          <cell r="D1712" t="str">
            <v>B-217-C</v>
          </cell>
          <cell r="F1712" t="str">
            <v>O-129</v>
          </cell>
          <cell r="G1712" t="str">
            <v>O-129C</v>
          </cell>
          <cell r="H1712" t="str">
            <v>C</v>
          </cell>
          <cell r="J1712" t="str">
            <v>SW</v>
          </cell>
        </row>
        <row r="1713">
          <cell r="C1713" t="str">
            <v>B-217</v>
          </cell>
          <cell r="D1713" t="str">
            <v>B-217-D</v>
          </cell>
          <cell r="F1713" t="str">
            <v>O-129</v>
          </cell>
          <cell r="G1713" t="str">
            <v>O-129D</v>
          </cell>
          <cell r="H1713" t="str">
            <v>D</v>
          </cell>
          <cell r="J1713" t="str">
            <v>SW</v>
          </cell>
        </row>
        <row r="1714">
          <cell r="B1714" t="str">
            <v>B</v>
          </cell>
          <cell r="C1714" t="str">
            <v>B-218</v>
          </cell>
          <cell r="D1714" t="str">
            <v>B-218-A</v>
          </cell>
          <cell r="E1714" t="str">
            <v>Opal</v>
          </cell>
          <cell r="F1714" t="str">
            <v>O-128</v>
          </cell>
          <cell r="G1714" t="str">
            <v>O-128A</v>
          </cell>
          <cell r="H1714" t="str">
            <v>A</v>
          </cell>
          <cell r="I1714" t="str">
            <v>Retained</v>
          </cell>
          <cell r="J1714" t="str">
            <v>SW</v>
          </cell>
          <cell r="K1714" t="str">
            <v>Released</v>
          </cell>
          <cell r="L1714" t="str">
            <v>Released</v>
          </cell>
          <cell r="M1714">
            <v>14</v>
          </cell>
          <cell r="N1714">
            <v>7.2</v>
          </cell>
          <cell r="O1714">
            <v>100.8</v>
          </cell>
        </row>
        <row r="1715">
          <cell r="C1715" t="str">
            <v>B-218</v>
          </cell>
          <cell r="D1715" t="str">
            <v>B-218-B</v>
          </cell>
          <cell r="F1715" t="str">
            <v>O-128</v>
          </cell>
          <cell r="G1715" t="str">
            <v>O-128B</v>
          </cell>
          <cell r="H1715" t="str">
            <v>B</v>
          </cell>
          <cell r="J1715" t="str">
            <v>SW</v>
          </cell>
        </row>
        <row r="1716">
          <cell r="C1716" t="str">
            <v>B-218</v>
          </cell>
          <cell r="D1716" t="str">
            <v>B-218-C</v>
          </cell>
          <cell r="F1716" t="str">
            <v>O-128</v>
          </cell>
          <cell r="G1716" t="str">
            <v>O-128C</v>
          </cell>
          <cell r="H1716" t="str">
            <v>C</v>
          </cell>
          <cell r="J1716" t="str">
            <v>SW</v>
          </cell>
        </row>
        <row r="1717">
          <cell r="C1717" t="str">
            <v>B-218</v>
          </cell>
          <cell r="D1717" t="str">
            <v>B-218-D</v>
          </cell>
          <cell r="F1717" t="str">
            <v>O-128</v>
          </cell>
          <cell r="G1717" t="str">
            <v>O-128D</v>
          </cell>
          <cell r="H1717" t="str">
            <v>D</v>
          </cell>
          <cell r="J1717" t="str">
            <v>SW</v>
          </cell>
        </row>
        <row r="1718">
          <cell r="B1718" t="str">
            <v>B</v>
          </cell>
          <cell r="C1718" t="str">
            <v>B-219</v>
          </cell>
          <cell r="D1718" t="str">
            <v>B-219-A</v>
          </cell>
          <cell r="E1718" t="str">
            <v>Opal</v>
          </cell>
          <cell r="F1718" t="str">
            <v>O-127</v>
          </cell>
          <cell r="G1718" t="str">
            <v>O-127A</v>
          </cell>
          <cell r="H1718" t="str">
            <v>A</v>
          </cell>
          <cell r="I1718" t="str">
            <v>Retained</v>
          </cell>
          <cell r="J1718" t="str">
            <v>SW</v>
          </cell>
          <cell r="K1718" t="str">
            <v>Released</v>
          </cell>
          <cell r="L1718" t="str">
            <v>Released</v>
          </cell>
          <cell r="M1718">
            <v>14</v>
          </cell>
          <cell r="N1718">
            <v>7.2</v>
          </cell>
          <cell r="O1718">
            <v>100.8</v>
          </cell>
        </row>
        <row r="1719">
          <cell r="C1719" t="str">
            <v>B-219</v>
          </cell>
          <cell r="D1719" t="str">
            <v>B-219-B</v>
          </cell>
          <cell r="F1719" t="str">
            <v>O-127</v>
          </cell>
          <cell r="G1719" t="str">
            <v>O-127B</v>
          </cell>
          <cell r="H1719" t="str">
            <v>B</v>
          </cell>
          <cell r="J1719" t="str">
            <v>SW</v>
          </cell>
        </row>
        <row r="1720">
          <cell r="C1720" t="str">
            <v>B-219</v>
          </cell>
          <cell r="D1720" t="str">
            <v>B-219-C</v>
          </cell>
          <cell r="F1720" t="str">
            <v>O-127</v>
          </cell>
          <cell r="G1720" t="str">
            <v>O-127C</v>
          </cell>
          <cell r="H1720" t="str">
            <v>C</v>
          </cell>
          <cell r="J1720" t="str">
            <v>SW</v>
          </cell>
        </row>
        <row r="1721">
          <cell r="C1721" t="str">
            <v>B-219</v>
          </cell>
          <cell r="D1721" t="str">
            <v>B-219-D</v>
          </cell>
          <cell r="F1721" t="str">
            <v>O-127</v>
          </cell>
          <cell r="G1721" t="str">
            <v>O-127D</v>
          </cell>
          <cell r="H1721" t="str">
            <v>D</v>
          </cell>
          <cell r="J1721" t="str">
            <v>SW</v>
          </cell>
        </row>
        <row r="1722">
          <cell r="B1722" t="str">
            <v>B</v>
          </cell>
          <cell r="C1722" t="str">
            <v>B-220</v>
          </cell>
          <cell r="D1722" t="str">
            <v>B-220-A</v>
          </cell>
          <cell r="E1722" t="str">
            <v>Opal</v>
          </cell>
          <cell r="F1722" t="str">
            <v>O-126</v>
          </cell>
          <cell r="G1722" t="str">
            <v>O-126A</v>
          </cell>
          <cell r="H1722" t="str">
            <v>A</v>
          </cell>
          <cell r="I1722" t="str">
            <v>Retained</v>
          </cell>
          <cell r="J1722" t="str">
            <v>SW</v>
          </cell>
          <cell r="K1722" t="str">
            <v>Released</v>
          </cell>
          <cell r="L1722" t="str">
            <v>Released</v>
          </cell>
          <cell r="M1722">
            <v>14</v>
          </cell>
          <cell r="N1722">
            <v>7.2</v>
          </cell>
          <cell r="O1722">
            <v>100.8</v>
          </cell>
        </row>
        <row r="1723">
          <cell r="C1723" t="str">
            <v>B-220</v>
          </cell>
          <cell r="D1723" t="str">
            <v>B-220-B</v>
          </cell>
          <cell r="F1723" t="str">
            <v>O-126</v>
          </cell>
          <cell r="G1723" t="str">
            <v>O-126B</v>
          </cell>
          <cell r="H1723" t="str">
            <v>B</v>
          </cell>
          <cell r="J1723" t="str">
            <v>SW</v>
          </cell>
        </row>
        <row r="1724">
          <cell r="C1724" t="str">
            <v>B-220</v>
          </cell>
          <cell r="D1724" t="str">
            <v>B-220-C</v>
          </cell>
          <cell r="F1724" t="str">
            <v>O-126</v>
          </cell>
          <cell r="G1724" t="str">
            <v>O-126C</v>
          </cell>
          <cell r="H1724" t="str">
            <v>C</v>
          </cell>
          <cell r="J1724" t="str">
            <v>SW</v>
          </cell>
        </row>
        <row r="1725">
          <cell r="C1725" t="str">
            <v>B-220</v>
          </cell>
          <cell r="D1725" t="str">
            <v>B-220-D</v>
          </cell>
          <cell r="F1725" t="str">
            <v>O-126</v>
          </cell>
          <cell r="G1725" t="str">
            <v>O-126D</v>
          </cell>
          <cell r="H1725" t="str">
            <v>D</v>
          </cell>
          <cell r="J1725" t="str">
            <v>SW</v>
          </cell>
        </row>
        <row r="1726">
          <cell r="B1726" t="str">
            <v>B</v>
          </cell>
          <cell r="C1726" t="str">
            <v>B-221</v>
          </cell>
          <cell r="D1726" t="str">
            <v>B-221-A</v>
          </cell>
          <cell r="E1726" t="str">
            <v>Opal</v>
          </cell>
          <cell r="F1726" t="str">
            <v>O-125</v>
          </cell>
          <cell r="G1726" t="str">
            <v>O-125A</v>
          </cell>
          <cell r="H1726" t="str">
            <v>A</v>
          </cell>
          <cell r="I1726" t="str">
            <v>Retained</v>
          </cell>
          <cell r="J1726" t="str">
            <v>SW</v>
          </cell>
          <cell r="K1726" t="str">
            <v>Released</v>
          </cell>
          <cell r="L1726" t="str">
            <v>Released</v>
          </cell>
          <cell r="M1726">
            <v>14</v>
          </cell>
          <cell r="N1726">
            <v>7.2</v>
          </cell>
          <cell r="O1726">
            <v>100.8</v>
          </cell>
        </row>
        <row r="1727">
          <cell r="C1727" t="str">
            <v>B-221</v>
          </cell>
          <cell r="D1727" t="str">
            <v>B-221-B</v>
          </cell>
          <cell r="F1727" t="str">
            <v>O-125</v>
          </cell>
          <cell r="G1727" t="str">
            <v>O-125B</v>
          </cell>
          <cell r="H1727" t="str">
            <v>B</v>
          </cell>
          <cell r="J1727" t="str">
            <v>SW</v>
          </cell>
        </row>
        <row r="1728">
          <cell r="C1728" t="str">
            <v>B-221</v>
          </cell>
          <cell r="D1728" t="str">
            <v>B-221-C</v>
          </cell>
          <cell r="F1728" t="str">
            <v>O-125</v>
          </cell>
          <cell r="G1728" t="str">
            <v>O-125C</v>
          </cell>
          <cell r="H1728" t="str">
            <v>C</v>
          </cell>
          <cell r="J1728" t="str">
            <v>SW</v>
          </cell>
        </row>
        <row r="1729">
          <cell r="C1729" t="str">
            <v>B-221</v>
          </cell>
          <cell r="D1729" t="str">
            <v>B-221-D</v>
          </cell>
          <cell r="F1729" t="str">
            <v>O-125</v>
          </cell>
          <cell r="G1729" t="str">
            <v>O-125D</v>
          </cell>
          <cell r="H1729" t="str">
            <v>D</v>
          </cell>
          <cell r="J1729" t="str">
            <v>SW</v>
          </cell>
        </row>
        <row r="1730">
          <cell r="B1730" t="str">
            <v>B</v>
          </cell>
          <cell r="C1730" t="str">
            <v>B-222</v>
          </cell>
          <cell r="D1730" t="str">
            <v>B-222-A</v>
          </cell>
          <cell r="E1730" t="str">
            <v>Opal</v>
          </cell>
          <cell r="F1730" t="str">
            <v>O-124</v>
          </cell>
          <cell r="G1730" t="str">
            <v>O-124A</v>
          </cell>
          <cell r="H1730" t="str">
            <v>A</v>
          </cell>
          <cell r="I1730" t="str">
            <v>Retained</v>
          </cell>
          <cell r="J1730" t="str">
            <v>SW</v>
          </cell>
          <cell r="K1730" t="str">
            <v>Released</v>
          </cell>
          <cell r="L1730" t="str">
            <v>Released</v>
          </cell>
          <cell r="M1730">
            <v>14</v>
          </cell>
          <cell r="N1730">
            <v>7.2</v>
          </cell>
          <cell r="O1730">
            <v>100.8</v>
          </cell>
        </row>
        <row r="1731">
          <cell r="C1731" t="str">
            <v>B-222</v>
          </cell>
          <cell r="D1731" t="str">
            <v>B-222-B</v>
          </cell>
          <cell r="F1731" t="str">
            <v>O-124</v>
          </cell>
          <cell r="G1731" t="str">
            <v>O-124B</v>
          </cell>
          <cell r="H1731" t="str">
            <v>B</v>
          </cell>
          <cell r="J1731" t="str">
            <v>SW</v>
          </cell>
        </row>
        <row r="1732">
          <cell r="C1732" t="str">
            <v>B-222</v>
          </cell>
          <cell r="D1732" t="str">
            <v>B-222-C</v>
          </cell>
          <cell r="F1732" t="str">
            <v>O-124</v>
          </cell>
          <cell r="G1732" t="str">
            <v>O-124C</v>
          </cell>
          <cell r="H1732" t="str">
            <v>C</v>
          </cell>
          <cell r="J1732" t="str">
            <v>SW</v>
          </cell>
        </row>
        <row r="1733">
          <cell r="C1733" t="str">
            <v>B-222</v>
          </cell>
          <cell r="D1733" t="str">
            <v>B-222-D</v>
          </cell>
          <cell r="F1733" t="str">
            <v>O-124</v>
          </cell>
          <cell r="G1733" t="str">
            <v>O-124D</v>
          </cell>
          <cell r="H1733" t="str">
            <v>D</v>
          </cell>
          <cell r="J1733" t="str">
            <v>SW</v>
          </cell>
        </row>
        <row r="1734">
          <cell r="B1734" t="str">
            <v>B</v>
          </cell>
          <cell r="C1734" t="str">
            <v>B-223</v>
          </cell>
          <cell r="D1734" t="str">
            <v>B-223-A</v>
          </cell>
          <cell r="E1734" t="str">
            <v>Opal</v>
          </cell>
          <cell r="F1734" t="str">
            <v>O-123</v>
          </cell>
          <cell r="G1734" t="str">
            <v>O-123A</v>
          </cell>
          <cell r="H1734" t="str">
            <v>A</v>
          </cell>
          <cell r="I1734" t="str">
            <v>Retained</v>
          </cell>
          <cell r="J1734" t="str">
            <v>SW</v>
          </cell>
          <cell r="K1734" t="str">
            <v>Released</v>
          </cell>
          <cell r="L1734" t="str">
            <v>Released</v>
          </cell>
          <cell r="M1734">
            <v>14</v>
          </cell>
          <cell r="N1734">
            <v>7.2</v>
          </cell>
          <cell r="O1734">
            <v>100.8</v>
          </cell>
        </row>
        <row r="1735">
          <cell r="C1735" t="str">
            <v>B-223</v>
          </cell>
          <cell r="D1735" t="str">
            <v>B-223-B</v>
          </cell>
          <cell r="F1735" t="str">
            <v>O-123</v>
          </cell>
          <cell r="G1735" t="str">
            <v>O-123B</v>
          </cell>
          <cell r="H1735" t="str">
            <v>B</v>
          </cell>
          <cell r="J1735" t="str">
            <v>SW</v>
          </cell>
        </row>
        <row r="1736">
          <cell r="C1736" t="str">
            <v>B-223</v>
          </cell>
          <cell r="D1736" t="str">
            <v>B-223-C</v>
          </cell>
          <cell r="F1736" t="str">
            <v>O-123</v>
          </cell>
          <cell r="G1736" t="str">
            <v>O-123C</v>
          </cell>
          <cell r="H1736" t="str">
            <v>C</v>
          </cell>
          <cell r="J1736" t="str">
            <v>SW</v>
          </cell>
        </row>
        <row r="1737">
          <cell r="C1737" t="str">
            <v>B-223</v>
          </cell>
          <cell r="D1737" t="str">
            <v>B-223-D</v>
          </cell>
          <cell r="F1737" t="str">
            <v>O-123</v>
          </cell>
          <cell r="G1737" t="str">
            <v>O-123D</v>
          </cell>
          <cell r="H1737" t="str">
            <v>D</v>
          </cell>
          <cell r="J1737" t="str">
            <v>SW</v>
          </cell>
        </row>
        <row r="1738">
          <cell r="B1738" t="str">
            <v>B</v>
          </cell>
          <cell r="C1738" t="str">
            <v>B-224</v>
          </cell>
          <cell r="D1738" t="str">
            <v>B-224-A</v>
          </cell>
          <cell r="E1738" t="str">
            <v>Opal</v>
          </cell>
          <cell r="F1738" t="str">
            <v>O-122</v>
          </cell>
          <cell r="G1738" t="str">
            <v>O-122A</v>
          </cell>
          <cell r="H1738" t="str">
            <v>A</v>
          </cell>
          <cell r="I1738" t="str">
            <v>Retained</v>
          </cell>
          <cell r="J1738" t="str">
            <v>SW</v>
          </cell>
          <cell r="K1738" t="str">
            <v>Released</v>
          </cell>
          <cell r="L1738" t="str">
            <v>Released</v>
          </cell>
          <cell r="M1738">
            <v>14</v>
          </cell>
          <cell r="N1738">
            <v>7.2</v>
          </cell>
          <cell r="O1738">
            <v>100.8</v>
          </cell>
        </row>
        <row r="1739">
          <cell r="C1739" t="str">
            <v>B-224</v>
          </cell>
          <cell r="D1739" t="str">
            <v>B-224-B</v>
          </cell>
          <cell r="F1739" t="str">
            <v>O-122</v>
          </cell>
          <cell r="G1739" t="str">
            <v>O-122B</v>
          </cell>
          <cell r="H1739" t="str">
            <v>B</v>
          </cell>
          <cell r="J1739" t="str">
            <v>SW</v>
          </cell>
        </row>
        <row r="1740">
          <cell r="C1740" t="str">
            <v>B-224</v>
          </cell>
          <cell r="D1740" t="str">
            <v>B-224-C</v>
          </cell>
          <cell r="F1740" t="str">
            <v>O-122</v>
          </cell>
          <cell r="G1740" t="str">
            <v>O-122C</v>
          </cell>
          <cell r="H1740" t="str">
            <v>C</v>
          </cell>
          <cell r="J1740" t="str">
            <v>SW</v>
          </cell>
        </row>
        <row r="1741">
          <cell r="C1741" t="str">
            <v>B-224</v>
          </cell>
          <cell r="D1741" t="str">
            <v>B-224-D</v>
          </cell>
          <cell r="F1741" t="str">
            <v>O-122</v>
          </cell>
          <cell r="G1741" t="str">
            <v>O-122D</v>
          </cell>
          <cell r="H1741" t="str">
            <v>D</v>
          </cell>
          <cell r="J1741" t="str">
            <v>SW</v>
          </cell>
        </row>
        <row r="1742">
          <cell r="B1742" t="str">
            <v>B</v>
          </cell>
          <cell r="C1742" t="str">
            <v>B-225</v>
          </cell>
          <cell r="D1742" t="str">
            <v>B-225-A</v>
          </cell>
          <cell r="E1742" t="str">
            <v>Opal</v>
          </cell>
          <cell r="F1742" t="str">
            <v>O-121</v>
          </cell>
          <cell r="G1742" t="str">
            <v>O-121A</v>
          </cell>
          <cell r="H1742" t="str">
            <v>A</v>
          </cell>
          <cell r="I1742" t="str">
            <v>Retained</v>
          </cell>
          <cell r="J1742" t="str">
            <v>SW</v>
          </cell>
          <cell r="K1742" t="str">
            <v>Released</v>
          </cell>
          <cell r="L1742" t="str">
            <v>Released</v>
          </cell>
          <cell r="M1742">
            <v>14</v>
          </cell>
          <cell r="N1742">
            <v>7.2</v>
          </cell>
          <cell r="O1742">
            <v>100.8</v>
          </cell>
        </row>
        <row r="1743">
          <cell r="C1743" t="str">
            <v>B-225</v>
          </cell>
          <cell r="D1743" t="str">
            <v>B-225-B</v>
          </cell>
          <cell r="F1743" t="str">
            <v>O-121</v>
          </cell>
          <cell r="G1743" t="str">
            <v>O-121B</v>
          </cell>
          <cell r="H1743" t="str">
            <v>B</v>
          </cell>
          <cell r="J1743" t="str">
            <v>SW</v>
          </cell>
        </row>
        <row r="1744">
          <cell r="C1744" t="str">
            <v>B-225</v>
          </cell>
          <cell r="D1744" t="str">
            <v>B-225-C</v>
          </cell>
          <cell r="F1744" t="str">
            <v>O-121</v>
          </cell>
          <cell r="G1744" t="str">
            <v>O-121C</v>
          </cell>
          <cell r="H1744" t="str">
            <v>C</v>
          </cell>
          <cell r="J1744" t="str">
            <v>SW</v>
          </cell>
        </row>
        <row r="1745">
          <cell r="C1745" t="str">
            <v>B-225</v>
          </cell>
          <cell r="D1745" t="str">
            <v>B-225-D</v>
          </cell>
          <cell r="F1745" t="str">
            <v>O-121</v>
          </cell>
          <cell r="G1745" t="str">
            <v>O-121D</v>
          </cell>
          <cell r="H1745" t="str">
            <v>D</v>
          </cell>
          <cell r="J1745" t="str">
            <v>SW</v>
          </cell>
        </row>
        <row r="1746">
          <cell r="B1746" t="str">
            <v>B</v>
          </cell>
          <cell r="C1746" t="str">
            <v>B-226</v>
          </cell>
          <cell r="D1746" t="str">
            <v>B-226-A</v>
          </cell>
          <cell r="E1746" t="str">
            <v>Opal</v>
          </cell>
          <cell r="F1746" t="str">
            <v>O-120</v>
          </cell>
          <cell r="G1746" t="str">
            <v>O-120A</v>
          </cell>
          <cell r="H1746" t="str">
            <v>A</v>
          </cell>
          <cell r="I1746" t="str">
            <v>Retained</v>
          </cell>
          <cell r="J1746" t="str">
            <v>SW</v>
          </cell>
          <cell r="K1746" t="str">
            <v>Released</v>
          </cell>
          <cell r="L1746" t="str">
            <v>Released</v>
          </cell>
          <cell r="M1746">
            <v>14</v>
          </cell>
          <cell r="N1746">
            <v>7.2</v>
          </cell>
          <cell r="O1746">
            <v>100.8</v>
          </cell>
        </row>
        <row r="1747">
          <cell r="C1747" t="str">
            <v>B-226</v>
          </cell>
          <cell r="D1747" t="str">
            <v>B-226-B</v>
          </cell>
          <cell r="F1747" t="str">
            <v>O-120</v>
          </cell>
          <cell r="G1747" t="str">
            <v>O-120B</v>
          </cell>
          <cell r="H1747" t="str">
            <v>B</v>
          </cell>
          <cell r="J1747" t="str">
            <v>SW</v>
          </cell>
        </row>
        <row r="1748">
          <cell r="C1748" t="str">
            <v>B-226</v>
          </cell>
          <cell r="D1748" t="str">
            <v>B-226-C</v>
          </cell>
          <cell r="F1748" t="str">
            <v>O-120</v>
          </cell>
          <cell r="G1748" t="str">
            <v>O-120C</v>
          </cell>
          <cell r="H1748" t="str">
            <v>C</v>
          </cell>
          <cell r="J1748" t="str">
            <v>SW</v>
          </cell>
        </row>
        <row r="1749">
          <cell r="C1749" t="str">
            <v>B-226</v>
          </cell>
          <cell r="D1749" t="str">
            <v>B-226-D</v>
          </cell>
          <cell r="F1749" t="str">
            <v>O-120</v>
          </cell>
          <cell r="G1749" t="str">
            <v>O-120D</v>
          </cell>
          <cell r="H1749" t="str">
            <v>D</v>
          </cell>
          <cell r="J1749" t="str">
            <v>SW</v>
          </cell>
        </row>
        <row r="1750">
          <cell r="B1750" t="str">
            <v>B</v>
          </cell>
          <cell r="C1750" t="str">
            <v>B-227</v>
          </cell>
          <cell r="D1750" t="str">
            <v>B-227-A</v>
          </cell>
          <cell r="E1750" t="str">
            <v>Opal</v>
          </cell>
          <cell r="F1750" t="str">
            <v>O-119</v>
          </cell>
          <cell r="G1750" t="str">
            <v>O-119A</v>
          </cell>
          <cell r="H1750" t="str">
            <v>A</v>
          </cell>
          <cell r="I1750" t="str">
            <v>Retained</v>
          </cell>
          <cell r="J1750" t="str">
            <v>SW</v>
          </cell>
          <cell r="K1750" t="str">
            <v>Released</v>
          </cell>
          <cell r="L1750" t="str">
            <v>Released</v>
          </cell>
          <cell r="M1750">
            <v>14</v>
          </cell>
          <cell r="N1750">
            <v>7.2</v>
          </cell>
          <cell r="O1750">
            <v>100.8</v>
          </cell>
        </row>
        <row r="1751">
          <cell r="C1751" t="str">
            <v>B-227</v>
          </cell>
          <cell r="D1751" t="str">
            <v>B-227-B</v>
          </cell>
          <cell r="F1751" t="str">
            <v>O-119</v>
          </cell>
          <cell r="G1751" t="str">
            <v>O-119B</v>
          </cell>
          <cell r="H1751" t="str">
            <v>B</v>
          </cell>
          <cell r="J1751" t="str">
            <v>SW</v>
          </cell>
        </row>
        <row r="1752">
          <cell r="C1752" t="str">
            <v>B-227</v>
          </cell>
          <cell r="D1752" t="str">
            <v>B-227-C</v>
          </cell>
          <cell r="F1752" t="str">
            <v>O-119</v>
          </cell>
          <cell r="G1752" t="str">
            <v>O-119C</v>
          </cell>
          <cell r="H1752" t="str">
            <v>C</v>
          </cell>
          <cell r="J1752" t="str">
            <v>SW</v>
          </cell>
        </row>
        <row r="1753">
          <cell r="C1753" t="str">
            <v>B-227</v>
          </cell>
          <cell r="D1753" t="str">
            <v>B-227-D</v>
          </cell>
          <cell r="F1753" t="str">
            <v>O-119</v>
          </cell>
          <cell r="G1753" t="str">
            <v>O-119D</v>
          </cell>
          <cell r="H1753" t="str">
            <v>D</v>
          </cell>
          <cell r="J1753" t="str">
            <v>SW</v>
          </cell>
        </row>
        <row r="1754">
          <cell r="B1754" t="str">
            <v>B</v>
          </cell>
          <cell r="C1754" t="str">
            <v>B-228</v>
          </cell>
          <cell r="D1754" t="str">
            <v>B-228-A</v>
          </cell>
          <cell r="E1754" t="str">
            <v>Opal</v>
          </cell>
          <cell r="F1754" t="str">
            <v>O-118</v>
          </cell>
          <cell r="G1754" t="str">
            <v>O-118A</v>
          </cell>
          <cell r="H1754" t="str">
            <v>A</v>
          </cell>
          <cell r="I1754" t="str">
            <v>Retained</v>
          </cell>
          <cell r="J1754" t="str">
            <v>SW</v>
          </cell>
          <cell r="K1754" t="str">
            <v>Released</v>
          </cell>
          <cell r="L1754" t="str">
            <v>Released</v>
          </cell>
          <cell r="M1754">
            <v>14</v>
          </cell>
          <cell r="N1754">
            <v>7.2</v>
          </cell>
          <cell r="O1754">
            <v>100.8</v>
          </cell>
        </row>
        <row r="1755">
          <cell r="C1755" t="str">
            <v>B-228</v>
          </cell>
          <cell r="D1755" t="str">
            <v>B-228-B</v>
          </cell>
          <cell r="F1755" t="str">
            <v>O-118</v>
          </cell>
          <cell r="G1755" t="str">
            <v>O-118B</v>
          </cell>
          <cell r="H1755" t="str">
            <v>B</v>
          </cell>
          <cell r="J1755" t="str">
            <v>SW</v>
          </cell>
        </row>
        <row r="1756">
          <cell r="C1756" t="str">
            <v>B-228</v>
          </cell>
          <cell r="D1756" t="str">
            <v>B-228-C</v>
          </cell>
          <cell r="F1756" t="str">
            <v>O-118</v>
          </cell>
          <cell r="G1756" t="str">
            <v>O-118C</v>
          </cell>
          <cell r="H1756" t="str">
            <v>C</v>
          </cell>
          <cell r="J1756" t="str">
            <v>SW</v>
          </cell>
        </row>
        <row r="1757">
          <cell r="C1757" t="str">
            <v>B-228</v>
          </cell>
          <cell r="D1757" t="str">
            <v>B-228-D</v>
          </cell>
          <cell r="F1757" t="str">
            <v>O-118</v>
          </cell>
          <cell r="G1757" t="str">
            <v>O-118D</v>
          </cell>
          <cell r="H1757" t="str">
            <v>D</v>
          </cell>
          <cell r="J1757" t="str">
            <v>SW</v>
          </cell>
        </row>
        <row r="1758">
          <cell r="B1758" t="str">
            <v>B</v>
          </cell>
          <cell r="C1758" t="str">
            <v>B-229</v>
          </cell>
          <cell r="D1758" t="str">
            <v>B-229-A</v>
          </cell>
          <cell r="E1758" t="str">
            <v>Opal</v>
          </cell>
          <cell r="F1758" t="str">
            <v>O-117</v>
          </cell>
          <cell r="G1758" t="str">
            <v>O-117A</v>
          </cell>
          <cell r="H1758" t="str">
            <v>A</v>
          </cell>
          <cell r="I1758" t="str">
            <v>Retained</v>
          </cell>
          <cell r="J1758" t="str">
            <v>SW</v>
          </cell>
          <cell r="K1758" t="str">
            <v>Released</v>
          </cell>
          <cell r="L1758" t="str">
            <v>Released</v>
          </cell>
          <cell r="M1758">
            <v>14</v>
          </cell>
          <cell r="N1758">
            <v>7.2</v>
          </cell>
          <cell r="O1758">
            <v>100.8</v>
          </cell>
        </row>
        <row r="1759">
          <cell r="C1759" t="str">
            <v>B-229</v>
          </cell>
          <cell r="D1759" t="str">
            <v>B-229-B</v>
          </cell>
          <cell r="F1759" t="str">
            <v>O-117</v>
          </cell>
          <cell r="G1759" t="str">
            <v>O-117B</v>
          </cell>
          <cell r="H1759" t="str">
            <v>B</v>
          </cell>
          <cell r="J1759" t="str">
            <v>SW</v>
          </cell>
        </row>
        <row r="1760">
          <cell r="C1760" t="str">
            <v>B-229</v>
          </cell>
          <cell r="D1760" t="str">
            <v>B-229-C</v>
          </cell>
          <cell r="F1760" t="str">
            <v>O-117</v>
          </cell>
          <cell r="G1760" t="str">
            <v>O-117C</v>
          </cell>
          <cell r="H1760" t="str">
            <v>C</v>
          </cell>
          <cell r="J1760" t="str">
            <v>SW</v>
          </cell>
        </row>
        <row r="1761">
          <cell r="C1761" t="str">
            <v>B-229</v>
          </cell>
          <cell r="D1761" t="str">
            <v>B-229-D</v>
          </cell>
          <cell r="F1761" t="str">
            <v>O-117</v>
          </cell>
          <cell r="G1761" t="str">
            <v>O-117D</v>
          </cell>
          <cell r="H1761" t="str">
            <v>D</v>
          </cell>
          <cell r="J1761" t="str">
            <v>SW</v>
          </cell>
        </row>
        <row r="1762">
          <cell r="B1762" t="str">
            <v>B</v>
          </cell>
          <cell r="C1762" t="str">
            <v>B-230</v>
          </cell>
          <cell r="D1762" t="str">
            <v>B-230-A</v>
          </cell>
          <cell r="E1762" t="str">
            <v>Opal</v>
          </cell>
          <cell r="F1762" t="str">
            <v>O-116</v>
          </cell>
          <cell r="G1762" t="str">
            <v>O-116A</v>
          </cell>
          <cell r="H1762" t="str">
            <v>A</v>
          </cell>
          <cell r="I1762" t="str">
            <v>Retained</v>
          </cell>
          <cell r="J1762" t="str">
            <v>SW</v>
          </cell>
          <cell r="K1762" t="str">
            <v>Released</v>
          </cell>
          <cell r="L1762" t="str">
            <v>Released</v>
          </cell>
          <cell r="M1762">
            <v>14</v>
          </cell>
          <cell r="N1762">
            <v>7.2</v>
          </cell>
          <cell r="O1762">
            <v>100.8</v>
          </cell>
        </row>
        <row r="1763">
          <cell r="C1763" t="str">
            <v>B-230</v>
          </cell>
          <cell r="D1763" t="str">
            <v>B-230-B</v>
          </cell>
          <cell r="F1763" t="str">
            <v>O-116</v>
          </cell>
          <cell r="G1763" t="str">
            <v>O-116B</v>
          </cell>
          <cell r="H1763" t="str">
            <v>B</v>
          </cell>
          <cell r="J1763" t="str">
            <v>SW</v>
          </cell>
        </row>
        <row r="1764">
          <cell r="C1764" t="str">
            <v>B-230</v>
          </cell>
          <cell r="D1764" t="str">
            <v>B-230-C</v>
          </cell>
          <cell r="F1764" t="str">
            <v>O-116</v>
          </cell>
          <cell r="G1764" t="str">
            <v>O-116C</v>
          </cell>
          <cell r="H1764" t="str">
            <v>C</v>
          </cell>
          <cell r="J1764" t="str">
            <v>SW</v>
          </cell>
        </row>
        <row r="1765">
          <cell r="C1765" t="str">
            <v>B-230</v>
          </cell>
          <cell r="D1765" t="str">
            <v>B-230-D</v>
          </cell>
          <cell r="F1765" t="str">
            <v>O-116</v>
          </cell>
          <cell r="G1765" t="str">
            <v>O-116D</v>
          </cell>
          <cell r="H1765" t="str">
            <v>D</v>
          </cell>
          <cell r="J1765" t="str">
            <v>SW</v>
          </cell>
        </row>
        <row r="1766">
          <cell r="B1766" t="str">
            <v>B</v>
          </cell>
          <cell r="C1766" t="str">
            <v>B-231</v>
          </cell>
          <cell r="D1766" t="str">
            <v>B-231-A</v>
          </cell>
          <cell r="E1766" t="str">
            <v>Opal</v>
          </cell>
          <cell r="F1766" t="str">
            <v>O-115</v>
          </cell>
          <cell r="G1766" t="str">
            <v>O-115A</v>
          </cell>
          <cell r="H1766" t="str">
            <v>A</v>
          </cell>
          <cell r="I1766" t="str">
            <v>Retained</v>
          </cell>
          <cell r="J1766" t="str">
            <v>SW</v>
          </cell>
          <cell r="K1766" t="str">
            <v>Released</v>
          </cell>
          <cell r="L1766" t="str">
            <v>Released</v>
          </cell>
          <cell r="M1766">
            <v>14</v>
          </cell>
          <cell r="N1766">
            <v>7.2</v>
          </cell>
          <cell r="O1766">
            <v>100.8</v>
          </cell>
        </row>
        <row r="1767">
          <cell r="C1767" t="str">
            <v>B-231</v>
          </cell>
          <cell r="D1767" t="str">
            <v>B-231-B</v>
          </cell>
          <cell r="F1767" t="str">
            <v>O-115</v>
          </cell>
          <cell r="G1767" t="str">
            <v>O-115B</v>
          </cell>
          <cell r="H1767" t="str">
            <v>B</v>
          </cell>
          <cell r="J1767" t="str">
            <v>SW</v>
          </cell>
        </row>
        <row r="1768">
          <cell r="C1768" t="str">
            <v>B-231</v>
          </cell>
          <cell r="D1768" t="str">
            <v>B-231-C</v>
          </cell>
          <cell r="F1768" t="str">
            <v>O-115</v>
          </cell>
          <cell r="G1768" t="str">
            <v>O-115C</v>
          </cell>
          <cell r="H1768" t="str">
            <v>C</v>
          </cell>
          <cell r="J1768" t="str">
            <v>SW</v>
          </cell>
        </row>
        <row r="1769">
          <cell r="C1769" t="str">
            <v>B-231</v>
          </cell>
          <cell r="D1769" t="str">
            <v>B-231-D</v>
          </cell>
          <cell r="F1769" t="str">
            <v>O-115</v>
          </cell>
          <cell r="G1769" t="str">
            <v>O-115D</v>
          </cell>
          <cell r="H1769" t="str">
            <v>D</v>
          </cell>
          <cell r="J1769" t="str">
            <v>SW</v>
          </cell>
        </row>
        <row r="1770">
          <cell r="B1770" t="str">
            <v>B</v>
          </cell>
          <cell r="C1770" t="str">
            <v>B-232</v>
          </cell>
          <cell r="D1770" t="str">
            <v>B-232-A</v>
          </cell>
          <cell r="E1770" t="str">
            <v>Opal</v>
          </cell>
          <cell r="F1770" t="str">
            <v>O-114</v>
          </cell>
          <cell r="G1770" t="str">
            <v>O-114A</v>
          </cell>
          <cell r="H1770" t="str">
            <v>A</v>
          </cell>
          <cell r="I1770" t="str">
            <v>Retained</v>
          </cell>
          <cell r="J1770" t="str">
            <v>SW</v>
          </cell>
          <cell r="K1770" t="str">
            <v>Released</v>
          </cell>
          <cell r="L1770" t="str">
            <v>Released</v>
          </cell>
          <cell r="M1770">
            <v>14</v>
          </cell>
          <cell r="N1770">
            <v>7.2</v>
          </cell>
          <cell r="O1770">
            <v>100.8</v>
          </cell>
        </row>
        <row r="1771">
          <cell r="C1771" t="str">
            <v>B-232</v>
          </cell>
          <cell r="D1771" t="str">
            <v>B-232-B</v>
          </cell>
          <cell r="F1771" t="str">
            <v>O-114</v>
          </cell>
          <cell r="G1771" t="str">
            <v>O-114B</v>
          </cell>
          <cell r="H1771" t="str">
            <v>B</v>
          </cell>
          <cell r="J1771" t="str">
            <v>SW</v>
          </cell>
        </row>
        <row r="1772">
          <cell r="C1772" t="str">
            <v>B-232</v>
          </cell>
          <cell r="D1772" t="str">
            <v>B-232-C</v>
          </cell>
          <cell r="F1772" t="str">
            <v>O-114</v>
          </cell>
          <cell r="G1772" t="str">
            <v>O-114C</v>
          </cell>
          <cell r="H1772" t="str">
            <v>C</v>
          </cell>
          <cell r="J1772" t="str">
            <v>SW</v>
          </cell>
        </row>
        <row r="1773">
          <cell r="C1773" t="str">
            <v>B-232</v>
          </cell>
          <cell r="D1773" t="str">
            <v>B-232-D</v>
          </cell>
          <cell r="F1773" t="str">
            <v>O-114</v>
          </cell>
          <cell r="G1773" t="str">
            <v>O-114D</v>
          </cell>
          <cell r="H1773" t="str">
            <v>D</v>
          </cell>
          <cell r="J1773" t="str">
            <v>SW</v>
          </cell>
        </row>
        <row r="1774">
          <cell r="B1774" t="str">
            <v>B</v>
          </cell>
          <cell r="C1774" t="str">
            <v>B-233</v>
          </cell>
          <cell r="D1774" t="str">
            <v>B-233-A</v>
          </cell>
          <cell r="E1774" t="str">
            <v>Opal</v>
          </cell>
          <cell r="F1774" t="str">
            <v>O-113</v>
          </cell>
          <cell r="G1774" t="str">
            <v>O-113A</v>
          </cell>
          <cell r="H1774" t="str">
            <v>A</v>
          </cell>
          <cell r="I1774" t="str">
            <v>Retained</v>
          </cell>
          <cell r="J1774" t="str">
            <v>SW</v>
          </cell>
          <cell r="K1774" t="str">
            <v>Released</v>
          </cell>
          <cell r="L1774" t="str">
            <v>Released</v>
          </cell>
          <cell r="M1774">
            <v>14</v>
          </cell>
          <cell r="N1774">
            <v>7.2</v>
          </cell>
          <cell r="O1774">
            <v>100.8</v>
          </cell>
        </row>
        <row r="1775">
          <cell r="C1775" t="str">
            <v>B-233</v>
          </cell>
          <cell r="D1775" t="str">
            <v>B-233-B</v>
          </cell>
          <cell r="F1775" t="str">
            <v>O-113</v>
          </cell>
          <cell r="G1775" t="str">
            <v>O-113B</v>
          </cell>
          <cell r="H1775" t="str">
            <v>B</v>
          </cell>
          <cell r="J1775" t="str">
            <v>SW</v>
          </cell>
        </row>
        <row r="1776">
          <cell r="C1776" t="str">
            <v>B-233</v>
          </cell>
          <cell r="D1776" t="str">
            <v>B-233-C</v>
          </cell>
          <cell r="F1776" t="str">
            <v>O-113</v>
          </cell>
          <cell r="G1776" t="str">
            <v>O-113C</v>
          </cell>
          <cell r="H1776" t="str">
            <v>C</v>
          </cell>
          <cell r="J1776" t="str">
            <v>SW</v>
          </cell>
        </row>
        <row r="1777">
          <cell r="C1777" t="str">
            <v>B-233</v>
          </cell>
          <cell r="D1777" t="str">
            <v>B-233-D</v>
          </cell>
          <cell r="F1777" t="str">
            <v>O-113</v>
          </cell>
          <cell r="G1777" t="str">
            <v>O-113D</v>
          </cell>
          <cell r="H1777" t="str">
            <v>D</v>
          </cell>
          <cell r="J1777" t="str">
            <v>SW</v>
          </cell>
        </row>
        <row r="1778">
          <cell r="B1778" t="str">
            <v>B</v>
          </cell>
          <cell r="C1778" t="str">
            <v>B-234</v>
          </cell>
          <cell r="D1778" t="str">
            <v>B-234-A</v>
          </cell>
          <cell r="E1778" t="str">
            <v>Opal</v>
          </cell>
          <cell r="F1778" t="str">
            <v>O-93</v>
          </cell>
          <cell r="G1778" t="str">
            <v>O-93A</v>
          </cell>
          <cell r="H1778" t="str">
            <v>A</v>
          </cell>
          <cell r="I1778" t="str">
            <v>Retained</v>
          </cell>
          <cell r="J1778" t="str">
            <v>SW</v>
          </cell>
          <cell r="K1778" t="str">
            <v>Released</v>
          </cell>
          <cell r="L1778" t="str">
            <v>Frozen</v>
          </cell>
          <cell r="M1778">
            <v>14</v>
          </cell>
          <cell r="N1778">
            <v>7.2</v>
          </cell>
          <cell r="O1778">
            <v>100.8</v>
          </cell>
        </row>
        <row r="1779">
          <cell r="C1779" t="str">
            <v>B-234</v>
          </cell>
          <cell r="D1779" t="str">
            <v>B-234-B</v>
          </cell>
          <cell r="F1779" t="str">
            <v>O-93</v>
          </cell>
          <cell r="G1779" t="str">
            <v>O-93B</v>
          </cell>
          <cell r="H1779" t="str">
            <v>B</v>
          </cell>
          <cell r="J1779" t="str">
            <v>SW</v>
          </cell>
        </row>
        <row r="1780">
          <cell r="C1780" t="str">
            <v>B-234</v>
          </cell>
          <cell r="D1780" t="str">
            <v>B-234-C</v>
          </cell>
          <cell r="F1780" t="str">
            <v>O-93</v>
          </cell>
          <cell r="G1780" t="str">
            <v>O-93C</v>
          </cell>
          <cell r="H1780" t="str">
            <v>C</v>
          </cell>
          <cell r="J1780" t="str">
            <v>SW</v>
          </cell>
        </row>
        <row r="1781">
          <cell r="C1781" t="str">
            <v>B-234</v>
          </cell>
          <cell r="D1781" t="str">
            <v>B-234-D</v>
          </cell>
          <cell r="F1781" t="str">
            <v>O-93</v>
          </cell>
          <cell r="G1781" t="str">
            <v>O-93D</v>
          </cell>
          <cell r="H1781" t="str">
            <v>D</v>
          </cell>
          <cell r="J1781" t="str">
            <v>SW</v>
          </cell>
        </row>
        <row r="1782">
          <cell r="B1782" t="str">
            <v>B</v>
          </cell>
          <cell r="C1782" t="str">
            <v>B-235</v>
          </cell>
          <cell r="D1782" t="str">
            <v>B-235-A</v>
          </cell>
          <cell r="E1782" t="str">
            <v>Opal</v>
          </cell>
          <cell r="F1782" t="str">
            <v>O-94</v>
          </cell>
          <cell r="G1782" t="str">
            <v>O-94A</v>
          </cell>
          <cell r="H1782" t="str">
            <v>A</v>
          </cell>
          <cell r="I1782" t="str">
            <v>Retained</v>
          </cell>
          <cell r="J1782" t="str">
            <v>SW</v>
          </cell>
          <cell r="K1782" t="str">
            <v>Released</v>
          </cell>
          <cell r="L1782" t="str">
            <v>Frozen</v>
          </cell>
          <cell r="M1782">
            <v>14</v>
          </cell>
          <cell r="N1782">
            <v>7.2</v>
          </cell>
          <cell r="O1782">
            <v>100.8</v>
          </cell>
        </row>
        <row r="1783">
          <cell r="C1783" t="str">
            <v>B-235</v>
          </cell>
          <cell r="D1783" t="str">
            <v>B-235-B</v>
          </cell>
          <cell r="F1783" t="str">
            <v>O-94</v>
          </cell>
          <cell r="G1783" t="str">
            <v>O-94B</v>
          </cell>
          <cell r="H1783" t="str">
            <v>B</v>
          </cell>
          <cell r="J1783" t="str">
            <v>SW</v>
          </cell>
        </row>
        <row r="1784">
          <cell r="C1784" t="str">
            <v>B-235</v>
          </cell>
          <cell r="D1784" t="str">
            <v>B-235-C</v>
          </cell>
          <cell r="F1784" t="str">
            <v>O-94</v>
          </cell>
          <cell r="G1784" t="str">
            <v>O-94C</v>
          </cell>
          <cell r="H1784" t="str">
            <v>C</v>
          </cell>
          <cell r="J1784" t="str">
            <v>SW</v>
          </cell>
        </row>
        <row r="1785">
          <cell r="C1785" t="str">
            <v>B-235</v>
          </cell>
          <cell r="D1785" t="str">
            <v>B-235-D</v>
          </cell>
          <cell r="F1785" t="str">
            <v>O-94</v>
          </cell>
          <cell r="G1785" t="str">
            <v>O-94D</v>
          </cell>
          <cell r="H1785" t="str">
            <v>D</v>
          </cell>
          <cell r="J1785" t="str">
            <v>SW</v>
          </cell>
        </row>
        <row r="1786">
          <cell r="B1786" t="str">
            <v>B</v>
          </cell>
          <cell r="C1786" t="str">
            <v>B-236</v>
          </cell>
          <cell r="D1786" t="str">
            <v>B-236-A</v>
          </cell>
          <cell r="E1786" t="str">
            <v>Opal</v>
          </cell>
          <cell r="F1786" t="str">
            <v>O-95</v>
          </cell>
          <cell r="G1786" t="str">
            <v>O-95A</v>
          </cell>
          <cell r="H1786" t="str">
            <v>A</v>
          </cell>
          <cell r="I1786" t="str">
            <v>Retained</v>
          </cell>
          <cell r="J1786" t="str">
            <v>SW</v>
          </cell>
          <cell r="K1786" t="str">
            <v>Released</v>
          </cell>
          <cell r="L1786" t="str">
            <v>Frozen</v>
          </cell>
          <cell r="M1786">
            <v>14</v>
          </cell>
          <cell r="N1786">
            <v>7.2</v>
          </cell>
          <cell r="O1786">
            <v>100.8</v>
          </cell>
        </row>
        <row r="1787">
          <cell r="C1787" t="str">
            <v>B-236</v>
          </cell>
          <cell r="D1787" t="str">
            <v>B-236-B</v>
          </cell>
          <cell r="F1787" t="str">
            <v>O-95</v>
          </cell>
          <cell r="G1787" t="str">
            <v>O-95B</v>
          </cell>
          <cell r="H1787" t="str">
            <v>B</v>
          </cell>
          <cell r="J1787" t="str">
            <v>SW</v>
          </cell>
        </row>
        <row r="1788">
          <cell r="C1788" t="str">
            <v>B-236</v>
          </cell>
          <cell r="D1788" t="str">
            <v>B-236-C</v>
          </cell>
          <cell r="F1788" t="str">
            <v>O-95</v>
          </cell>
          <cell r="G1788" t="str">
            <v>O-95C</v>
          </cell>
          <cell r="H1788" t="str">
            <v>C</v>
          </cell>
          <cell r="J1788" t="str">
            <v>SW</v>
          </cell>
        </row>
        <row r="1789">
          <cell r="C1789" t="str">
            <v>B-236</v>
          </cell>
          <cell r="D1789" t="str">
            <v>B-236-D</v>
          </cell>
          <cell r="F1789" t="str">
            <v>O-95</v>
          </cell>
          <cell r="G1789" t="str">
            <v>O-95D</v>
          </cell>
          <cell r="H1789" t="str">
            <v>D</v>
          </cell>
          <cell r="J1789" t="str">
            <v>SW</v>
          </cell>
        </row>
        <row r="1790">
          <cell r="B1790" t="str">
            <v>B</v>
          </cell>
          <cell r="C1790" t="str">
            <v>B-237</v>
          </cell>
          <cell r="D1790" t="str">
            <v>B-237-A</v>
          </cell>
          <cell r="E1790" t="str">
            <v>Opal</v>
          </cell>
          <cell r="F1790" t="str">
            <v>O-96</v>
          </cell>
          <cell r="G1790" t="str">
            <v>O-96A</v>
          </cell>
          <cell r="H1790" t="str">
            <v>A</v>
          </cell>
          <cell r="I1790" t="str">
            <v>Retained</v>
          </cell>
          <cell r="J1790" t="str">
            <v>SW</v>
          </cell>
          <cell r="K1790" t="str">
            <v>Released</v>
          </cell>
          <cell r="L1790" t="str">
            <v>Frozen</v>
          </cell>
          <cell r="M1790">
            <v>14</v>
          </cell>
          <cell r="N1790">
            <v>7.2</v>
          </cell>
          <cell r="O1790">
            <v>100.8</v>
          </cell>
        </row>
        <row r="1791">
          <cell r="C1791" t="str">
            <v>B-237</v>
          </cell>
          <cell r="D1791" t="str">
            <v>B-237-B</v>
          </cell>
          <cell r="F1791" t="str">
            <v>O-96</v>
          </cell>
          <cell r="G1791" t="str">
            <v>O-96B</v>
          </cell>
          <cell r="H1791" t="str">
            <v>B</v>
          </cell>
          <cell r="J1791" t="str">
            <v>SW</v>
          </cell>
        </row>
        <row r="1792">
          <cell r="C1792" t="str">
            <v>B-237</v>
          </cell>
          <cell r="D1792" t="str">
            <v>B-237-C</v>
          </cell>
          <cell r="F1792" t="str">
            <v>O-96</v>
          </cell>
          <cell r="G1792" t="str">
            <v>O-96C</v>
          </cell>
          <cell r="H1792" t="str">
            <v>C</v>
          </cell>
          <cell r="J1792" t="str">
            <v>SW</v>
          </cell>
        </row>
        <row r="1793">
          <cell r="C1793" t="str">
            <v>B-237</v>
          </cell>
          <cell r="D1793" t="str">
            <v>B-237-D</v>
          </cell>
          <cell r="F1793" t="str">
            <v>O-96</v>
          </cell>
          <cell r="G1793" t="str">
            <v>O-96D</v>
          </cell>
          <cell r="H1793" t="str">
            <v>D</v>
          </cell>
          <cell r="J1793" t="str">
            <v>SW</v>
          </cell>
        </row>
        <row r="1794">
          <cell r="B1794" t="str">
            <v>B</v>
          </cell>
          <cell r="C1794" t="str">
            <v>B-238</v>
          </cell>
          <cell r="D1794" t="str">
            <v>B-238-A</v>
          </cell>
          <cell r="E1794" t="str">
            <v>Opal</v>
          </cell>
          <cell r="F1794" t="str">
            <v>O-97</v>
          </cell>
          <cell r="G1794" t="str">
            <v>O-97A</v>
          </cell>
          <cell r="H1794" t="str">
            <v>A</v>
          </cell>
          <cell r="I1794" t="str">
            <v>Retained</v>
          </cell>
          <cell r="J1794" t="str">
            <v>SW</v>
          </cell>
          <cell r="K1794" t="str">
            <v>Released</v>
          </cell>
          <cell r="L1794" t="str">
            <v>Frozen</v>
          </cell>
          <cell r="M1794">
            <v>14</v>
          </cell>
          <cell r="N1794">
            <v>7.2</v>
          </cell>
          <cell r="O1794">
            <v>100.8</v>
          </cell>
        </row>
        <row r="1795">
          <cell r="C1795" t="str">
            <v>B-238</v>
          </cell>
          <cell r="D1795" t="str">
            <v>B-238-B</v>
          </cell>
          <cell r="F1795" t="str">
            <v>O-97</v>
          </cell>
          <cell r="G1795" t="str">
            <v>O-97B</v>
          </cell>
          <cell r="H1795" t="str">
            <v>B</v>
          </cell>
          <cell r="J1795" t="str">
            <v>SW</v>
          </cell>
        </row>
        <row r="1796">
          <cell r="C1796" t="str">
            <v>B-238</v>
          </cell>
          <cell r="D1796" t="str">
            <v>B-238-C</v>
          </cell>
          <cell r="F1796" t="str">
            <v>O-97</v>
          </cell>
          <cell r="G1796" t="str">
            <v>O-97C</v>
          </cell>
          <cell r="H1796" t="str">
            <v>C</v>
          </cell>
          <cell r="J1796" t="str">
            <v>SW</v>
          </cell>
        </row>
        <row r="1797">
          <cell r="C1797" t="str">
            <v>B-238</v>
          </cell>
          <cell r="D1797" t="str">
            <v>B-238-D</v>
          </cell>
          <cell r="F1797" t="str">
            <v>O-97</v>
          </cell>
          <cell r="G1797" t="str">
            <v>O-97D</v>
          </cell>
          <cell r="H1797" t="str">
            <v>D</v>
          </cell>
          <cell r="J1797" t="str">
            <v>SW</v>
          </cell>
        </row>
        <row r="1798">
          <cell r="B1798" t="str">
            <v>B</v>
          </cell>
          <cell r="C1798" t="str">
            <v>B-239</v>
          </cell>
          <cell r="D1798" t="str">
            <v>B-239-A</v>
          </cell>
          <cell r="E1798" t="str">
            <v>Opal</v>
          </cell>
          <cell r="F1798" t="str">
            <v>O-98</v>
          </cell>
          <cell r="G1798" t="str">
            <v>O-98A</v>
          </cell>
          <cell r="H1798" t="str">
            <v>A</v>
          </cell>
          <cell r="I1798" t="str">
            <v>Retained</v>
          </cell>
          <cell r="J1798" t="str">
            <v>SW</v>
          </cell>
          <cell r="K1798" t="str">
            <v>Released</v>
          </cell>
          <cell r="L1798" t="str">
            <v>Frozen</v>
          </cell>
          <cell r="M1798">
            <v>14</v>
          </cell>
          <cell r="N1798">
            <v>7.2</v>
          </cell>
          <cell r="O1798">
            <v>100.8</v>
          </cell>
        </row>
        <row r="1799">
          <cell r="C1799" t="str">
            <v>B-239</v>
          </cell>
          <cell r="D1799" t="str">
            <v>B-239-B</v>
          </cell>
          <cell r="F1799" t="str">
            <v>O-98</v>
          </cell>
          <cell r="G1799" t="str">
            <v>O-98B</v>
          </cell>
          <cell r="H1799" t="str">
            <v>B</v>
          </cell>
          <cell r="J1799" t="str">
            <v>SW</v>
          </cell>
        </row>
        <row r="1800">
          <cell r="C1800" t="str">
            <v>B-239</v>
          </cell>
          <cell r="D1800" t="str">
            <v>B-239-C</v>
          </cell>
          <cell r="F1800" t="str">
            <v>O-98</v>
          </cell>
          <cell r="G1800" t="str">
            <v>O-98C</v>
          </cell>
          <cell r="H1800" t="str">
            <v>C</v>
          </cell>
          <cell r="J1800" t="str">
            <v>SW</v>
          </cell>
        </row>
        <row r="1801">
          <cell r="C1801" t="str">
            <v>B-239</v>
          </cell>
          <cell r="D1801" t="str">
            <v>B-239-D</v>
          </cell>
          <cell r="F1801" t="str">
            <v>O-98</v>
          </cell>
          <cell r="G1801" t="str">
            <v>O-98D</v>
          </cell>
          <cell r="H1801" t="str">
            <v>D</v>
          </cell>
          <cell r="J1801" t="str">
            <v>SW</v>
          </cell>
        </row>
        <row r="1802">
          <cell r="B1802" t="str">
            <v>B</v>
          </cell>
          <cell r="C1802" t="str">
            <v>B-240</v>
          </cell>
          <cell r="D1802" t="str">
            <v>B-240-A</v>
          </cell>
          <cell r="E1802" t="str">
            <v>Opal</v>
          </cell>
          <cell r="F1802" t="str">
            <v>O-99</v>
          </cell>
          <cell r="G1802" t="str">
            <v>O-99A</v>
          </cell>
          <cell r="H1802" t="str">
            <v>A</v>
          </cell>
          <cell r="I1802" t="str">
            <v>Retained</v>
          </cell>
          <cell r="J1802" t="str">
            <v>SW</v>
          </cell>
          <cell r="K1802" t="str">
            <v>Released</v>
          </cell>
          <cell r="L1802" t="str">
            <v>Frozen</v>
          </cell>
          <cell r="M1802">
            <v>14</v>
          </cell>
          <cell r="N1802">
            <v>7.2</v>
          </cell>
          <cell r="O1802">
            <v>100.8</v>
          </cell>
        </row>
        <row r="1803">
          <cell r="C1803" t="str">
            <v>B-240</v>
          </cell>
          <cell r="D1803" t="str">
            <v>B-240-B</v>
          </cell>
          <cell r="F1803" t="str">
            <v>O-99</v>
          </cell>
          <cell r="G1803" t="str">
            <v>O-99B</v>
          </cell>
          <cell r="H1803" t="str">
            <v>B</v>
          </cell>
          <cell r="J1803" t="str">
            <v>SW</v>
          </cell>
        </row>
        <row r="1804">
          <cell r="C1804" t="str">
            <v>B-240</v>
          </cell>
          <cell r="D1804" t="str">
            <v>B-240-C</v>
          </cell>
          <cell r="F1804" t="str">
            <v>O-99</v>
          </cell>
          <cell r="G1804" t="str">
            <v>O-99C</v>
          </cell>
          <cell r="H1804" t="str">
            <v>C</v>
          </cell>
          <cell r="J1804" t="str">
            <v>SW</v>
          </cell>
        </row>
        <row r="1805">
          <cell r="C1805" t="str">
            <v>B-240</v>
          </cell>
          <cell r="D1805" t="str">
            <v>B-240-D</v>
          </cell>
          <cell r="F1805" t="str">
            <v>O-99</v>
          </cell>
          <cell r="G1805" t="str">
            <v>O-99D</v>
          </cell>
          <cell r="H1805" t="str">
            <v>D</v>
          </cell>
          <cell r="J1805" t="str">
            <v>SW</v>
          </cell>
        </row>
        <row r="1806">
          <cell r="B1806" t="str">
            <v>B</v>
          </cell>
          <cell r="C1806" t="str">
            <v>B-241</v>
          </cell>
          <cell r="D1806" t="str">
            <v>B-241-A</v>
          </cell>
          <cell r="E1806" t="str">
            <v>Opal</v>
          </cell>
          <cell r="F1806" t="str">
            <v>O-100</v>
          </cell>
          <cell r="G1806" t="str">
            <v>O-100A</v>
          </cell>
          <cell r="H1806" t="str">
            <v>A</v>
          </cell>
          <cell r="I1806" t="str">
            <v>Retained</v>
          </cell>
          <cell r="J1806" t="str">
            <v>SW</v>
          </cell>
          <cell r="K1806" t="str">
            <v>Released</v>
          </cell>
          <cell r="L1806" t="str">
            <v>Frozen</v>
          </cell>
          <cell r="M1806">
            <v>14</v>
          </cell>
          <cell r="N1806">
            <v>7.2</v>
          </cell>
          <cell r="O1806">
            <v>100.8</v>
          </cell>
        </row>
        <row r="1807">
          <cell r="C1807" t="str">
            <v>B-241</v>
          </cell>
          <cell r="D1807" t="str">
            <v>B-241-B</v>
          </cell>
          <cell r="F1807" t="str">
            <v>O-100</v>
          </cell>
          <cell r="G1807" t="str">
            <v>O-100B</v>
          </cell>
          <cell r="H1807" t="str">
            <v>B</v>
          </cell>
          <cell r="J1807" t="str">
            <v>SW</v>
          </cell>
        </row>
        <row r="1808">
          <cell r="C1808" t="str">
            <v>B-241</v>
          </cell>
          <cell r="D1808" t="str">
            <v>B-241-C</v>
          </cell>
          <cell r="F1808" t="str">
            <v>O-100</v>
          </cell>
          <cell r="G1808" t="str">
            <v>O-100C</v>
          </cell>
          <cell r="H1808" t="str">
            <v>C</v>
          </cell>
          <cell r="J1808" t="str">
            <v>SW</v>
          </cell>
        </row>
        <row r="1809">
          <cell r="C1809" t="str">
            <v>B-241</v>
          </cell>
          <cell r="D1809" t="str">
            <v>B-241-D</v>
          </cell>
          <cell r="F1809" t="str">
            <v>O-100</v>
          </cell>
          <cell r="G1809" t="str">
            <v>O-100D</v>
          </cell>
          <cell r="H1809" t="str">
            <v>D</v>
          </cell>
          <cell r="J1809" t="str">
            <v>SW</v>
          </cell>
        </row>
        <row r="1810">
          <cell r="B1810" t="str">
            <v>B</v>
          </cell>
          <cell r="C1810" t="str">
            <v>B-242</v>
          </cell>
          <cell r="D1810" t="str">
            <v>B-242-A</v>
          </cell>
          <cell r="E1810" t="str">
            <v>Opal</v>
          </cell>
          <cell r="F1810" t="str">
            <v>O-101</v>
          </cell>
          <cell r="G1810" t="str">
            <v>O-101A</v>
          </cell>
          <cell r="H1810" t="str">
            <v>A</v>
          </cell>
          <cell r="I1810" t="str">
            <v>Retained</v>
          </cell>
          <cell r="J1810" t="str">
            <v>SW</v>
          </cell>
          <cell r="K1810" t="str">
            <v>Released</v>
          </cell>
          <cell r="L1810" t="str">
            <v>Frozen</v>
          </cell>
          <cell r="M1810">
            <v>14</v>
          </cell>
          <cell r="N1810">
            <v>7.2</v>
          </cell>
          <cell r="O1810">
            <v>100.8</v>
          </cell>
        </row>
        <row r="1811">
          <cell r="C1811" t="str">
            <v>B-242</v>
          </cell>
          <cell r="D1811" t="str">
            <v>B-242-B</v>
          </cell>
          <cell r="F1811" t="str">
            <v>O-101</v>
          </cell>
          <cell r="G1811" t="str">
            <v>O-101B</v>
          </cell>
          <cell r="H1811" t="str">
            <v>B</v>
          </cell>
          <cell r="J1811" t="str">
            <v>SW</v>
          </cell>
        </row>
        <row r="1812">
          <cell r="C1812" t="str">
            <v>B-242</v>
          </cell>
          <cell r="D1812" t="str">
            <v>B-242-C</v>
          </cell>
          <cell r="F1812" t="str">
            <v>O-101</v>
          </cell>
          <cell r="G1812" t="str">
            <v>O-101C</v>
          </cell>
          <cell r="H1812" t="str">
            <v>C</v>
          </cell>
          <cell r="J1812" t="str">
            <v>SW</v>
          </cell>
        </row>
        <row r="1813">
          <cell r="C1813" t="str">
            <v>B-242</v>
          </cell>
          <cell r="D1813" t="str">
            <v>B-242-D</v>
          </cell>
          <cell r="F1813" t="str">
            <v>O-101</v>
          </cell>
          <cell r="G1813" t="str">
            <v>O-101D</v>
          </cell>
          <cell r="H1813" t="str">
            <v>D</v>
          </cell>
          <cell r="J1813" t="str">
            <v>SW</v>
          </cell>
        </row>
        <row r="1814">
          <cell r="B1814" t="str">
            <v>B</v>
          </cell>
          <cell r="C1814" t="str">
            <v>B-243</v>
          </cell>
          <cell r="D1814" t="str">
            <v>B-243-A</v>
          </cell>
          <cell r="E1814" t="str">
            <v>Opal</v>
          </cell>
          <cell r="F1814" t="str">
            <v>O-102</v>
          </cell>
          <cell r="G1814" t="str">
            <v>O-102A</v>
          </cell>
          <cell r="H1814" t="str">
            <v>A</v>
          </cell>
          <cell r="I1814" t="str">
            <v>Retained</v>
          </cell>
          <cell r="J1814" t="str">
            <v>SW</v>
          </cell>
          <cell r="K1814" t="str">
            <v>Released</v>
          </cell>
          <cell r="L1814" t="str">
            <v>Frozen</v>
          </cell>
          <cell r="M1814">
            <v>14</v>
          </cell>
          <cell r="N1814">
            <v>7.2</v>
          </cell>
          <cell r="O1814">
            <v>100.8</v>
          </cell>
        </row>
        <row r="1815">
          <cell r="C1815" t="str">
            <v>B-243</v>
          </cell>
          <cell r="D1815" t="str">
            <v>B-243-B</v>
          </cell>
          <cell r="F1815" t="str">
            <v>O-102</v>
          </cell>
          <cell r="G1815" t="str">
            <v>O-102B</v>
          </cell>
          <cell r="H1815" t="str">
            <v>B</v>
          </cell>
          <cell r="J1815" t="str">
            <v>SW</v>
          </cell>
        </row>
        <row r="1816">
          <cell r="C1816" t="str">
            <v>B-243</v>
          </cell>
          <cell r="D1816" t="str">
            <v>B-243-C</v>
          </cell>
          <cell r="F1816" t="str">
            <v>O-102</v>
          </cell>
          <cell r="G1816" t="str">
            <v>O-102C</v>
          </cell>
          <cell r="H1816" t="str">
            <v>C</v>
          </cell>
          <cell r="J1816" t="str">
            <v>SW</v>
          </cell>
        </row>
        <row r="1817">
          <cell r="C1817" t="str">
            <v>B-243</v>
          </cell>
          <cell r="D1817" t="str">
            <v>B-243-D</v>
          </cell>
          <cell r="F1817" t="str">
            <v>O-102</v>
          </cell>
          <cell r="G1817" t="str">
            <v>O-102D</v>
          </cell>
          <cell r="H1817" t="str">
            <v>D</v>
          </cell>
          <cell r="J1817" t="str">
            <v>SW</v>
          </cell>
        </row>
        <row r="1818">
          <cell r="B1818" t="str">
            <v>B</v>
          </cell>
          <cell r="C1818" t="str">
            <v>B-244</v>
          </cell>
          <cell r="D1818" t="str">
            <v>B-244-A</v>
          </cell>
          <cell r="E1818" t="str">
            <v>Opal</v>
          </cell>
          <cell r="F1818" t="str">
            <v>O-103</v>
          </cell>
          <cell r="G1818" t="str">
            <v>O-103A</v>
          </cell>
          <cell r="H1818" t="str">
            <v>A</v>
          </cell>
          <cell r="I1818" t="str">
            <v>Retained</v>
          </cell>
          <cell r="J1818" t="str">
            <v>SW</v>
          </cell>
          <cell r="K1818" t="str">
            <v>Released</v>
          </cell>
          <cell r="L1818" t="str">
            <v>Frozen</v>
          </cell>
          <cell r="M1818">
            <v>14</v>
          </cell>
          <cell r="N1818">
            <v>7.2</v>
          </cell>
          <cell r="O1818">
            <v>100.8</v>
          </cell>
        </row>
        <row r="1819">
          <cell r="C1819" t="str">
            <v>B-244</v>
          </cell>
          <cell r="D1819" t="str">
            <v>B-244-B</v>
          </cell>
          <cell r="F1819" t="str">
            <v>O-103</v>
          </cell>
          <cell r="G1819" t="str">
            <v>O-103B</v>
          </cell>
          <cell r="H1819" t="str">
            <v>B</v>
          </cell>
          <cell r="J1819" t="str">
            <v>SW</v>
          </cell>
        </row>
        <row r="1820">
          <cell r="C1820" t="str">
            <v>B-244</v>
          </cell>
          <cell r="D1820" t="str">
            <v>B-244-C</v>
          </cell>
          <cell r="F1820" t="str">
            <v>O-103</v>
          </cell>
          <cell r="G1820" t="str">
            <v>O-103C</v>
          </cell>
          <cell r="H1820" t="str">
            <v>C</v>
          </cell>
          <cell r="J1820" t="str">
            <v>SW</v>
          </cell>
        </row>
        <row r="1821">
          <cell r="C1821" t="str">
            <v>B-244</v>
          </cell>
          <cell r="D1821" t="str">
            <v>B-244-D</v>
          </cell>
          <cell r="F1821" t="str">
            <v>O-103</v>
          </cell>
          <cell r="G1821" t="str">
            <v>O-103D</v>
          </cell>
          <cell r="H1821" t="str">
            <v>D</v>
          </cell>
          <cell r="J1821" t="str">
            <v>SW</v>
          </cell>
        </row>
        <row r="1822">
          <cell r="B1822" t="str">
            <v>B</v>
          </cell>
          <cell r="C1822" t="str">
            <v>B-245</v>
          </cell>
          <cell r="D1822" t="str">
            <v>B-245-A</v>
          </cell>
          <cell r="E1822" t="str">
            <v>Opal</v>
          </cell>
          <cell r="F1822" t="str">
            <v>O-104</v>
          </cell>
          <cell r="G1822" t="str">
            <v>O-104A</v>
          </cell>
          <cell r="H1822" t="str">
            <v>A</v>
          </cell>
          <cell r="I1822" t="str">
            <v>Retained</v>
          </cell>
          <cell r="J1822" t="str">
            <v>SW</v>
          </cell>
          <cell r="K1822" t="str">
            <v>Released</v>
          </cell>
          <cell r="L1822" t="str">
            <v>Frozen</v>
          </cell>
          <cell r="M1822">
            <v>14</v>
          </cell>
          <cell r="N1822">
            <v>7.2</v>
          </cell>
          <cell r="O1822">
            <v>100.8</v>
          </cell>
        </row>
        <row r="1823">
          <cell r="C1823" t="str">
            <v>B-245</v>
          </cell>
          <cell r="D1823" t="str">
            <v>B-245-B</v>
          </cell>
          <cell r="F1823" t="str">
            <v>O-104</v>
          </cell>
          <cell r="G1823" t="str">
            <v>O-104B</v>
          </cell>
          <cell r="H1823" t="str">
            <v>B</v>
          </cell>
          <cell r="J1823" t="str">
            <v>SW</v>
          </cell>
        </row>
        <row r="1824">
          <cell r="C1824" t="str">
            <v>B-245</v>
          </cell>
          <cell r="D1824" t="str">
            <v>B-245-C</v>
          </cell>
          <cell r="F1824" t="str">
            <v>O-104</v>
          </cell>
          <cell r="G1824" t="str">
            <v>O-104C</v>
          </cell>
          <cell r="H1824" t="str">
            <v>C</v>
          </cell>
          <cell r="J1824" t="str">
            <v>SW</v>
          </cell>
        </row>
        <row r="1825">
          <cell r="C1825" t="str">
            <v>B-245</v>
          </cell>
          <cell r="D1825" t="str">
            <v>B-245-D</v>
          </cell>
          <cell r="F1825" t="str">
            <v>O-104</v>
          </cell>
          <cell r="G1825" t="str">
            <v>O-104D</v>
          </cell>
          <cell r="H1825" t="str">
            <v>D</v>
          </cell>
          <cell r="J1825" t="str">
            <v>SW</v>
          </cell>
        </row>
        <row r="1826">
          <cell r="B1826" t="str">
            <v>B</v>
          </cell>
          <cell r="C1826" t="str">
            <v>B-246</v>
          </cell>
          <cell r="D1826" t="str">
            <v>B-246-A</v>
          </cell>
          <cell r="E1826" t="str">
            <v>Opal</v>
          </cell>
          <cell r="F1826" t="str">
            <v>O-105</v>
          </cell>
          <cell r="G1826" t="str">
            <v>O-105A</v>
          </cell>
          <cell r="H1826" t="str">
            <v>A</v>
          </cell>
          <cell r="I1826" t="str">
            <v>Retained</v>
          </cell>
          <cell r="J1826" t="str">
            <v>SW</v>
          </cell>
          <cell r="K1826" t="str">
            <v>Frozen</v>
          </cell>
          <cell r="L1826" t="str">
            <v>Frozen</v>
          </cell>
          <cell r="M1826">
            <v>14</v>
          </cell>
          <cell r="N1826">
            <v>7.2</v>
          </cell>
          <cell r="O1826">
            <v>100.8</v>
          </cell>
        </row>
        <row r="1827">
          <cell r="C1827" t="str">
            <v>B-246</v>
          </cell>
          <cell r="D1827" t="str">
            <v>B-246-B</v>
          </cell>
          <cell r="F1827" t="str">
            <v>O-105</v>
          </cell>
          <cell r="G1827" t="str">
            <v>O-105B</v>
          </cell>
          <cell r="H1827" t="str">
            <v>B</v>
          </cell>
          <cell r="J1827" t="str">
            <v>SW</v>
          </cell>
        </row>
        <row r="1828">
          <cell r="C1828" t="str">
            <v>B-246</v>
          </cell>
          <cell r="D1828" t="str">
            <v>B-246-C</v>
          </cell>
          <cell r="F1828" t="str">
            <v>O-105</v>
          </cell>
          <cell r="G1828" t="str">
            <v>O-105C</v>
          </cell>
          <cell r="H1828" t="str">
            <v>C</v>
          </cell>
          <cell r="J1828" t="str">
            <v>SW</v>
          </cell>
        </row>
        <row r="1829">
          <cell r="C1829" t="str">
            <v>B-246</v>
          </cell>
          <cell r="D1829" t="str">
            <v>B-246-D</v>
          </cell>
          <cell r="F1829" t="str">
            <v>O-105</v>
          </cell>
          <cell r="G1829" t="str">
            <v>O-105D</v>
          </cell>
          <cell r="H1829" t="str">
            <v>D</v>
          </cell>
          <cell r="J1829" t="str">
            <v>SW</v>
          </cell>
        </row>
        <row r="1830">
          <cell r="B1830" t="str">
            <v>B</v>
          </cell>
          <cell r="C1830" t="str">
            <v>B-247</v>
          </cell>
          <cell r="D1830" t="str">
            <v>B-247-A</v>
          </cell>
          <cell r="E1830" t="str">
            <v>Opal</v>
          </cell>
          <cell r="F1830" t="str">
            <v>O-106</v>
          </cell>
          <cell r="G1830" t="str">
            <v>O-106A</v>
          </cell>
          <cell r="H1830" t="str">
            <v>A</v>
          </cell>
          <cell r="I1830" t="str">
            <v>Retained</v>
          </cell>
          <cell r="J1830" t="str">
            <v>SW</v>
          </cell>
          <cell r="K1830" t="str">
            <v>Frozen</v>
          </cell>
          <cell r="L1830" t="str">
            <v>Frozen</v>
          </cell>
          <cell r="M1830">
            <v>14</v>
          </cell>
          <cell r="N1830">
            <v>7.2</v>
          </cell>
          <cell r="O1830">
            <v>100.8</v>
          </cell>
        </row>
        <row r="1831">
          <cell r="C1831" t="str">
            <v>B-247</v>
          </cell>
          <cell r="D1831" t="str">
            <v>B-247-B</v>
          </cell>
          <cell r="F1831" t="str">
            <v>O-106</v>
          </cell>
          <cell r="G1831" t="str">
            <v>O-106B</v>
          </cell>
          <cell r="H1831" t="str">
            <v>B</v>
          </cell>
          <cell r="J1831" t="str">
            <v>SW</v>
          </cell>
        </row>
        <row r="1832">
          <cell r="C1832" t="str">
            <v>B-247</v>
          </cell>
          <cell r="D1832" t="str">
            <v>B-247-C</v>
          </cell>
          <cell r="F1832" t="str">
            <v>O-106</v>
          </cell>
          <cell r="G1832" t="str">
            <v>O-106C</v>
          </cell>
          <cell r="H1832" t="str">
            <v>C</v>
          </cell>
          <cell r="J1832" t="str">
            <v>SW</v>
          </cell>
        </row>
        <row r="1833">
          <cell r="C1833" t="str">
            <v>B-247</v>
          </cell>
          <cell r="D1833" t="str">
            <v>B-247-D</v>
          </cell>
          <cell r="F1833" t="str">
            <v>O-106</v>
          </cell>
          <cell r="G1833" t="str">
            <v>O-106D</v>
          </cell>
          <cell r="H1833" t="str">
            <v>D</v>
          </cell>
          <cell r="J1833" t="str">
            <v>SW</v>
          </cell>
        </row>
        <row r="1834">
          <cell r="B1834" t="str">
            <v>B</v>
          </cell>
          <cell r="C1834" t="str">
            <v>B-248</v>
          </cell>
          <cell r="D1834" t="str">
            <v>B-248-A</v>
          </cell>
          <cell r="E1834" t="str">
            <v>Opal</v>
          </cell>
          <cell r="F1834" t="str">
            <v>O-107</v>
          </cell>
          <cell r="G1834" t="str">
            <v>O-107A</v>
          </cell>
          <cell r="H1834" t="str">
            <v>A</v>
          </cell>
          <cell r="I1834" t="str">
            <v>Retained</v>
          </cell>
          <cell r="J1834" t="str">
            <v>SW</v>
          </cell>
          <cell r="K1834" t="str">
            <v>Frozen</v>
          </cell>
          <cell r="L1834" t="str">
            <v>Frozen</v>
          </cell>
          <cell r="M1834">
            <v>14</v>
          </cell>
          <cell r="N1834">
            <v>7.2</v>
          </cell>
          <cell r="O1834">
            <v>100.8</v>
          </cell>
        </row>
        <row r="1835">
          <cell r="C1835" t="str">
            <v>B-248</v>
          </cell>
          <cell r="D1835" t="str">
            <v>B-248-B</v>
          </cell>
          <cell r="F1835" t="str">
            <v>O-107</v>
          </cell>
          <cell r="G1835" t="str">
            <v>O-107B</v>
          </cell>
          <cell r="H1835" t="str">
            <v>B</v>
          </cell>
          <cell r="J1835" t="str">
            <v>SW</v>
          </cell>
        </row>
        <row r="1836">
          <cell r="C1836" t="str">
            <v>B-248</v>
          </cell>
          <cell r="D1836" t="str">
            <v>B-248-C</v>
          </cell>
          <cell r="F1836" t="str">
            <v>O-107</v>
          </cell>
          <cell r="G1836" t="str">
            <v>O-107C</v>
          </cell>
          <cell r="H1836" t="str">
            <v>C</v>
          </cell>
          <cell r="J1836" t="str">
            <v>SW</v>
          </cell>
        </row>
        <row r="1837">
          <cell r="C1837" t="str">
            <v>B-248</v>
          </cell>
          <cell r="D1837" t="str">
            <v>B-248-D</v>
          </cell>
          <cell r="F1837" t="str">
            <v>O-107</v>
          </cell>
          <cell r="G1837" t="str">
            <v>O-107D</v>
          </cell>
          <cell r="H1837" t="str">
            <v>D</v>
          </cell>
          <cell r="J1837" t="str">
            <v>SW</v>
          </cell>
        </row>
        <row r="1838">
          <cell r="B1838" t="str">
            <v>B</v>
          </cell>
          <cell r="C1838" t="str">
            <v>B-249</v>
          </cell>
          <cell r="D1838" t="str">
            <v>B-249-A</v>
          </cell>
          <cell r="E1838" t="str">
            <v>Opal</v>
          </cell>
          <cell r="F1838" t="str">
            <v>O-108</v>
          </cell>
          <cell r="G1838" t="str">
            <v>O-108A</v>
          </cell>
          <cell r="H1838" t="str">
            <v>A</v>
          </cell>
          <cell r="I1838" t="str">
            <v>Retained</v>
          </cell>
          <cell r="J1838" t="str">
            <v>SW</v>
          </cell>
          <cell r="K1838" t="str">
            <v>Frozen</v>
          </cell>
          <cell r="L1838" t="str">
            <v>Frozen</v>
          </cell>
          <cell r="M1838">
            <v>14</v>
          </cell>
          <cell r="N1838">
            <v>7.2</v>
          </cell>
          <cell r="O1838">
            <v>100.8</v>
          </cell>
        </row>
        <row r="1839">
          <cell r="C1839" t="str">
            <v>B-249</v>
          </cell>
          <cell r="D1839" t="str">
            <v>B-249-B</v>
          </cell>
          <cell r="F1839" t="str">
            <v>O-108</v>
          </cell>
          <cell r="G1839" t="str">
            <v>O-108B</v>
          </cell>
          <cell r="H1839" t="str">
            <v>B</v>
          </cell>
          <cell r="J1839" t="str">
            <v>SW</v>
          </cell>
        </row>
        <row r="1840">
          <cell r="C1840" t="str">
            <v>B-249</v>
          </cell>
          <cell r="D1840" t="str">
            <v>B-249-C</v>
          </cell>
          <cell r="F1840" t="str">
            <v>O-108</v>
          </cell>
          <cell r="G1840" t="str">
            <v>O-108C</v>
          </cell>
          <cell r="H1840" t="str">
            <v>C</v>
          </cell>
          <cell r="J1840" t="str">
            <v>SW</v>
          </cell>
        </row>
        <row r="1841">
          <cell r="C1841" t="str">
            <v>B-249</v>
          </cell>
          <cell r="D1841" t="str">
            <v>B-249-D</v>
          </cell>
          <cell r="F1841" t="str">
            <v>O-108</v>
          </cell>
          <cell r="G1841" t="str">
            <v>O-108D</v>
          </cell>
          <cell r="H1841" t="str">
            <v>D</v>
          </cell>
          <cell r="J1841" t="str">
            <v>SW</v>
          </cell>
        </row>
        <row r="1842">
          <cell r="B1842" t="str">
            <v>B</v>
          </cell>
          <cell r="C1842" t="str">
            <v>B-250</v>
          </cell>
          <cell r="D1842" t="str">
            <v>B-250-A</v>
          </cell>
          <cell r="E1842" t="str">
            <v>Opal</v>
          </cell>
          <cell r="F1842" t="str">
            <v>O-109</v>
          </cell>
          <cell r="G1842" t="str">
            <v>O-109A</v>
          </cell>
          <cell r="H1842" t="str">
            <v>A</v>
          </cell>
          <cell r="I1842" t="str">
            <v>Retained</v>
          </cell>
          <cell r="J1842" t="str">
            <v>SW</v>
          </cell>
          <cell r="K1842" t="str">
            <v>Frozen</v>
          </cell>
          <cell r="L1842" t="str">
            <v>Frozen</v>
          </cell>
          <cell r="M1842">
            <v>14</v>
          </cell>
          <cell r="N1842">
            <v>7.2</v>
          </cell>
          <cell r="O1842">
            <v>100.8</v>
          </cell>
        </row>
        <row r="1843">
          <cell r="C1843" t="str">
            <v>B-250</v>
          </cell>
          <cell r="D1843" t="str">
            <v>B-250-B</v>
          </cell>
          <cell r="F1843" t="str">
            <v>O-109</v>
          </cell>
          <cell r="G1843" t="str">
            <v>O-109B</v>
          </cell>
          <cell r="H1843" t="str">
            <v>B</v>
          </cell>
          <cell r="J1843" t="str">
            <v>SW</v>
          </cell>
        </row>
        <row r="1844">
          <cell r="C1844" t="str">
            <v>B-250</v>
          </cell>
          <cell r="D1844" t="str">
            <v>B-250-C</v>
          </cell>
          <cell r="F1844" t="str">
            <v>O-109</v>
          </cell>
          <cell r="G1844" t="str">
            <v>O-109C</v>
          </cell>
          <cell r="H1844" t="str">
            <v>C</v>
          </cell>
          <cell r="J1844" t="str">
            <v>SW</v>
          </cell>
        </row>
        <row r="1845">
          <cell r="C1845" t="str">
            <v>B-250</v>
          </cell>
          <cell r="D1845" t="str">
            <v>B-250-D</v>
          </cell>
          <cell r="F1845" t="str">
            <v>O-109</v>
          </cell>
          <cell r="G1845" t="str">
            <v>O-109D</v>
          </cell>
          <cell r="H1845" t="str">
            <v>D</v>
          </cell>
          <cell r="J1845" t="str">
            <v>SW</v>
          </cell>
        </row>
        <row r="1846">
          <cell r="B1846" t="str">
            <v>B</v>
          </cell>
          <cell r="C1846" t="str">
            <v>B-251</v>
          </cell>
          <cell r="D1846" t="str">
            <v>B-251-A</v>
          </cell>
          <cell r="E1846" t="str">
            <v>Opal</v>
          </cell>
          <cell r="F1846" t="str">
            <v>O-110</v>
          </cell>
          <cell r="G1846" t="str">
            <v>O-110A</v>
          </cell>
          <cell r="H1846" t="str">
            <v>A</v>
          </cell>
          <cell r="I1846" t="str">
            <v>Retained</v>
          </cell>
          <cell r="J1846" t="str">
            <v>SW</v>
          </cell>
          <cell r="K1846" t="str">
            <v>Frozen</v>
          </cell>
          <cell r="L1846" t="str">
            <v>Frozen</v>
          </cell>
          <cell r="M1846">
            <v>14</v>
          </cell>
          <cell r="N1846">
            <v>7.2</v>
          </cell>
          <cell r="O1846">
            <v>100.8</v>
          </cell>
        </row>
        <row r="1847">
          <cell r="C1847" t="str">
            <v>B-251</v>
          </cell>
          <cell r="D1847" t="str">
            <v>B-251-B</v>
          </cell>
          <cell r="F1847" t="str">
            <v>O-110</v>
          </cell>
          <cell r="G1847" t="str">
            <v>O-110B</v>
          </cell>
          <cell r="H1847" t="str">
            <v>B</v>
          </cell>
          <cell r="J1847" t="str">
            <v>SW</v>
          </cell>
        </row>
        <row r="1848">
          <cell r="C1848" t="str">
            <v>B-251</v>
          </cell>
          <cell r="D1848" t="str">
            <v>B-251-C</v>
          </cell>
          <cell r="F1848" t="str">
            <v>O-110</v>
          </cell>
          <cell r="G1848" t="str">
            <v>O-110C</v>
          </cell>
          <cell r="H1848" t="str">
            <v>C</v>
          </cell>
          <cell r="J1848" t="str">
            <v>SW</v>
          </cell>
        </row>
        <row r="1849">
          <cell r="C1849" t="str">
            <v>B-251</v>
          </cell>
          <cell r="D1849" t="str">
            <v>B-251-D</v>
          </cell>
          <cell r="F1849" t="str">
            <v>O-110</v>
          </cell>
          <cell r="G1849" t="str">
            <v>O-110D</v>
          </cell>
          <cell r="H1849" t="str">
            <v>D</v>
          </cell>
          <cell r="J1849" t="str">
            <v>SW</v>
          </cell>
        </row>
        <row r="1850">
          <cell r="B1850" t="str">
            <v>B</v>
          </cell>
          <cell r="C1850" t="str">
            <v>B-252</v>
          </cell>
          <cell r="D1850" t="str">
            <v>B-252-A</v>
          </cell>
          <cell r="E1850" t="str">
            <v>Opal</v>
          </cell>
          <cell r="F1850" t="str">
            <v>O-111</v>
          </cell>
          <cell r="G1850" t="str">
            <v>O-111A</v>
          </cell>
          <cell r="H1850" t="str">
            <v>A</v>
          </cell>
          <cell r="I1850" t="str">
            <v>Retained</v>
          </cell>
          <cell r="J1850" t="str">
            <v>SW</v>
          </cell>
          <cell r="K1850" t="str">
            <v>Frozen</v>
          </cell>
          <cell r="L1850" t="str">
            <v>Frozen</v>
          </cell>
          <cell r="M1850">
            <v>14</v>
          </cell>
          <cell r="N1850">
            <v>7.2</v>
          </cell>
          <cell r="O1850">
            <v>100.8</v>
          </cell>
        </row>
        <row r="1851">
          <cell r="C1851" t="str">
            <v>B-252</v>
          </cell>
          <cell r="D1851" t="str">
            <v>B-252-B</v>
          </cell>
          <cell r="F1851" t="str">
            <v>O-111</v>
          </cell>
          <cell r="G1851" t="str">
            <v>O-111B</v>
          </cell>
          <cell r="H1851" t="str">
            <v>B</v>
          </cell>
          <cell r="J1851" t="str">
            <v>SW</v>
          </cell>
        </row>
        <row r="1852">
          <cell r="C1852" t="str">
            <v>B-252</v>
          </cell>
          <cell r="D1852" t="str">
            <v>B-252-C</v>
          </cell>
          <cell r="F1852" t="str">
            <v>O-111</v>
          </cell>
          <cell r="G1852" t="str">
            <v>O-111C</v>
          </cell>
          <cell r="H1852" t="str">
            <v>C</v>
          </cell>
          <cell r="J1852" t="str">
            <v>SW</v>
          </cell>
        </row>
        <row r="1853">
          <cell r="C1853" t="str">
            <v>B-252</v>
          </cell>
          <cell r="D1853" t="str">
            <v>B-252-D</v>
          </cell>
          <cell r="F1853" t="str">
            <v>O-111</v>
          </cell>
          <cell r="G1853" t="str">
            <v>O-111D</v>
          </cell>
          <cell r="H1853" t="str">
            <v>D</v>
          </cell>
          <cell r="J1853" t="str">
            <v>SW</v>
          </cell>
        </row>
        <row r="1854">
          <cell r="B1854" t="str">
            <v>B</v>
          </cell>
          <cell r="C1854" t="str">
            <v>B-253</v>
          </cell>
          <cell r="D1854" t="str">
            <v>B-253-A</v>
          </cell>
          <cell r="E1854" t="str">
            <v>Opal</v>
          </cell>
          <cell r="F1854" t="str">
            <v>O-112</v>
          </cell>
          <cell r="G1854" t="str">
            <v>O-112A</v>
          </cell>
          <cell r="H1854" t="str">
            <v>A</v>
          </cell>
          <cell r="I1854" t="str">
            <v>Retained</v>
          </cell>
          <cell r="J1854" t="str">
            <v>SW</v>
          </cell>
          <cell r="K1854" t="str">
            <v>Frozen</v>
          </cell>
          <cell r="L1854" t="str">
            <v>Frozen</v>
          </cell>
          <cell r="M1854">
            <v>14</v>
          </cell>
          <cell r="N1854">
            <v>7.2</v>
          </cell>
          <cell r="O1854">
            <v>100.8</v>
          </cell>
        </row>
        <row r="1855">
          <cell r="C1855" t="str">
            <v>B-253</v>
          </cell>
          <cell r="D1855" t="str">
            <v>B-253-B</v>
          </cell>
          <cell r="F1855" t="str">
            <v>O-112</v>
          </cell>
          <cell r="G1855" t="str">
            <v>O-112B</v>
          </cell>
          <cell r="H1855" t="str">
            <v>B</v>
          </cell>
          <cell r="J1855" t="str">
            <v>SW</v>
          </cell>
        </row>
        <row r="1856">
          <cell r="C1856" t="str">
            <v>B-253</v>
          </cell>
          <cell r="D1856" t="str">
            <v>B-253-C</v>
          </cell>
          <cell r="F1856" t="str">
            <v>O-112</v>
          </cell>
          <cell r="G1856" t="str">
            <v>O-112C</v>
          </cell>
          <cell r="H1856" t="str">
            <v>C</v>
          </cell>
          <cell r="J1856" t="str">
            <v>SW</v>
          </cell>
        </row>
        <row r="1857">
          <cell r="C1857" t="str">
            <v>B-253</v>
          </cell>
          <cell r="D1857" t="str">
            <v>B-253-D</v>
          </cell>
          <cell r="F1857" t="str">
            <v>O-112</v>
          </cell>
          <cell r="G1857" t="str">
            <v>O-112D</v>
          </cell>
          <cell r="H1857" t="str">
            <v>D</v>
          </cell>
          <cell r="J1857" t="str">
            <v>SW</v>
          </cell>
        </row>
        <row r="1858">
          <cell r="B1858" t="str">
            <v>B</v>
          </cell>
          <cell r="C1858" t="str">
            <v>B-254</v>
          </cell>
          <cell r="D1858" t="str">
            <v>B-254-A</v>
          </cell>
          <cell r="E1858" t="str">
            <v>Opal</v>
          </cell>
          <cell r="F1858" t="str">
            <v>O-92</v>
          </cell>
          <cell r="G1858" t="str">
            <v>O-92A</v>
          </cell>
          <cell r="H1858" t="str">
            <v>A</v>
          </cell>
          <cell r="I1858" t="str">
            <v>Retained</v>
          </cell>
          <cell r="J1858" t="str">
            <v>SW</v>
          </cell>
          <cell r="K1858" t="str">
            <v>Frozen</v>
          </cell>
          <cell r="L1858" t="str">
            <v>Released</v>
          </cell>
          <cell r="M1858">
            <v>14</v>
          </cell>
          <cell r="N1858">
            <v>7.2</v>
          </cell>
          <cell r="O1858">
            <v>100.8</v>
          </cell>
        </row>
        <row r="1859">
          <cell r="C1859" t="str">
            <v>B-254</v>
          </cell>
          <cell r="D1859" t="str">
            <v>B-254-B</v>
          </cell>
          <cell r="F1859" t="str">
            <v>O-92</v>
          </cell>
          <cell r="G1859" t="str">
            <v>O-92B</v>
          </cell>
          <cell r="H1859" t="str">
            <v>B</v>
          </cell>
          <cell r="J1859" t="str">
            <v>SW</v>
          </cell>
        </row>
        <row r="1860">
          <cell r="C1860" t="str">
            <v>B-254</v>
          </cell>
          <cell r="D1860" t="str">
            <v>B-254-C</v>
          </cell>
          <cell r="F1860" t="str">
            <v>O-92</v>
          </cell>
          <cell r="G1860" t="str">
            <v>O-92C</v>
          </cell>
          <cell r="H1860" t="str">
            <v>C</v>
          </cell>
          <cell r="J1860" t="str">
            <v>SW</v>
          </cell>
        </row>
        <row r="1861">
          <cell r="C1861" t="str">
            <v>B-254</v>
          </cell>
          <cell r="D1861" t="str">
            <v>B-254-D</v>
          </cell>
          <cell r="F1861" t="str">
            <v>O-92</v>
          </cell>
          <cell r="G1861" t="str">
            <v>O-92D</v>
          </cell>
          <cell r="H1861" t="str">
            <v>D</v>
          </cell>
          <cell r="J1861" t="str">
            <v>SW</v>
          </cell>
        </row>
        <row r="1862">
          <cell r="B1862" t="str">
            <v>B</v>
          </cell>
          <cell r="C1862" t="str">
            <v>B-255</v>
          </cell>
          <cell r="D1862" t="str">
            <v>B-255-A</v>
          </cell>
          <cell r="E1862" t="str">
            <v>Opal</v>
          </cell>
          <cell r="F1862" t="str">
            <v>O-91</v>
          </cell>
          <cell r="G1862" t="str">
            <v>O-91A</v>
          </cell>
          <cell r="H1862" t="str">
            <v>A</v>
          </cell>
          <cell r="I1862" t="str">
            <v>Retained</v>
          </cell>
          <cell r="J1862" t="str">
            <v>SW</v>
          </cell>
          <cell r="K1862" t="str">
            <v>Frozen</v>
          </cell>
          <cell r="L1862" t="str">
            <v>Released</v>
          </cell>
          <cell r="M1862">
            <v>14</v>
          </cell>
          <cell r="N1862">
            <v>7.2</v>
          </cell>
          <cell r="O1862">
            <v>100.8</v>
          </cell>
        </row>
        <row r="1863">
          <cell r="C1863" t="str">
            <v>B-255</v>
          </cell>
          <cell r="D1863" t="str">
            <v>B-255-B</v>
          </cell>
          <cell r="F1863" t="str">
            <v>O-91</v>
          </cell>
          <cell r="G1863" t="str">
            <v>O-91B</v>
          </cell>
          <cell r="H1863" t="str">
            <v>B</v>
          </cell>
          <cell r="J1863" t="str">
            <v>SW</v>
          </cell>
        </row>
        <row r="1864">
          <cell r="C1864" t="str">
            <v>B-255</v>
          </cell>
          <cell r="D1864" t="str">
            <v>B-255-C</v>
          </cell>
          <cell r="F1864" t="str">
            <v>O-91</v>
          </cell>
          <cell r="G1864" t="str">
            <v>O-91C</v>
          </cell>
          <cell r="H1864" t="str">
            <v>C</v>
          </cell>
          <cell r="J1864" t="str">
            <v>SW</v>
          </cell>
        </row>
        <row r="1865">
          <cell r="C1865" t="str">
            <v>B-255</v>
          </cell>
          <cell r="D1865" t="str">
            <v>B-255-D</v>
          </cell>
          <cell r="F1865" t="str">
            <v>O-91</v>
          </cell>
          <cell r="G1865" t="str">
            <v>O-91D</v>
          </cell>
          <cell r="H1865" t="str">
            <v>D</v>
          </cell>
          <cell r="J1865" t="str">
            <v>SW</v>
          </cell>
        </row>
        <row r="1866">
          <cell r="B1866" t="str">
            <v>B</v>
          </cell>
          <cell r="C1866" t="str">
            <v>B-256</v>
          </cell>
          <cell r="D1866" t="str">
            <v>B-256-A</v>
          </cell>
          <cell r="E1866" t="str">
            <v>Opal</v>
          </cell>
          <cell r="F1866" t="str">
            <v>O-90</v>
          </cell>
          <cell r="G1866" t="str">
            <v>O-90A</v>
          </cell>
          <cell r="H1866" t="str">
            <v>A</v>
          </cell>
          <cell r="I1866" t="str">
            <v>Retained</v>
          </cell>
          <cell r="J1866" t="str">
            <v>SW</v>
          </cell>
          <cell r="K1866" t="str">
            <v>Frozen</v>
          </cell>
          <cell r="L1866" t="str">
            <v>Released</v>
          </cell>
          <cell r="M1866">
            <v>14</v>
          </cell>
          <cell r="N1866">
            <v>7.2</v>
          </cell>
          <cell r="O1866">
            <v>100.8</v>
          </cell>
        </row>
        <row r="1867">
          <cell r="C1867" t="str">
            <v>B-256</v>
          </cell>
          <cell r="D1867" t="str">
            <v>B-256-B</v>
          </cell>
          <cell r="F1867" t="str">
            <v>O-90</v>
          </cell>
          <cell r="G1867" t="str">
            <v>O-90B</v>
          </cell>
          <cell r="H1867" t="str">
            <v>B</v>
          </cell>
          <cell r="J1867" t="str">
            <v>SW</v>
          </cell>
        </row>
        <row r="1868">
          <cell r="C1868" t="str">
            <v>B-256</v>
          </cell>
          <cell r="D1868" t="str">
            <v>B-256-C</v>
          </cell>
          <cell r="F1868" t="str">
            <v>O-90</v>
          </cell>
          <cell r="G1868" t="str">
            <v>O-90C</v>
          </cell>
          <cell r="H1868" t="str">
            <v>C</v>
          </cell>
          <cell r="J1868" t="str">
            <v>SW</v>
          </cell>
        </row>
        <row r="1869">
          <cell r="C1869" t="str">
            <v>B-256</v>
          </cell>
          <cell r="D1869" t="str">
            <v>B-256-D</v>
          </cell>
          <cell r="F1869" t="str">
            <v>O-90</v>
          </cell>
          <cell r="G1869" t="str">
            <v>O-90D</v>
          </cell>
          <cell r="H1869" t="str">
            <v>D</v>
          </cell>
          <cell r="J1869" t="str">
            <v>SW</v>
          </cell>
        </row>
        <row r="1870">
          <cell r="B1870" t="str">
            <v>B</v>
          </cell>
          <cell r="C1870" t="str">
            <v>B-257</v>
          </cell>
          <cell r="D1870" t="str">
            <v>B-257-A</v>
          </cell>
          <cell r="E1870" t="str">
            <v>Opal</v>
          </cell>
          <cell r="F1870" t="str">
            <v>O-89</v>
          </cell>
          <cell r="G1870" t="str">
            <v>O-89A</v>
          </cell>
          <cell r="H1870" t="str">
            <v>A</v>
          </cell>
          <cell r="I1870" t="str">
            <v>Retained</v>
          </cell>
          <cell r="J1870" t="str">
            <v>SW</v>
          </cell>
          <cell r="K1870" t="str">
            <v>Frozen</v>
          </cell>
          <cell r="L1870" t="str">
            <v>Released</v>
          </cell>
          <cell r="M1870">
            <v>14</v>
          </cell>
          <cell r="N1870">
            <v>7.2</v>
          </cell>
          <cell r="O1870">
            <v>100.8</v>
          </cell>
        </row>
        <row r="1871">
          <cell r="C1871" t="str">
            <v>B-257</v>
          </cell>
          <cell r="D1871" t="str">
            <v>B-257-B</v>
          </cell>
          <cell r="F1871" t="str">
            <v>O-89</v>
          </cell>
          <cell r="G1871" t="str">
            <v>O-89B</v>
          </cell>
          <cell r="H1871" t="str">
            <v>B</v>
          </cell>
          <cell r="J1871" t="str">
            <v>SW</v>
          </cell>
        </row>
        <row r="1872">
          <cell r="C1872" t="str">
            <v>B-257</v>
          </cell>
          <cell r="D1872" t="str">
            <v>B-257-C</v>
          </cell>
          <cell r="F1872" t="str">
            <v>O-89</v>
          </cell>
          <cell r="G1872" t="str">
            <v>O-89C</v>
          </cell>
          <cell r="H1872" t="str">
            <v>C</v>
          </cell>
          <cell r="J1872" t="str">
            <v>SW</v>
          </cell>
        </row>
        <row r="1873">
          <cell r="C1873" t="str">
            <v>B-257</v>
          </cell>
          <cell r="D1873" t="str">
            <v>B-257-D</v>
          </cell>
          <cell r="F1873" t="str">
            <v>O-89</v>
          </cell>
          <cell r="G1873" t="str">
            <v>O-89D</v>
          </cell>
          <cell r="H1873" t="str">
            <v>D</v>
          </cell>
          <cell r="J1873" t="str">
            <v>SW</v>
          </cell>
        </row>
        <row r="1874">
          <cell r="B1874" t="str">
            <v>B</v>
          </cell>
          <cell r="C1874" t="str">
            <v>B-258</v>
          </cell>
          <cell r="D1874" t="str">
            <v>B-258-A</v>
          </cell>
          <cell r="E1874" t="str">
            <v>Opal</v>
          </cell>
          <cell r="F1874" t="str">
            <v>O-88</v>
          </cell>
          <cell r="G1874" t="str">
            <v>O-88A</v>
          </cell>
          <cell r="H1874" t="str">
            <v>A</v>
          </cell>
          <cell r="I1874" t="str">
            <v>Retained</v>
          </cell>
          <cell r="J1874" t="str">
            <v>SW</v>
          </cell>
          <cell r="K1874" t="str">
            <v>Frozen</v>
          </cell>
          <cell r="L1874" t="str">
            <v>Released</v>
          </cell>
          <cell r="M1874">
            <v>14</v>
          </cell>
          <cell r="N1874">
            <v>7.2</v>
          </cell>
          <cell r="O1874">
            <v>100.8</v>
          </cell>
        </row>
        <row r="1875">
          <cell r="C1875" t="str">
            <v>B-258</v>
          </cell>
          <cell r="D1875" t="str">
            <v>B-258-B</v>
          </cell>
          <cell r="F1875" t="str">
            <v>O-88</v>
          </cell>
          <cell r="G1875" t="str">
            <v>O-88B</v>
          </cell>
          <cell r="H1875" t="str">
            <v>B</v>
          </cell>
          <cell r="J1875" t="str">
            <v>SW</v>
          </cell>
        </row>
        <row r="1876">
          <cell r="C1876" t="str">
            <v>B-258</v>
          </cell>
          <cell r="D1876" t="str">
            <v>B-258-C</v>
          </cell>
          <cell r="F1876" t="str">
            <v>O-88</v>
          </cell>
          <cell r="G1876" t="str">
            <v>O-88C</v>
          </cell>
          <cell r="H1876" t="str">
            <v>C</v>
          </cell>
          <cell r="J1876" t="str">
            <v>SW</v>
          </cell>
        </row>
        <row r="1877">
          <cell r="C1877" t="str">
            <v>B-258</v>
          </cell>
          <cell r="D1877" t="str">
            <v>B-258-D</v>
          </cell>
          <cell r="F1877" t="str">
            <v>O-88</v>
          </cell>
          <cell r="G1877" t="str">
            <v>O-88D</v>
          </cell>
          <cell r="H1877" t="str">
            <v>D</v>
          </cell>
          <cell r="J1877" t="str">
            <v>SW</v>
          </cell>
        </row>
        <row r="1878">
          <cell r="B1878" t="str">
            <v>B</v>
          </cell>
          <cell r="C1878" t="str">
            <v>B-259</v>
          </cell>
          <cell r="D1878" t="str">
            <v>B-259-A</v>
          </cell>
          <cell r="E1878" t="str">
            <v>Opal</v>
          </cell>
          <cell r="F1878" t="str">
            <v>O-87</v>
          </cell>
          <cell r="G1878" t="str">
            <v>O-87A</v>
          </cell>
          <cell r="H1878" t="str">
            <v>A</v>
          </cell>
          <cell r="I1878" t="str">
            <v>Retained</v>
          </cell>
          <cell r="J1878" t="str">
            <v>SW</v>
          </cell>
          <cell r="K1878" t="str">
            <v>Frozen</v>
          </cell>
          <cell r="L1878" t="str">
            <v>Released</v>
          </cell>
          <cell r="M1878">
            <v>14</v>
          </cell>
          <cell r="N1878">
            <v>7.2</v>
          </cell>
          <cell r="O1878">
            <v>100.8</v>
          </cell>
        </row>
        <row r="1879">
          <cell r="C1879" t="str">
            <v>B-259</v>
          </cell>
          <cell r="D1879" t="str">
            <v>B-259-B</v>
          </cell>
          <cell r="F1879" t="str">
            <v>O-87</v>
          </cell>
          <cell r="G1879" t="str">
            <v>O-87B</v>
          </cell>
          <cell r="H1879" t="str">
            <v>B</v>
          </cell>
          <cell r="J1879" t="str">
            <v>SW</v>
          </cell>
        </row>
        <row r="1880">
          <cell r="C1880" t="str">
            <v>B-259</v>
          </cell>
          <cell r="D1880" t="str">
            <v>B-259-C</v>
          </cell>
          <cell r="F1880" t="str">
            <v>O-87</v>
          </cell>
          <cell r="G1880" t="str">
            <v>O-87C</v>
          </cell>
          <cell r="H1880" t="str">
            <v>C</v>
          </cell>
          <cell r="J1880" t="str">
            <v>SW</v>
          </cell>
        </row>
        <row r="1881">
          <cell r="C1881" t="str">
            <v>B-259</v>
          </cell>
          <cell r="D1881" t="str">
            <v>B-259-D</v>
          </cell>
          <cell r="F1881" t="str">
            <v>O-87</v>
          </cell>
          <cell r="G1881" t="str">
            <v>O-87D</v>
          </cell>
          <cell r="H1881" t="str">
            <v>D</v>
          </cell>
          <cell r="J1881" t="str">
            <v>SW</v>
          </cell>
        </row>
        <row r="1882">
          <cell r="B1882" t="str">
            <v>B</v>
          </cell>
          <cell r="C1882" t="str">
            <v>B-260</v>
          </cell>
          <cell r="D1882" t="str">
            <v>B-260-A</v>
          </cell>
          <cell r="E1882" t="str">
            <v>Opal</v>
          </cell>
          <cell r="F1882" t="str">
            <v>O-86</v>
          </cell>
          <cell r="G1882" t="str">
            <v>O-86A</v>
          </cell>
          <cell r="H1882" t="str">
            <v>A</v>
          </cell>
          <cell r="I1882" t="str">
            <v>Retained</v>
          </cell>
          <cell r="J1882" t="str">
            <v>SW</v>
          </cell>
          <cell r="K1882" t="str">
            <v>Frozen</v>
          </cell>
          <cell r="L1882" t="str">
            <v>Released</v>
          </cell>
          <cell r="M1882">
            <v>14</v>
          </cell>
          <cell r="N1882">
            <v>7.2</v>
          </cell>
          <cell r="O1882">
            <v>100.8</v>
          </cell>
        </row>
        <row r="1883">
          <cell r="C1883" t="str">
            <v>B-260</v>
          </cell>
          <cell r="D1883" t="str">
            <v>B-260-B</v>
          </cell>
          <cell r="F1883" t="str">
            <v>O-86</v>
          </cell>
          <cell r="G1883" t="str">
            <v>O-86B</v>
          </cell>
          <cell r="H1883" t="str">
            <v>B</v>
          </cell>
          <cell r="J1883" t="str">
            <v>SW</v>
          </cell>
        </row>
        <row r="1884">
          <cell r="C1884" t="str">
            <v>B-260</v>
          </cell>
          <cell r="D1884" t="str">
            <v>B-260-C</v>
          </cell>
          <cell r="F1884" t="str">
            <v>O-86</v>
          </cell>
          <cell r="G1884" t="str">
            <v>O-86C</v>
          </cell>
          <cell r="H1884" t="str">
            <v>C</v>
          </cell>
          <cell r="J1884" t="str">
            <v>SW</v>
          </cell>
        </row>
        <row r="1885">
          <cell r="C1885" t="str">
            <v>B-260</v>
          </cell>
          <cell r="D1885" t="str">
            <v>B-260-D</v>
          </cell>
          <cell r="F1885" t="str">
            <v>O-86</v>
          </cell>
          <cell r="G1885" t="str">
            <v>O-86D</v>
          </cell>
          <cell r="H1885" t="str">
            <v>D</v>
          </cell>
          <cell r="J1885" t="str">
            <v>SW</v>
          </cell>
        </row>
        <row r="1886">
          <cell r="B1886" t="str">
            <v>B</v>
          </cell>
          <cell r="C1886" t="str">
            <v>B-261</v>
          </cell>
          <cell r="D1886" t="str">
            <v>B-261-A</v>
          </cell>
          <cell r="E1886" t="str">
            <v>Opal</v>
          </cell>
          <cell r="F1886" t="str">
            <v>O-85</v>
          </cell>
          <cell r="G1886" t="str">
            <v>O-85A</v>
          </cell>
          <cell r="H1886" t="str">
            <v>A</v>
          </cell>
          <cell r="I1886" t="str">
            <v>Retained</v>
          </cell>
          <cell r="J1886" t="str">
            <v>SW</v>
          </cell>
          <cell r="K1886" t="str">
            <v>Frozen</v>
          </cell>
          <cell r="L1886" t="str">
            <v>Released</v>
          </cell>
          <cell r="M1886">
            <v>14</v>
          </cell>
          <cell r="N1886">
            <v>7.2</v>
          </cell>
          <cell r="O1886">
            <v>100.8</v>
          </cell>
        </row>
        <row r="1887">
          <cell r="C1887" t="str">
            <v>B-261</v>
          </cell>
          <cell r="D1887" t="str">
            <v>B-261-B</v>
          </cell>
          <cell r="F1887" t="str">
            <v>O-85</v>
          </cell>
          <cell r="G1887" t="str">
            <v>O-85B</v>
          </cell>
          <cell r="H1887" t="str">
            <v>B</v>
          </cell>
          <cell r="J1887" t="str">
            <v>SW</v>
          </cell>
        </row>
        <row r="1888">
          <cell r="C1888" t="str">
            <v>B-261</v>
          </cell>
          <cell r="D1888" t="str">
            <v>B-261-C</v>
          </cell>
          <cell r="F1888" t="str">
            <v>O-85</v>
          </cell>
          <cell r="G1888" t="str">
            <v>O-85C</v>
          </cell>
          <cell r="H1888" t="str">
            <v>C</v>
          </cell>
          <cell r="J1888" t="str">
            <v>SW</v>
          </cell>
        </row>
        <row r="1889">
          <cell r="C1889" t="str">
            <v>B-261</v>
          </cell>
          <cell r="D1889" t="str">
            <v>B-261-D</v>
          </cell>
          <cell r="F1889" t="str">
            <v>O-85</v>
          </cell>
          <cell r="G1889" t="str">
            <v>O-85D</v>
          </cell>
          <cell r="H1889" t="str">
            <v>D</v>
          </cell>
          <cell r="J1889" t="str">
            <v>SW</v>
          </cell>
        </row>
        <row r="1890">
          <cell r="B1890" t="str">
            <v>B</v>
          </cell>
          <cell r="C1890" t="str">
            <v>B-262</v>
          </cell>
          <cell r="D1890" t="str">
            <v>B-262-A</v>
          </cell>
          <cell r="E1890" t="str">
            <v>Opal</v>
          </cell>
          <cell r="F1890" t="str">
            <v>O-84</v>
          </cell>
          <cell r="G1890" t="str">
            <v>O-84A</v>
          </cell>
          <cell r="H1890" t="str">
            <v>A</v>
          </cell>
          <cell r="I1890" t="str">
            <v>Retained</v>
          </cell>
          <cell r="J1890" t="str">
            <v>SW</v>
          </cell>
          <cell r="K1890" t="str">
            <v>Released</v>
          </cell>
          <cell r="L1890" t="str">
            <v>Released</v>
          </cell>
          <cell r="M1890">
            <v>14</v>
          </cell>
          <cell r="N1890">
            <v>7.2</v>
          </cell>
          <cell r="O1890">
            <v>100.8</v>
          </cell>
        </row>
        <row r="1891">
          <cell r="C1891" t="str">
            <v>B-262</v>
          </cell>
          <cell r="D1891" t="str">
            <v>B-262-B</v>
          </cell>
          <cell r="F1891" t="str">
            <v>O-84</v>
          </cell>
          <cell r="G1891" t="str">
            <v>O-84B</v>
          </cell>
          <cell r="H1891" t="str">
            <v>B</v>
          </cell>
          <cell r="J1891" t="str">
            <v>SW</v>
          </cell>
        </row>
        <row r="1892">
          <cell r="C1892" t="str">
            <v>B-262</v>
          </cell>
          <cell r="D1892" t="str">
            <v>B-262-C</v>
          </cell>
          <cell r="F1892" t="str">
            <v>O-84</v>
          </cell>
          <cell r="G1892" t="str">
            <v>O-84C</v>
          </cell>
          <cell r="H1892" t="str">
            <v>C</v>
          </cell>
          <cell r="J1892" t="str">
            <v>SW</v>
          </cell>
        </row>
        <row r="1893">
          <cell r="C1893" t="str">
            <v>B-262</v>
          </cell>
          <cell r="D1893" t="str">
            <v>B-262-D</v>
          </cell>
          <cell r="F1893" t="str">
            <v>O-84</v>
          </cell>
          <cell r="G1893" t="str">
            <v>O-84D</v>
          </cell>
          <cell r="H1893" t="str">
            <v>D</v>
          </cell>
          <cell r="J1893" t="str">
            <v>SW</v>
          </cell>
        </row>
        <row r="1894">
          <cell r="B1894" t="str">
            <v>B</v>
          </cell>
          <cell r="C1894" t="str">
            <v>B-263</v>
          </cell>
          <cell r="D1894" t="str">
            <v>B-263-A</v>
          </cell>
          <cell r="E1894" t="str">
            <v>Opal</v>
          </cell>
          <cell r="F1894" t="str">
            <v>O-83</v>
          </cell>
          <cell r="G1894" t="str">
            <v>O-83A</v>
          </cell>
          <cell r="H1894" t="str">
            <v>A</v>
          </cell>
          <cell r="I1894" t="str">
            <v>Retained</v>
          </cell>
          <cell r="J1894" t="str">
            <v>SW</v>
          </cell>
          <cell r="K1894" t="str">
            <v>Released</v>
          </cell>
          <cell r="L1894" t="str">
            <v>Released</v>
          </cell>
          <cell r="M1894">
            <v>14</v>
          </cell>
          <cell r="N1894">
            <v>7.2</v>
          </cell>
          <cell r="O1894">
            <v>100.8</v>
          </cell>
        </row>
        <row r="1895">
          <cell r="C1895" t="str">
            <v>B-263</v>
          </cell>
          <cell r="D1895" t="str">
            <v>B-263-B</v>
          </cell>
          <cell r="F1895" t="str">
            <v>O-83</v>
          </cell>
          <cell r="G1895" t="str">
            <v>O-83B</v>
          </cell>
          <cell r="H1895" t="str">
            <v>B</v>
          </cell>
          <cell r="J1895" t="str">
            <v>SW</v>
          </cell>
        </row>
        <row r="1896">
          <cell r="C1896" t="str">
            <v>B-263</v>
          </cell>
          <cell r="D1896" t="str">
            <v>B-263-C</v>
          </cell>
          <cell r="F1896" t="str">
            <v>O-83</v>
          </cell>
          <cell r="G1896" t="str">
            <v>O-83C</v>
          </cell>
          <cell r="H1896" t="str">
            <v>C</v>
          </cell>
          <cell r="J1896" t="str">
            <v>SW</v>
          </cell>
        </row>
        <row r="1897">
          <cell r="C1897" t="str">
            <v>B-263</v>
          </cell>
          <cell r="D1897" t="str">
            <v>B-263-D</v>
          </cell>
          <cell r="F1897" t="str">
            <v>O-83</v>
          </cell>
          <cell r="G1897" t="str">
            <v>O-83D</v>
          </cell>
          <cell r="H1897" t="str">
            <v>D</v>
          </cell>
          <cell r="J1897" t="str">
            <v>SW</v>
          </cell>
        </row>
        <row r="1898">
          <cell r="B1898" t="str">
            <v>B</v>
          </cell>
          <cell r="C1898" t="str">
            <v>B-264</v>
          </cell>
          <cell r="D1898" t="str">
            <v>B-264-A</v>
          </cell>
          <cell r="E1898" t="str">
            <v>Opal</v>
          </cell>
          <cell r="F1898" t="str">
            <v>O-82</v>
          </cell>
          <cell r="G1898" t="str">
            <v>O-82A</v>
          </cell>
          <cell r="H1898" t="str">
            <v>A</v>
          </cell>
          <cell r="I1898" t="str">
            <v>Retained</v>
          </cell>
          <cell r="J1898" t="str">
            <v>SW</v>
          </cell>
          <cell r="K1898" t="str">
            <v>Released</v>
          </cell>
          <cell r="L1898" t="str">
            <v>Released</v>
          </cell>
          <cell r="M1898">
            <v>14</v>
          </cell>
          <cell r="N1898">
            <v>7.2</v>
          </cell>
          <cell r="O1898">
            <v>100.8</v>
          </cell>
        </row>
        <row r="1899">
          <cell r="C1899" t="str">
            <v>B-264</v>
          </cell>
          <cell r="D1899" t="str">
            <v>B-264-B</v>
          </cell>
          <cell r="F1899" t="str">
            <v>O-82</v>
          </cell>
          <cell r="G1899" t="str">
            <v>O-82B</v>
          </cell>
          <cell r="H1899" t="str">
            <v>B</v>
          </cell>
          <cell r="J1899" t="str">
            <v>SW</v>
          </cell>
        </row>
        <row r="1900">
          <cell r="C1900" t="str">
            <v>B-264</v>
          </cell>
          <cell r="D1900" t="str">
            <v>B-264-C</v>
          </cell>
          <cell r="F1900" t="str">
            <v>O-82</v>
          </cell>
          <cell r="G1900" t="str">
            <v>O-82C</v>
          </cell>
          <cell r="H1900" t="str">
            <v>C</v>
          </cell>
          <cell r="J1900" t="str">
            <v>SW</v>
          </cell>
        </row>
        <row r="1901">
          <cell r="C1901" t="str">
            <v>B-264</v>
          </cell>
          <cell r="D1901" t="str">
            <v>B-264-D</v>
          </cell>
          <cell r="F1901" t="str">
            <v>O-82</v>
          </cell>
          <cell r="G1901" t="str">
            <v>O-82D</v>
          </cell>
          <cell r="H1901" t="str">
            <v>D</v>
          </cell>
          <cell r="J1901" t="str">
            <v>SW</v>
          </cell>
        </row>
        <row r="1902">
          <cell r="B1902" t="str">
            <v>B</v>
          </cell>
          <cell r="C1902" t="str">
            <v>B-265</v>
          </cell>
          <cell r="D1902" t="str">
            <v>B-265-A</v>
          </cell>
          <cell r="E1902" t="str">
            <v>Opal</v>
          </cell>
          <cell r="F1902" t="str">
            <v>O-81</v>
          </cell>
          <cell r="G1902" t="str">
            <v>O-81A</v>
          </cell>
          <cell r="H1902" t="str">
            <v>A</v>
          </cell>
          <cell r="I1902" t="str">
            <v>Retained</v>
          </cell>
          <cell r="J1902" t="str">
            <v>SW</v>
          </cell>
          <cell r="K1902" t="str">
            <v>Released</v>
          </cell>
          <cell r="L1902" t="str">
            <v>Released</v>
          </cell>
          <cell r="M1902">
            <v>14</v>
          </cell>
          <cell r="N1902">
            <v>7.2</v>
          </cell>
          <cell r="O1902">
            <v>100.8</v>
          </cell>
        </row>
        <row r="1903">
          <cell r="C1903" t="str">
            <v>B-265</v>
          </cell>
          <cell r="D1903" t="str">
            <v>B-265-B</v>
          </cell>
          <cell r="F1903" t="str">
            <v>O-81</v>
          </cell>
          <cell r="G1903" t="str">
            <v>O-81B</v>
          </cell>
          <cell r="H1903" t="str">
            <v>B</v>
          </cell>
          <cell r="J1903" t="str">
            <v>SW</v>
          </cell>
        </row>
        <row r="1904">
          <cell r="C1904" t="str">
            <v>B-265</v>
          </cell>
          <cell r="D1904" t="str">
            <v>B-265-C</v>
          </cell>
          <cell r="F1904" t="str">
            <v>O-81</v>
          </cell>
          <cell r="G1904" t="str">
            <v>O-81C</v>
          </cell>
          <cell r="H1904" t="str">
            <v>C</v>
          </cell>
          <cell r="J1904" t="str">
            <v>SW</v>
          </cell>
        </row>
        <row r="1905">
          <cell r="C1905" t="str">
            <v>B-265</v>
          </cell>
          <cell r="D1905" t="str">
            <v>B-265-D</v>
          </cell>
          <cell r="F1905" t="str">
            <v>O-81</v>
          </cell>
          <cell r="G1905" t="str">
            <v>O-81D</v>
          </cell>
          <cell r="H1905" t="str">
            <v>D</v>
          </cell>
          <cell r="J1905" t="str">
            <v>SW</v>
          </cell>
        </row>
        <row r="1906">
          <cell r="B1906" t="str">
            <v>B</v>
          </cell>
          <cell r="C1906" t="str">
            <v>B-266</v>
          </cell>
          <cell r="D1906" t="str">
            <v>B-266-A</v>
          </cell>
          <cell r="E1906" t="str">
            <v>Opal</v>
          </cell>
          <cell r="F1906" t="str">
            <v>O-80</v>
          </cell>
          <cell r="G1906" t="str">
            <v>O-80A</v>
          </cell>
          <cell r="H1906" t="str">
            <v>A</v>
          </cell>
          <cell r="I1906" t="str">
            <v>Retained</v>
          </cell>
          <cell r="J1906" t="str">
            <v>SW</v>
          </cell>
          <cell r="K1906" t="str">
            <v>Released</v>
          </cell>
          <cell r="L1906" t="str">
            <v>Released</v>
          </cell>
          <cell r="M1906">
            <v>14</v>
          </cell>
          <cell r="N1906">
            <v>7.2</v>
          </cell>
          <cell r="O1906">
            <v>100.8</v>
          </cell>
        </row>
        <row r="1907">
          <cell r="C1907" t="str">
            <v>B-266</v>
          </cell>
          <cell r="D1907" t="str">
            <v>B-266-B</v>
          </cell>
          <cell r="F1907" t="str">
            <v>O-80</v>
          </cell>
          <cell r="G1907" t="str">
            <v>O-80B</v>
          </cell>
          <cell r="H1907" t="str">
            <v>B</v>
          </cell>
          <cell r="J1907" t="str">
            <v>SW</v>
          </cell>
        </row>
        <row r="1908">
          <cell r="C1908" t="str">
            <v>B-266</v>
          </cell>
          <cell r="D1908" t="str">
            <v>B-266-C</v>
          </cell>
          <cell r="F1908" t="str">
            <v>O-80</v>
          </cell>
          <cell r="G1908" t="str">
            <v>O-80C</v>
          </cell>
          <cell r="H1908" t="str">
            <v>C</v>
          </cell>
          <cell r="J1908" t="str">
            <v>SW</v>
          </cell>
        </row>
        <row r="1909">
          <cell r="C1909" t="str">
            <v>B-266</v>
          </cell>
          <cell r="D1909" t="str">
            <v>B-266-D</v>
          </cell>
          <cell r="F1909" t="str">
            <v>O-80</v>
          </cell>
          <cell r="G1909" t="str">
            <v>O-80D</v>
          </cell>
          <cell r="H1909" t="str">
            <v>D</v>
          </cell>
          <cell r="J1909" t="str">
            <v>SW</v>
          </cell>
        </row>
        <row r="1910">
          <cell r="B1910" t="str">
            <v>B</v>
          </cell>
          <cell r="C1910" t="str">
            <v>B-267</v>
          </cell>
          <cell r="D1910" t="str">
            <v>B-267-A</v>
          </cell>
          <cell r="E1910" t="str">
            <v>Opal</v>
          </cell>
          <cell r="F1910" t="str">
            <v>O-79</v>
          </cell>
          <cell r="G1910" t="str">
            <v>O-79A</v>
          </cell>
          <cell r="H1910" t="str">
            <v>A</v>
          </cell>
          <cell r="I1910" t="str">
            <v>Retained</v>
          </cell>
          <cell r="J1910" t="str">
            <v>SW</v>
          </cell>
          <cell r="K1910" t="str">
            <v>Released</v>
          </cell>
          <cell r="L1910" t="str">
            <v>Released</v>
          </cell>
          <cell r="M1910">
            <v>14</v>
          </cell>
          <cell r="N1910">
            <v>7.2</v>
          </cell>
          <cell r="O1910">
            <v>100.8</v>
          </cell>
        </row>
        <row r="1911">
          <cell r="C1911" t="str">
            <v>B-267</v>
          </cell>
          <cell r="D1911" t="str">
            <v>B-267-B</v>
          </cell>
          <cell r="F1911" t="str">
            <v>O-79</v>
          </cell>
          <cell r="G1911" t="str">
            <v>O-79B</v>
          </cell>
          <cell r="H1911" t="str">
            <v>B</v>
          </cell>
          <cell r="J1911" t="str">
            <v>SW</v>
          </cell>
        </row>
        <row r="1912">
          <cell r="C1912" t="str">
            <v>B-267</v>
          </cell>
          <cell r="D1912" t="str">
            <v>B-267-C</v>
          </cell>
          <cell r="F1912" t="str">
            <v>O-79</v>
          </cell>
          <cell r="G1912" t="str">
            <v>O-79C</v>
          </cell>
          <cell r="H1912" t="str">
            <v>C</v>
          </cell>
          <cell r="J1912" t="str">
            <v>SW</v>
          </cell>
        </row>
        <row r="1913">
          <cell r="C1913" t="str">
            <v>B-267</v>
          </cell>
          <cell r="D1913" t="str">
            <v>B-267-D</v>
          </cell>
          <cell r="F1913" t="str">
            <v>O-79</v>
          </cell>
          <cell r="G1913" t="str">
            <v>O-79D</v>
          </cell>
          <cell r="H1913" t="str">
            <v>D</v>
          </cell>
          <cell r="J1913" t="str">
            <v>SW</v>
          </cell>
        </row>
        <row r="1914">
          <cell r="B1914" t="str">
            <v>B</v>
          </cell>
          <cell r="C1914" t="str">
            <v>B-268</v>
          </cell>
          <cell r="D1914" t="str">
            <v>B-268-A</v>
          </cell>
          <cell r="E1914" t="str">
            <v>Opal</v>
          </cell>
          <cell r="F1914" t="str">
            <v>O-78</v>
          </cell>
          <cell r="G1914" t="str">
            <v>O-78A</v>
          </cell>
          <cell r="H1914" t="str">
            <v>A</v>
          </cell>
          <cell r="I1914" t="str">
            <v>Retained</v>
          </cell>
          <cell r="J1914" t="str">
            <v>SW</v>
          </cell>
          <cell r="K1914" t="str">
            <v>Released</v>
          </cell>
          <cell r="L1914" t="str">
            <v>Released</v>
          </cell>
          <cell r="M1914">
            <v>14</v>
          </cell>
          <cell r="N1914">
            <v>7.2</v>
          </cell>
          <cell r="O1914">
            <v>100.8</v>
          </cell>
        </row>
        <row r="1915">
          <cell r="C1915" t="str">
            <v>B-268</v>
          </cell>
          <cell r="D1915" t="str">
            <v>B-268-B</v>
          </cell>
          <cell r="F1915" t="str">
            <v>O-78</v>
          </cell>
          <cell r="G1915" t="str">
            <v>O-78B</v>
          </cell>
          <cell r="H1915" t="str">
            <v>B</v>
          </cell>
          <cell r="J1915" t="str">
            <v>SW</v>
          </cell>
        </row>
        <row r="1916">
          <cell r="C1916" t="str">
            <v>B-268</v>
          </cell>
          <cell r="D1916" t="str">
            <v>B-268-C</v>
          </cell>
          <cell r="F1916" t="str">
            <v>O-78</v>
          </cell>
          <cell r="G1916" t="str">
            <v>O-78C</v>
          </cell>
          <cell r="H1916" t="str">
            <v>C</v>
          </cell>
          <cell r="J1916" t="str">
            <v>SW</v>
          </cell>
        </row>
        <row r="1917">
          <cell r="C1917" t="str">
            <v>B-268</v>
          </cell>
          <cell r="D1917" t="str">
            <v>B-268-D</v>
          </cell>
          <cell r="F1917" t="str">
            <v>O-78</v>
          </cell>
          <cell r="G1917" t="str">
            <v>O-78D</v>
          </cell>
          <cell r="H1917" t="str">
            <v>D</v>
          </cell>
          <cell r="J1917" t="str">
            <v>SW</v>
          </cell>
        </row>
        <row r="1918">
          <cell r="B1918" t="str">
            <v>B</v>
          </cell>
          <cell r="C1918" t="str">
            <v>B-269</v>
          </cell>
          <cell r="D1918" t="str">
            <v>B-269-A</v>
          </cell>
          <cell r="E1918" t="str">
            <v>Opal</v>
          </cell>
          <cell r="F1918" t="str">
            <v>O-77</v>
          </cell>
          <cell r="G1918" t="str">
            <v>O-77A</v>
          </cell>
          <cell r="H1918" t="str">
            <v>A</v>
          </cell>
          <cell r="I1918" t="str">
            <v>Retained</v>
          </cell>
          <cell r="J1918" t="str">
            <v>SW</v>
          </cell>
          <cell r="K1918" t="str">
            <v>Released</v>
          </cell>
          <cell r="L1918" t="str">
            <v>Released</v>
          </cell>
          <cell r="M1918">
            <v>14</v>
          </cell>
          <cell r="N1918">
            <v>7.2</v>
          </cell>
          <cell r="O1918">
            <v>100.8</v>
          </cell>
        </row>
        <row r="1919">
          <cell r="C1919" t="str">
            <v>B-269</v>
          </cell>
          <cell r="D1919" t="str">
            <v>B-269-B</v>
          </cell>
          <cell r="F1919" t="str">
            <v>O-77</v>
          </cell>
          <cell r="G1919" t="str">
            <v>O-77B</v>
          </cell>
          <cell r="H1919" t="str">
            <v>B</v>
          </cell>
          <cell r="J1919" t="str">
            <v>SW</v>
          </cell>
        </row>
        <row r="1920">
          <cell r="C1920" t="str">
            <v>B-269</v>
          </cell>
          <cell r="D1920" t="str">
            <v>B-269-C</v>
          </cell>
          <cell r="F1920" t="str">
            <v>O-77</v>
          </cell>
          <cell r="G1920" t="str">
            <v>O-77C</v>
          </cell>
          <cell r="H1920" t="str">
            <v>C</v>
          </cell>
          <cell r="J1920" t="str">
            <v>SW</v>
          </cell>
        </row>
        <row r="1921">
          <cell r="C1921" t="str">
            <v>B-269</v>
          </cell>
          <cell r="D1921" t="str">
            <v>B-269-D</v>
          </cell>
          <cell r="F1921" t="str">
            <v>O-77</v>
          </cell>
          <cell r="G1921" t="str">
            <v>O-77D</v>
          </cell>
          <cell r="H1921" t="str">
            <v>D</v>
          </cell>
          <cell r="J1921" t="str">
            <v>SW</v>
          </cell>
        </row>
        <row r="1922">
          <cell r="B1922" t="str">
            <v>B</v>
          </cell>
          <cell r="C1922" t="str">
            <v>B-270</v>
          </cell>
          <cell r="D1922" t="str">
            <v>B-270-A</v>
          </cell>
          <cell r="E1922" t="str">
            <v>Opal</v>
          </cell>
          <cell r="F1922" t="str">
            <v>O-76</v>
          </cell>
          <cell r="G1922" t="str">
            <v>O-76A</v>
          </cell>
          <cell r="H1922" t="str">
            <v>A</v>
          </cell>
          <cell r="I1922" t="str">
            <v>Retained</v>
          </cell>
          <cell r="J1922" t="str">
            <v>SW</v>
          </cell>
          <cell r="K1922" t="str">
            <v>Released</v>
          </cell>
          <cell r="L1922" t="str">
            <v>Released</v>
          </cell>
          <cell r="M1922">
            <v>14</v>
          </cell>
          <cell r="N1922">
            <v>7.2</v>
          </cell>
          <cell r="O1922">
            <v>100.8</v>
          </cell>
        </row>
        <row r="1923">
          <cell r="C1923" t="str">
            <v>B-270</v>
          </cell>
          <cell r="D1923" t="str">
            <v>B-270-B</v>
          </cell>
          <cell r="F1923" t="str">
            <v>O-76</v>
          </cell>
          <cell r="G1923" t="str">
            <v>O-76B</v>
          </cell>
          <cell r="H1923" t="str">
            <v>B</v>
          </cell>
          <cell r="J1923" t="str">
            <v>SW</v>
          </cell>
        </row>
        <row r="1924">
          <cell r="C1924" t="str">
            <v>B-270</v>
          </cell>
          <cell r="D1924" t="str">
            <v>B-270-C</v>
          </cell>
          <cell r="F1924" t="str">
            <v>O-76</v>
          </cell>
          <cell r="G1924" t="str">
            <v>O-76C</v>
          </cell>
          <cell r="H1924" t="str">
            <v>C</v>
          </cell>
          <cell r="J1924" t="str">
            <v>SW</v>
          </cell>
        </row>
        <row r="1925">
          <cell r="C1925" t="str">
            <v>B-270</v>
          </cell>
          <cell r="D1925" t="str">
            <v>B-270-D</v>
          </cell>
          <cell r="F1925" t="str">
            <v>O-76</v>
          </cell>
          <cell r="G1925" t="str">
            <v>O-76D</v>
          </cell>
          <cell r="H1925" t="str">
            <v>D</v>
          </cell>
          <cell r="J1925" t="str">
            <v>SW</v>
          </cell>
        </row>
        <row r="1926">
          <cell r="B1926" t="str">
            <v>B</v>
          </cell>
          <cell r="C1926" t="str">
            <v>B-271</v>
          </cell>
          <cell r="D1926" t="str">
            <v>B-271-A</v>
          </cell>
          <cell r="E1926" t="str">
            <v>Opal</v>
          </cell>
          <cell r="F1926" t="str">
            <v>O-75</v>
          </cell>
          <cell r="G1926" t="str">
            <v>O-75A</v>
          </cell>
          <cell r="H1926" t="str">
            <v>A</v>
          </cell>
          <cell r="I1926" t="str">
            <v>Retained</v>
          </cell>
          <cell r="J1926" t="str">
            <v>SW</v>
          </cell>
          <cell r="K1926" t="str">
            <v>Released</v>
          </cell>
          <cell r="L1926" t="str">
            <v>Released</v>
          </cell>
          <cell r="M1926">
            <v>14</v>
          </cell>
          <cell r="N1926">
            <v>7.2</v>
          </cell>
          <cell r="O1926">
            <v>100.8</v>
          </cell>
        </row>
        <row r="1927">
          <cell r="C1927" t="str">
            <v>B-271</v>
          </cell>
          <cell r="D1927" t="str">
            <v>B-271-B</v>
          </cell>
          <cell r="F1927" t="str">
            <v>O-75</v>
          </cell>
          <cell r="G1927" t="str">
            <v>O-75B</v>
          </cell>
          <cell r="H1927" t="str">
            <v>B</v>
          </cell>
          <cell r="J1927" t="str">
            <v>SW</v>
          </cell>
        </row>
        <row r="1928">
          <cell r="C1928" t="str">
            <v>B-271</v>
          </cell>
          <cell r="D1928" t="str">
            <v>B-271-C</v>
          </cell>
          <cell r="F1928" t="str">
            <v>O-75</v>
          </cell>
          <cell r="G1928" t="str">
            <v>O-75C</v>
          </cell>
          <cell r="H1928" t="str">
            <v>C</v>
          </cell>
          <cell r="J1928" t="str">
            <v>SW</v>
          </cell>
        </row>
        <row r="1929">
          <cell r="C1929" t="str">
            <v>B-271</v>
          </cell>
          <cell r="D1929" t="str">
            <v>B-271-D</v>
          </cell>
          <cell r="F1929" t="str">
            <v>O-75</v>
          </cell>
          <cell r="G1929" t="str">
            <v>O-75D</v>
          </cell>
          <cell r="H1929" t="str">
            <v>D</v>
          </cell>
          <cell r="J1929" t="str">
            <v>SW</v>
          </cell>
        </row>
        <row r="1930">
          <cell r="B1930" t="str">
            <v>B</v>
          </cell>
          <cell r="C1930" t="str">
            <v>B-272</v>
          </cell>
          <cell r="D1930" t="str">
            <v>B-272-A</v>
          </cell>
          <cell r="E1930" t="str">
            <v>Opal</v>
          </cell>
          <cell r="F1930" t="str">
            <v>O-74</v>
          </cell>
          <cell r="G1930" t="str">
            <v>O-74A</v>
          </cell>
          <cell r="H1930" t="str">
            <v>A</v>
          </cell>
          <cell r="I1930" t="str">
            <v>Retained</v>
          </cell>
          <cell r="J1930" t="str">
            <v>SW</v>
          </cell>
          <cell r="K1930" t="str">
            <v>Released</v>
          </cell>
          <cell r="L1930" t="str">
            <v>Released</v>
          </cell>
          <cell r="M1930">
            <v>14</v>
          </cell>
          <cell r="N1930">
            <v>7.2</v>
          </cell>
          <cell r="O1930">
            <v>100.8</v>
          </cell>
        </row>
        <row r="1931">
          <cell r="C1931" t="str">
            <v>B-272</v>
          </cell>
          <cell r="D1931" t="str">
            <v>B-272-B</v>
          </cell>
          <cell r="F1931" t="str">
            <v>O-74</v>
          </cell>
          <cell r="G1931" t="str">
            <v>O-74B</v>
          </cell>
          <cell r="H1931" t="str">
            <v>B</v>
          </cell>
          <cell r="J1931" t="str">
            <v>SW</v>
          </cell>
        </row>
        <row r="1932">
          <cell r="C1932" t="str">
            <v>B-272</v>
          </cell>
          <cell r="D1932" t="str">
            <v>B-272-C</v>
          </cell>
          <cell r="F1932" t="str">
            <v>O-74</v>
          </cell>
          <cell r="G1932" t="str">
            <v>O-74C</v>
          </cell>
          <cell r="H1932" t="str">
            <v>C</v>
          </cell>
          <cell r="J1932" t="str">
            <v>SW</v>
          </cell>
        </row>
        <row r="1933">
          <cell r="C1933" t="str">
            <v>B-272</v>
          </cell>
          <cell r="D1933" t="str">
            <v>B-272-D</v>
          </cell>
          <cell r="F1933" t="str">
            <v>O-74</v>
          </cell>
          <cell r="G1933" t="str">
            <v>O-74D</v>
          </cell>
          <cell r="H1933" t="str">
            <v>D</v>
          </cell>
          <cell r="J1933" t="str">
            <v>SW</v>
          </cell>
        </row>
        <row r="1934">
          <cell r="B1934" t="str">
            <v>B</v>
          </cell>
          <cell r="C1934" t="str">
            <v>B-273</v>
          </cell>
          <cell r="D1934" t="str">
            <v>B-273-A</v>
          </cell>
          <cell r="E1934" t="str">
            <v>Opal</v>
          </cell>
          <cell r="F1934" t="str">
            <v>O-73</v>
          </cell>
          <cell r="G1934" t="str">
            <v>O-73A</v>
          </cell>
          <cell r="H1934" t="str">
            <v>A</v>
          </cell>
          <cell r="I1934" t="str">
            <v>Retained</v>
          </cell>
          <cell r="J1934" t="str">
            <v>SW</v>
          </cell>
          <cell r="K1934" t="str">
            <v>Released</v>
          </cell>
          <cell r="L1934" t="str">
            <v>Released</v>
          </cell>
          <cell r="M1934">
            <v>14</v>
          </cell>
          <cell r="N1934">
            <v>7.2</v>
          </cell>
          <cell r="O1934">
            <v>100.8</v>
          </cell>
        </row>
        <row r="1935">
          <cell r="C1935" t="str">
            <v>B-273</v>
          </cell>
          <cell r="D1935" t="str">
            <v>B-273-B</v>
          </cell>
          <cell r="F1935" t="str">
            <v>O-73</v>
          </cell>
          <cell r="G1935" t="str">
            <v>O-73B</v>
          </cell>
          <cell r="H1935" t="str">
            <v>B</v>
          </cell>
          <cell r="J1935" t="str">
            <v>SW</v>
          </cell>
        </row>
        <row r="1936">
          <cell r="C1936" t="str">
            <v>B-273</v>
          </cell>
          <cell r="D1936" t="str">
            <v>B-273-C</v>
          </cell>
          <cell r="F1936" t="str">
            <v>O-73</v>
          </cell>
          <cell r="G1936" t="str">
            <v>O-73C</v>
          </cell>
          <cell r="H1936" t="str">
            <v>C</v>
          </cell>
          <cell r="J1936" t="str">
            <v>SW</v>
          </cell>
        </row>
        <row r="1937">
          <cell r="C1937" t="str">
            <v>B-273</v>
          </cell>
          <cell r="D1937" t="str">
            <v>B-273-D</v>
          </cell>
          <cell r="F1937" t="str">
            <v>O-73</v>
          </cell>
          <cell r="G1937" t="str">
            <v>O-73D</v>
          </cell>
          <cell r="H1937" t="str">
            <v>D</v>
          </cell>
          <cell r="J1937" t="str">
            <v>SW</v>
          </cell>
        </row>
        <row r="1938">
          <cell r="B1938" t="str">
            <v>B1</v>
          </cell>
          <cell r="C1938" t="str">
            <v>B1-2</v>
          </cell>
          <cell r="D1938" t="str">
            <v>B1-2-A</v>
          </cell>
          <cell r="E1938" t="str">
            <v>Topaz</v>
          </cell>
          <cell r="F1938" t="str">
            <v>T-2</v>
          </cell>
          <cell r="G1938" t="str">
            <v>T-2A</v>
          </cell>
          <cell r="H1938" t="str">
            <v>A</v>
          </cell>
          <cell r="I1938" t="str">
            <v>Retained</v>
          </cell>
          <cell r="J1938" t="str">
            <v>SW</v>
          </cell>
          <cell r="K1938" t="str">
            <v>Frozen</v>
          </cell>
          <cell r="L1938" t="str">
            <v>Frozen</v>
          </cell>
          <cell r="M1938">
            <v>12.07</v>
          </cell>
          <cell r="N1938">
            <v>8.08</v>
          </cell>
          <cell r="O1938">
            <v>97.525599999999997</v>
          </cell>
        </row>
        <row r="1939">
          <cell r="C1939" t="str">
            <v>B1-2</v>
          </cell>
          <cell r="D1939" t="str">
            <v>B1-2-B</v>
          </cell>
          <cell r="F1939" t="str">
            <v>T-2</v>
          </cell>
          <cell r="G1939" t="str">
            <v>T-2B</v>
          </cell>
          <cell r="H1939" t="str">
            <v>B</v>
          </cell>
          <cell r="J1939" t="str">
            <v>SW</v>
          </cell>
        </row>
        <row r="1940">
          <cell r="C1940" t="str">
            <v>B1-2</v>
          </cell>
          <cell r="D1940" t="str">
            <v>B1-2-C</v>
          </cell>
          <cell r="F1940" t="str">
            <v>T-2</v>
          </cell>
          <cell r="G1940" t="str">
            <v>T-2C</v>
          </cell>
          <cell r="H1940" t="str">
            <v>C</v>
          </cell>
          <cell r="J1940" t="str">
            <v>SW</v>
          </cell>
        </row>
        <row r="1941">
          <cell r="C1941" t="str">
            <v>B1-2</v>
          </cell>
          <cell r="D1941" t="str">
            <v>B1-2-D</v>
          </cell>
          <cell r="F1941" t="str">
            <v>T-2</v>
          </cell>
          <cell r="G1941" t="str">
            <v>T-2D</v>
          </cell>
          <cell r="H1941" t="str">
            <v>D</v>
          </cell>
          <cell r="J1941" t="str">
            <v>SW</v>
          </cell>
        </row>
        <row r="1942">
          <cell r="B1942" t="str">
            <v>B1</v>
          </cell>
          <cell r="C1942" t="str">
            <v>B1-3</v>
          </cell>
          <cell r="D1942" t="str">
            <v>B1-3-A</v>
          </cell>
          <cell r="E1942" t="str">
            <v>Topaz</v>
          </cell>
          <cell r="F1942" t="str">
            <v>T-3</v>
          </cell>
          <cell r="G1942" t="str">
            <v>T-3A</v>
          </cell>
          <cell r="H1942" t="str">
            <v>A</v>
          </cell>
          <cell r="I1942" t="str">
            <v>Retained</v>
          </cell>
          <cell r="J1942" t="str">
            <v>SW</v>
          </cell>
          <cell r="K1942" t="str">
            <v>Frozen</v>
          </cell>
          <cell r="L1942" t="str">
            <v>Frozen</v>
          </cell>
          <cell r="M1942">
            <v>12.07</v>
          </cell>
          <cell r="N1942">
            <v>8.08</v>
          </cell>
          <cell r="O1942">
            <v>97.525599999999997</v>
          </cell>
        </row>
        <row r="1943">
          <cell r="C1943" t="str">
            <v>B1-3</v>
          </cell>
          <cell r="D1943" t="str">
            <v>B1-3-B</v>
          </cell>
          <cell r="F1943" t="str">
            <v>T-3</v>
          </cell>
          <cell r="G1943" t="str">
            <v>T-3B</v>
          </cell>
          <cell r="H1943" t="str">
            <v>B</v>
          </cell>
          <cell r="J1943" t="str">
            <v>SW</v>
          </cell>
        </row>
        <row r="1944">
          <cell r="C1944" t="str">
            <v>B1-3</v>
          </cell>
          <cell r="D1944" t="str">
            <v>B1-3-C</v>
          </cell>
          <cell r="F1944" t="str">
            <v>T-3</v>
          </cell>
          <cell r="G1944" t="str">
            <v>T-3C</v>
          </cell>
          <cell r="H1944" t="str">
            <v>C</v>
          </cell>
          <cell r="J1944" t="str">
            <v>SW</v>
          </cell>
        </row>
        <row r="1945">
          <cell r="C1945" t="str">
            <v>B1-3</v>
          </cell>
          <cell r="D1945" t="str">
            <v>B1-3-D</v>
          </cell>
          <cell r="F1945" t="str">
            <v>T-3</v>
          </cell>
          <cell r="G1945" t="str">
            <v>T-3D</v>
          </cell>
          <cell r="H1945" t="str">
            <v>D</v>
          </cell>
          <cell r="J1945" t="str">
            <v>SW</v>
          </cell>
        </row>
        <row r="1946">
          <cell r="B1946" t="str">
            <v>B1</v>
          </cell>
          <cell r="C1946" t="str">
            <v>B1-4</v>
          </cell>
          <cell r="D1946" t="str">
            <v>B1-4-A</v>
          </cell>
          <cell r="E1946" t="str">
            <v>Topaz</v>
          </cell>
          <cell r="F1946" t="str">
            <v>T-4</v>
          </cell>
          <cell r="G1946" t="str">
            <v>T-4A</v>
          </cell>
          <cell r="H1946" t="str">
            <v>A</v>
          </cell>
          <cell r="I1946" t="str">
            <v>Retained</v>
          </cell>
          <cell r="J1946" t="str">
            <v>SW</v>
          </cell>
          <cell r="K1946" t="str">
            <v>Frozen</v>
          </cell>
          <cell r="L1946" t="str">
            <v>Frozen</v>
          </cell>
          <cell r="M1946">
            <v>12.07</v>
          </cell>
          <cell r="N1946">
            <v>8.08</v>
          </cell>
          <cell r="O1946">
            <v>97.525599999999997</v>
          </cell>
        </row>
        <row r="1947">
          <cell r="C1947" t="str">
            <v>B1-4</v>
          </cell>
          <cell r="D1947" t="str">
            <v>B1-4-B</v>
          </cell>
          <cell r="F1947" t="str">
            <v>T-4</v>
          </cell>
          <cell r="G1947" t="str">
            <v>T-4B</v>
          </cell>
          <cell r="H1947" t="str">
            <v>B</v>
          </cell>
          <cell r="J1947" t="str">
            <v>SW</v>
          </cell>
        </row>
        <row r="1948">
          <cell r="C1948" t="str">
            <v>B1-4</v>
          </cell>
          <cell r="D1948" t="str">
            <v>B1-4-C</v>
          </cell>
          <cell r="F1948" t="str">
            <v>T-4</v>
          </cell>
          <cell r="G1948" t="str">
            <v>T-4C</v>
          </cell>
          <cell r="H1948" t="str">
            <v>C</v>
          </cell>
          <cell r="J1948" t="str">
            <v>SW</v>
          </cell>
        </row>
        <row r="1949">
          <cell r="C1949" t="str">
            <v>B1-4</v>
          </cell>
          <cell r="D1949" t="str">
            <v>B1-4-D</v>
          </cell>
          <cell r="F1949" t="str">
            <v>T-4</v>
          </cell>
          <cell r="G1949" t="str">
            <v>T-4D</v>
          </cell>
          <cell r="H1949" t="str">
            <v>D</v>
          </cell>
          <cell r="J1949" t="str">
            <v>SW</v>
          </cell>
        </row>
        <row r="1950">
          <cell r="B1950" t="str">
            <v>B1</v>
          </cell>
          <cell r="C1950" t="str">
            <v>B1-5</v>
          </cell>
          <cell r="D1950" t="str">
            <v>B1-5-A</v>
          </cell>
          <cell r="E1950" t="str">
            <v>Topaz</v>
          </cell>
          <cell r="F1950" t="str">
            <v>T-5</v>
          </cell>
          <cell r="G1950" t="str">
            <v>T-5A</v>
          </cell>
          <cell r="H1950" t="str">
            <v>A</v>
          </cell>
          <cell r="I1950" t="str">
            <v>Retained</v>
          </cell>
          <cell r="J1950" t="str">
            <v>SW</v>
          </cell>
          <cell r="K1950" t="str">
            <v>Frozen</v>
          </cell>
          <cell r="L1950" t="str">
            <v>Frozen</v>
          </cell>
          <cell r="M1950">
            <v>12.07</v>
          </cell>
          <cell r="N1950">
            <v>8.08</v>
          </cell>
          <cell r="O1950">
            <v>97.525599999999997</v>
          </cell>
        </row>
        <row r="1951">
          <cell r="C1951" t="str">
            <v>B1-5</v>
          </cell>
          <cell r="D1951" t="str">
            <v>B1-5-B</v>
          </cell>
          <cell r="F1951" t="str">
            <v>T-5</v>
          </cell>
          <cell r="G1951" t="str">
            <v>T-5B</v>
          </cell>
          <cell r="H1951" t="str">
            <v>B</v>
          </cell>
          <cell r="J1951" t="str">
            <v>SW</v>
          </cell>
        </row>
        <row r="1952">
          <cell r="C1952" t="str">
            <v>B1-5</v>
          </cell>
          <cell r="D1952" t="str">
            <v>B1-5-C</v>
          </cell>
          <cell r="F1952" t="str">
            <v>T-5</v>
          </cell>
          <cell r="G1952" t="str">
            <v>T-5C</v>
          </cell>
          <cell r="H1952" t="str">
            <v>C</v>
          </cell>
          <cell r="J1952" t="str">
            <v>SW</v>
          </cell>
        </row>
        <row r="1953">
          <cell r="C1953" t="str">
            <v>B1-5</v>
          </cell>
          <cell r="D1953" t="str">
            <v>B1-5-D</v>
          </cell>
          <cell r="F1953" t="str">
            <v>T-5</v>
          </cell>
          <cell r="G1953" t="str">
            <v>T-5D</v>
          </cell>
          <cell r="H1953" t="str">
            <v>D</v>
          </cell>
          <cell r="J1953" t="str">
            <v>SW</v>
          </cell>
        </row>
        <row r="1954">
          <cell r="B1954" t="str">
            <v>B1</v>
          </cell>
          <cell r="C1954" t="str">
            <v>B1-6</v>
          </cell>
          <cell r="D1954" t="str">
            <v>B1-6-A</v>
          </cell>
          <cell r="E1954" t="str">
            <v>Topaz</v>
          </cell>
          <cell r="F1954" t="str">
            <v>T-6</v>
          </cell>
          <cell r="G1954" t="str">
            <v>T-6A</v>
          </cell>
          <cell r="H1954" t="str">
            <v>A</v>
          </cell>
          <cell r="I1954" t="str">
            <v>Retained</v>
          </cell>
          <cell r="J1954" t="str">
            <v>SW</v>
          </cell>
          <cell r="K1954" t="str">
            <v>Frozen</v>
          </cell>
          <cell r="L1954" t="str">
            <v>Frozen</v>
          </cell>
          <cell r="M1954">
            <v>12.07</v>
          </cell>
          <cell r="N1954">
            <v>8.08</v>
          </cell>
          <cell r="O1954">
            <v>97.525599999999997</v>
          </cell>
        </row>
        <row r="1955">
          <cell r="C1955" t="str">
            <v>B1-6</v>
          </cell>
          <cell r="D1955" t="str">
            <v>B1-6-B</v>
          </cell>
          <cell r="F1955" t="str">
            <v>T-6</v>
          </cell>
          <cell r="G1955" t="str">
            <v>T-6B</v>
          </cell>
          <cell r="H1955" t="str">
            <v>B</v>
          </cell>
          <cell r="J1955" t="str">
            <v>SW</v>
          </cell>
        </row>
        <row r="1956">
          <cell r="C1956" t="str">
            <v>B1-6</v>
          </cell>
          <cell r="D1956" t="str">
            <v>B1-6-C</v>
          </cell>
          <cell r="F1956" t="str">
            <v>T-6</v>
          </cell>
          <cell r="G1956" t="str">
            <v>T-6C</v>
          </cell>
          <cell r="H1956" t="str">
            <v>C</v>
          </cell>
          <cell r="J1956" t="str">
            <v>SW</v>
          </cell>
        </row>
        <row r="1957">
          <cell r="C1957" t="str">
            <v>B1-6</v>
          </cell>
          <cell r="D1957" t="str">
            <v>B1-6-D</v>
          </cell>
          <cell r="F1957" t="str">
            <v>T-6</v>
          </cell>
          <cell r="G1957" t="str">
            <v>T-6D</v>
          </cell>
          <cell r="H1957" t="str">
            <v>D</v>
          </cell>
          <cell r="J1957" t="str">
            <v>SW</v>
          </cell>
        </row>
        <row r="1958">
          <cell r="B1958" t="str">
            <v>B1</v>
          </cell>
          <cell r="C1958" t="str">
            <v>B1-7</v>
          </cell>
          <cell r="D1958" t="str">
            <v>B1-7-A</v>
          </cell>
          <cell r="E1958" t="str">
            <v>Topaz</v>
          </cell>
          <cell r="F1958" t="str">
            <v>T-7</v>
          </cell>
          <cell r="G1958" t="str">
            <v>T-7A</v>
          </cell>
          <cell r="H1958" t="str">
            <v>A</v>
          </cell>
          <cell r="I1958" t="str">
            <v>Retained</v>
          </cell>
          <cell r="J1958" t="str">
            <v>SW</v>
          </cell>
          <cell r="K1958" t="str">
            <v>Frozen</v>
          </cell>
          <cell r="L1958" t="str">
            <v>Frozen</v>
          </cell>
          <cell r="M1958">
            <v>12.07</v>
          </cell>
          <cell r="N1958">
            <v>8.08</v>
          </cell>
          <cell r="O1958">
            <v>97.525599999999997</v>
          </cell>
        </row>
        <row r="1959">
          <cell r="C1959" t="str">
            <v>B1-7</v>
          </cell>
          <cell r="D1959" t="str">
            <v>B1-7-B</v>
          </cell>
          <cell r="F1959" t="str">
            <v>T-7</v>
          </cell>
          <cell r="G1959" t="str">
            <v>T-7B</v>
          </cell>
          <cell r="H1959" t="str">
            <v>B</v>
          </cell>
          <cell r="J1959" t="str">
            <v>SW</v>
          </cell>
        </row>
        <row r="1960">
          <cell r="C1960" t="str">
            <v>B1-7</v>
          </cell>
          <cell r="D1960" t="str">
            <v>B1-7-C</v>
          </cell>
          <cell r="F1960" t="str">
            <v>T-7</v>
          </cell>
          <cell r="G1960" t="str">
            <v>T-7C</v>
          </cell>
          <cell r="H1960" t="str">
            <v>C</v>
          </cell>
          <cell r="J1960" t="str">
            <v>SW</v>
          </cell>
        </row>
        <row r="1961">
          <cell r="C1961" t="str">
            <v>B1-7</v>
          </cell>
          <cell r="D1961" t="str">
            <v>B1-7-D</v>
          </cell>
          <cell r="F1961" t="str">
            <v>T-7</v>
          </cell>
          <cell r="G1961" t="str">
            <v>T-7D</v>
          </cell>
          <cell r="H1961" t="str">
            <v>D</v>
          </cell>
          <cell r="J1961" t="str">
            <v>SW</v>
          </cell>
        </row>
        <row r="1962">
          <cell r="B1962" t="str">
            <v>B1</v>
          </cell>
          <cell r="C1962" t="str">
            <v>B1-8</v>
          </cell>
          <cell r="D1962" t="str">
            <v>B1-8-A</v>
          </cell>
          <cell r="E1962" t="str">
            <v>Topaz</v>
          </cell>
          <cell r="F1962" t="str">
            <v>T-8</v>
          </cell>
          <cell r="G1962" t="str">
            <v>T-8A</v>
          </cell>
          <cell r="H1962" t="str">
            <v>A</v>
          </cell>
          <cell r="I1962" t="str">
            <v>Retained</v>
          </cell>
          <cell r="J1962" t="str">
            <v>SW</v>
          </cell>
          <cell r="K1962" t="str">
            <v>Frozen</v>
          </cell>
          <cell r="L1962" t="str">
            <v>Frozen</v>
          </cell>
          <cell r="M1962">
            <v>12.07</v>
          </cell>
          <cell r="N1962">
            <v>8.08</v>
          </cell>
          <cell r="O1962">
            <v>97.525599999999997</v>
          </cell>
        </row>
        <row r="1963">
          <cell r="C1963" t="str">
            <v>B1-8</v>
          </cell>
          <cell r="D1963" t="str">
            <v>B1-8-B</v>
          </cell>
          <cell r="F1963" t="str">
            <v>T-8</v>
          </cell>
          <cell r="G1963" t="str">
            <v>T-8B</v>
          </cell>
          <cell r="H1963" t="str">
            <v>B</v>
          </cell>
          <cell r="J1963" t="str">
            <v>SW</v>
          </cell>
        </row>
        <row r="1964">
          <cell r="C1964" t="str">
            <v>B1-8</v>
          </cell>
          <cell r="D1964" t="str">
            <v>B1-8-C</v>
          </cell>
          <cell r="F1964" t="str">
            <v>T-8</v>
          </cell>
          <cell r="G1964" t="str">
            <v>T-8C</v>
          </cell>
          <cell r="H1964" t="str">
            <v>C</v>
          </cell>
          <cell r="J1964" t="str">
            <v>SW</v>
          </cell>
        </row>
        <row r="1965">
          <cell r="C1965" t="str">
            <v>B1-8</v>
          </cell>
          <cell r="D1965" t="str">
            <v>B1-8-D</v>
          </cell>
          <cell r="F1965" t="str">
            <v>T-8</v>
          </cell>
          <cell r="G1965" t="str">
            <v>T-8D</v>
          </cell>
          <cell r="H1965" t="str">
            <v>D</v>
          </cell>
          <cell r="J1965" t="str">
            <v>SW</v>
          </cell>
        </row>
        <row r="1966">
          <cell r="B1966" t="str">
            <v>B1</v>
          </cell>
          <cell r="C1966" t="str">
            <v>B1-9</v>
          </cell>
          <cell r="D1966" t="str">
            <v>B1-9-A</v>
          </cell>
          <cell r="E1966" t="str">
            <v>Topaz</v>
          </cell>
          <cell r="F1966" t="str">
            <v>T-9</v>
          </cell>
          <cell r="G1966" t="str">
            <v>T-9A</v>
          </cell>
          <cell r="H1966" t="str">
            <v>A</v>
          </cell>
          <cell r="I1966" t="str">
            <v>Retained</v>
          </cell>
          <cell r="J1966" t="str">
            <v>SW</v>
          </cell>
          <cell r="K1966" t="str">
            <v>Frozen</v>
          </cell>
          <cell r="L1966" t="str">
            <v>Frozen</v>
          </cell>
          <cell r="M1966">
            <v>12.07</v>
          </cell>
          <cell r="N1966">
            <v>8.08</v>
          </cell>
          <cell r="O1966">
            <v>97.525599999999997</v>
          </cell>
        </row>
        <row r="1967">
          <cell r="C1967" t="str">
            <v>B1-9</v>
          </cell>
          <cell r="D1967" t="str">
            <v>B1-9-B</v>
          </cell>
          <cell r="F1967" t="str">
            <v>T-9</v>
          </cell>
          <cell r="G1967" t="str">
            <v>T-9B</v>
          </cell>
          <cell r="H1967" t="str">
            <v>B</v>
          </cell>
          <cell r="J1967" t="str">
            <v>SW</v>
          </cell>
        </row>
        <row r="1968">
          <cell r="C1968" t="str">
            <v>B1-9</v>
          </cell>
          <cell r="D1968" t="str">
            <v>B1-9-C</v>
          </cell>
          <cell r="F1968" t="str">
            <v>T-9</v>
          </cell>
          <cell r="G1968" t="str">
            <v>T-9C</v>
          </cell>
          <cell r="H1968" t="str">
            <v>C</v>
          </cell>
          <cell r="J1968" t="str">
            <v>SW</v>
          </cell>
        </row>
        <row r="1969">
          <cell r="C1969" t="str">
            <v>B1-9</v>
          </cell>
          <cell r="D1969" t="str">
            <v>B1-9-D</v>
          </cell>
          <cell r="F1969" t="str">
            <v>T-9</v>
          </cell>
          <cell r="G1969" t="str">
            <v>T-9D</v>
          </cell>
          <cell r="H1969" t="str">
            <v>D</v>
          </cell>
          <cell r="J1969" t="str">
            <v>SW</v>
          </cell>
        </row>
        <row r="1970">
          <cell r="B1970" t="str">
            <v>B1</v>
          </cell>
          <cell r="C1970" t="str">
            <v>B1-10</v>
          </cell>
          <cell r="D1970" t="str">
            <v>B1-10-A</v>
          </cell>
          <cell r="E1970" t="str">
            <v>Topaz</v>
          </cell>
          <cell r="F1970" t="str">
            <v>T-10</v>
          </cell>
          <cell r="G1970" t="str">
            <v>T-10A</v>
          </cell>
          <cell r="H1970" t="str">
            <v>A</v>
          </cell>
          <cell r="I1970" t="str">
            <v>Retained</v>
          </cell>
          <cell r="J1970" t="str">
            <v>SW</v>
          </cell>
          <cell r="K1970" t="str">
            <v>Frozen</v>
          </cell>
          <cell r="L1970" t="str">
            <v>Frozen</v>
          </cell>
          <cell r="M1970">
            <v>12.07</v>
          </cell>
          <cell r="N1970">
            <v>8.08</v>
          </cell>
          <cell r="O1970">
            <v>97.525599999999997</v>
          </cell>
        </row>
        <row r="1971">
          <cell r="C1971" t="str">
            <v>B1-10</v>
          </cell>
          <cell r="D1971" t="str">
            <v>B1-10-B</v>
          </cell>
          <cell r="F1971" t="str">
            <v>T-10</v>
          </cell>
          <cell r="G1971" t="str">
            <v>T-10B</v>
          </cell>
          <cell r="H1971" t="str">
            <v>B</v>
          </cell>
          <cell r="J1971" t="str">
            <v>SW</v>
          </cell>
        </row>
        <row r="1972">
          <cell r="C1972" t="str">
            <v>B1-10</v>
          </cell>
          <cell r="D1972" t="str">
            <v>B1-10-C</v>
          </cell>
          <cell r="F1972" t="str">
            <v>T-10</v>
          </cell>
          <cell r="G1972" t="str">
            <v>T-10C</v>
          </cell>
          <cell r="H1972" t="str">
            <v>C</v>
          </cell>
          <cell r="J1972" t="str">
            <v>SW</v>
          </cell>
        </row>
        <row r="1973">
          <cell r="C1973" t="str">
            <v>B1-10</v>
          </cell>
          <cell r="D1973" t="str">
            <v>B1-10-D</v>
          </cell>
          <cell r="F1973" t="str">
            <v>T-10</v>
          </cell>
          <cell r="G1973" t="str">
            <v>T-10D</v>
          </cell>
          <cell r="H1973" t="str">
            <v>D</v>
          </cell>
          <cell r="J1973" t="str">
            <v>SW</v>
          </cell>
        </row>
        <row r="1974">
          <cell r="B1974" t="str">
            <v>B1</v>
          </cell>
          <cell r="C1974" t="str">
            <v>B1-11</v>
          </cell>
          <cell r="D1974" t="str">
            <v>B1-11-A</v>
          </cell>
          <cell r="E1974" t="str">
            <v>Topaz</v>
          </cell>
          <cell r="F1974" t="str">
            <v>T-11</v>
          </cell>
          <cell r="G1974" t="str">
            <v>T-11A</v>
          </cell>
          <cell r="H1974" t="str">
            <v>A</v>
          </cell>
          <cell r="I1974" t="str">
            <v>Retained</v>
          </cell>
          <cell r="J1974" t="str">
            <v>SW</v>
          </cell>
          <cell r="K1974" t="str">
            <v>Frozen</v>
          </cell>
          <cell r="L1974" t="str">
            <v>Frozen</v>
          </cell>
          <cell r="M1974">
            <v>12.07</v>
          </cell>
          <cell r="N1974">
            <v>8.08</v>
          </cell>
          <cell r="O1974">
            <v>97.525599999999997</v>
          </cell>
        </row>
        <row r="1975">
          <cell r="C1975" t="str">
            <v>B1-11</v>
          </cell>
          <cell r="D1975" t="str">
            <v>B1-11-B</v>
          </cell>
          <cell r="F1975" t="str">
            <v>T-11</v>
          </cell>
          <cell r="G1975" t="str">
            <v>T-11B</v>
          </cell>
          <cell r="H1975" t="str">
            <v>B</v>
          </cell>
          <cell r="J1975" t="str">
            <v>SW</v>
          </cell>
        </row>
        <row r="1976">
          <cell r="C1976" t="str">
            <v>B1-11</v>
          </cell>
          <cell r="D1976" t="str">
            <v>B1-11-C</v>
          </cell>
          <cell r="F1976" t="str">
            <v>T-11</v>
          </cell>
          <cell r="G1976" t="str">
            <v>T-11C</v>
          </cell>
          <cell r="H1976" t="str">
            <v>C</v>
          </cell>
          <cell r="J1976" t="str">
            <v>SW</v>
          </cell>
        </row>
        <row r="1977">
          <cell r="C1977" t="str">
            <v>B1-11</v>
          </cell>
          <cell r="D1977" t="str">
            <v>B1-11-D</v>
          </cell>
          <cell r="F1977" t="str">
            <v>T-11</v>
          </cell>
          <cell r="G1977" t="str">
            <v>T-11D</v>
          </cell>
          <cell r="H1977" t="str">
            <v>D</v>
          </cell>
          <cell r="J1977" t="str">
            <v>SW</v>
          </cell>
        </row>
        <row r="1978">
          <cell r="B1978" t="str">
            <v>B1</v>
          </cell>
          <cell r="C1978" t="str">
            <v>B1-12</v>
          </cell>
          <cell r="D1978" t="str">
            <v>B1-12-A</v>
          </cell>
          <cell r="E1978" t="str">
            <v>Topaz</v>
          </cell>
          <cell r="F1978" t="str">
            <v>T-12</v>
          </cell>
          <cell r="G1978" t="str">
            <v>T-12A</v>
          </cell>
          <cell r="H1978" t="str">
            <v>A</v>
          </cell>
          <cell r="I1978" t="str">
            <v>Retained</v>
          </cell>
          <cell r="J1978" t="str">
            <v>SW</v>
          </cell>
          <cell r="K1978" t="str">
            <v>Frozen</v>
          </cell>
          <cell r="L1978" t="str">
            <v>Frozen</v>
          </cell>
          <cell r="M1978">
            <v>12.07</v>
          </cell>
          <cell r="N1978">
            <v>8.08</v>
          </cell>
          <cell r="O1978">
            <v>97.525599999999997</v>
          </cell>
        </row>
        <row r="1979">
          <cell r="C1979" t="str">
            <v>B1-12</v>
          </cell>
          <cell r="D1979" t="str">
            <v>B1-12-B</v>
          </cell>
          <cell r="F1979" t="str">
            <v>T-12</v>
          </cell>
          <cell r="G1979" t="str">
            <v>T-12B</v>
          </cell>
          <cell r="H1979" t="str">
            <v>B</v>
          </cell>
          <cell r="J1979" t="str">
            <v>SW</v>
          </cell>
        </row>
        <row r="1980">
          <cell r="C1980" t="str">
            <v>B1-12</v>
          </cell>
          <cell r="D1980" t="str">
            <v>B1-12-C</v>
          </cell>
          <cell r="F1980" t="str">
            <v>T-12</v>
          </cell>
          <cell r="G1980" t="str">
            <v>T-12C</v>
          </cell>
          <cell r="H1980" t="str">
            <v>C</v>
          </cell>
          <cell r="J1980" t="str">
            <v>SW</v>
          </cell>
        </row>
        <row r="1981">
          <cell r="C1981" t="str">
            <v>B1-12</v>
          </cell>
          <cell r="D1981" t="str">
            <v>B1-12-D</v>
          </cell>
          <cell r="F1981" t="str">
            <v>T-12</v>
          </cell>
          <cell r="G1981" t="str">
            <v>T-12D</v>
          </cell>
          <cell r="H1981" t="str">
            <v>D</v>
          </cell>
          <cell r="J1981" t="str">
            <v>SW</v>
          </cell>
        </row>
        <row r="1982">
          <cell r="B1982" t="str">
            <v>B1</v>
          </cell>
          <cell r="C1982" t="str">
            <v>B1-15</v>
          </cell>
          <cell r="D1982" t="str">
            <v>B1-15-A</v>
          </cell>
          <cell r="E1982" t="str">
            <v>Topaz</v>
          </cell>
          <cell r="F1982" t="str">
            <v>T-28</v>
          </cell>
          <cell r="G1982" t="str">
            <v>T-28A</v>
          </cell>
          <cell r="H1982" t="str">
            <v>A</v>
          </cell>
          <cell r="I1982" t="str">
            <v>Retained</v>
          </cell>
          <cell r="J1982" t="str">
            <v>SW</v>
          </cell>
          <cell r="K1982" t="str">
            <v>Frozen</v>
          </cell>
          <cell r="L1982" t="str">
            <v>Frozen</v>
          </cell>
          <cell r="M1982">
            <v>12.07</v>
          </cell>
          <cell r="N1982">
            <v>8.08</v>
          </cell>
          <cell r="O1982">
            <v>97.525599999999997</v>
          </cell>
        </row>
        <row r="1983">
          <cell r="C1983" t="str">
            <v>B1-15</v>
          </cell>
          <cell r="D1983" t="str">
            <v>B1-15-B</v>
          </cell>
          <cell r="F1983" t="str">
            <v>T-28</v>
          </cell>
          <cell r="G1983" t="str">
            <v>T-28B</v>
          </cell>
          <cell r="H1983" t="str">
            <v>B</v>
          </cell>
          <cell r="J1983" t="str">
            <v>SW</v>
          </cell>
        </row>
        <row r="1984">
          <cell r="C1984" t="str">
            <v>B1-15</v>
          </cell>
          <cell r="D1984" t="str">
            <v>B1-15-C</v>
          </cell>
          <cell r="F1984" t="str">
            <v>T-28</v>
          </cell>
          <cell r="G1984" t="str">
            <v>T-28C</v>
          </cell>
          <cell r="H1984" t="str">
            <v>C</v>
          </cell>
          <cell r="J1984" t="str">
            <v>SW</v>
          </cell>
        </row>
        <row r="1985">
          <cell r="C1985" t="str">
            <v>B1-15</v>
          </cell>
          <cell r="D1985" t="str">
            <v>B1-15-D</v>
          </cell>
          <cell r="F1985" t="str">
            <v>T-28</v>
          </cell>
          <cell r="G1985" t="str">
            <v>T-28D</v>
          </cell>
          <cell r="H1985" t="str">
            <v>D</v>
          </cell>
          <cell r="J1985" t="str">
            <v>SW</v>
          </cell>
        </row>
        <row r="1986">
          <cell r="B1986" t="str">
            <v>B1</v>
          </cell>
          <cell r="C1986" t="str">
            <v>B1-16</v>
          </cell>
          <cell r="D1986" t="str">
            <v>B1-16-A</v>
          </cell>
          <cell r="E1986" t="str">
            <v>Topaz</v>
          </cell>
          <cell r="F1986" t="str">
            <v>T-27</v>
          </cell>
          <cell r="G1986" t="str">
            <v>T-27A</v>
          </cell>
          <cell r="H1986" t="str">
            <v>A</v>
          </cell>
          <cell r="I1986" t="str">
            <v>Retained</v>
          </cell>
          <cell r="J1986" t="str">
            <v>SW</v>
          </cell>
          <cell r="K1986" t="str">
            <v>Frozen</v>
          </cell>
          <cell r="L1986" t="str">
            <v>Frozen</v>
          </cell>
          <cell r="M1986">
            <v>12.07</v>
          </cell>
          <cell r="N1986">
            <v>8.08</v>
          </cell>
          <cell r="O1986">
            <v>97.525599999999997</v>
          </cell>
        </row>
        <row r="1987">
          <cell r="C1987" t="str">
            <v>B1-16</v>
          </cell>
          <cell r="D1987" t="str">
            <v>B1-16-B</v>
          </cell>
          <cell r="F1987" t="str">
            <v>T-27</v>
          </cell>
          <cell r="G1987" t="str">
            <v>T-27B</v>
          </cell>
          <cell r="H1987" t="str">
            <v>B</v>
          </cell>
          <cell r="J1987" t="str">
            <v>SW</v>
          </cell>
        </row>
        <row r="1988">
          <cell r="C1988" t="str">
            <v>B1-16</v>
          </cell>
          <cell r="D1988" t="str">
            <v>B1-16-C</v>
          </cell>
          <cell r="F1988" t="str">
            <v>T-27</v>
          </cell>
          <cell r="G1988" t="str">
            <v>T-27C</v>
          </cell>
          <cell r="H1988" t="str">
            <v>C</v>
          </cell>
          <cell r="J1988" t="str">
            <v>SW</v>
          </cell>
        </row>
        <row r="1989">
          <cell r="C1989" t="str">
            <v>B1-16</v>
          </cell>
          <cell r="D1989" t="str">
            <v>B1-16-D</v>
          </cell>
          <cell r="F1989" t="str">
            <v>T-27</v>
          </cell>
          <cell r="G1989" t="str">
            <v>T-27D</v>
          </cell>
          <cell r="H1989" t="str">
            <v>D</v>
          </cell>
          <cell r="J1989" t="str">
            <v>SW</v>
          </cell>
        </row>
        <row r="1990">
          <cell r="B1990" t="str">
            <v>B1</v>
          </cell>
          <cell r="C1990" t="str">
            <v>B1-17</v>
          </cell>
          <cell r="D1990" t="str">
            <v>B1-17-A</v>
          </cell>
          <cell r="E1990" t="str">
            <v>Topaz</v>
          </cell>
          <cell r="F1990" t="str">
            <v>T-26</v>
          </cell>
          <cell r="G1990" t="str">
            <v>T-26A</v>
          </cell>
          <cell r="H1990" t="str">
            <v>A</v>
          </cell>
          <cell r="I1990" t="str">
            <v>Retained</v>
          </cell>
          <cell r="J1990" t="str">
            <v>SW</v>
          </cell>
          <cell r="K1990" t="str">
            <v>Frozen</v>
          </cell>
          <cell r="L1990" t="str">
            <v>Frozen</v>
          </cell>
          <cell r="M1990">
            <v>12.07</v>
          </cell>
          <cell r="N1990">
            <v>8.08</v>
          </cell>
          <cell r="O1990">
            <v>97.525599999999997</v>
          </cell>
        </row>
        <row r="1991">
          <cell r="C1991" t="str">
            <v>B1-17</v>
          </cell>
          <cell r="D1991" t="str">
            <v>B1-17-B</v>
          </cell>
          <cell r="F1991" t="str">
            <v>T-26</v>
          </cell>
          <cell r="G1991" t="str">
            <v>T-26B</v>
          </cell>
          <cell r="H1991" t="str">
            <v>B</v>
          </cell>
          <cell r="J1991" t="str">
            <v>SW</v>
          </cell>
        </row>
        <row r="1992">
          <cell r="C1992" t="str">
            <v>B1-17</v>
          </cell>
          <cell r="D1992" t="str">
            <v>B1-17-C</v>
          </cell>
          <cell r="F1992" t="str">
            <v>T-26</v>
          </cell>
          <cell r="G1992" t="str">
            <v>T-26C</v>
          </cell>
          <cell r="H1992" t="str">
            <v>C</v>
          </cell>
          <cell r="J1992" t="str">
            <v>SW</v>
          </cell>
        </row>
        <row r="1993">
          <cell r="C1993" t="str">
            <v>B1-17</v>
          </cell>
          <cell r="D1993" t="str">
            <v>B1-17-D</v>
          </cell>
          <cell r="F1993" t="str">
            <v>T-26</v>
          </cell>
          <cell r="G1993" t="str">
            <v>T-26D</v>
          </cell>
          <cell r="H1993" t="str">
            <v>D</v>
          </cell>
          <cell r="J1993" t="str">
            <v>SW</v>
          </cell>
        </row>
        <row r="1994">
          <cell r="B1994" t="str">
            <v>B1</v>
          </cell>
          <cell r="C1994" t="str">
            <v>B1-18</v>
          </cell>
          <cell r="D1994" t="str">
            <v>B1-18-A</v>
          </cell>
          <cell r="E1994" t="str">
            <v>Topaz</v>
          </cell>
          <cell r="F1994" t="str">
            <v>T-25</v>
          </cell>
          <cell r="G1994" t="str">
            <v>T-25A</v>
          </cell>
          <cell r="H1994" t="str">
            <v>A</v>
          </cell>
          <cell r="I1994" t="str">
            <v>Retained</v>
          </cell>
          <cell r="J1994" t="str">
            <v>SW</v>
          </cell>
          <cell r="K1994" t="str">
            <v>Frozen</v>
          </cell>
          <cell r="L1994" t="str">
            <v>Frozen</v>
          </cell>
          <cell r="M1994">
            <v>12.07</v>
          </cell>
          <cell r="N1994">
            <v>8.08</v>
          </cell>
          <cell r="O1994">
            <v>97.525599999999997</v>
          </cell>
        </row>
        <row r="1995">
          <cell r="C1995" t="str">
            <v>B1-18</v>
          </cell>
          <cell r="D1995" t="str">
            <v>B1-18-B</v>
          </cell>
          <cell r="F1995" t="str">
            <v>T-25</v>
          </cell>
          <cell r="G1995" t="str">
            <v>T-25B</v>
          </cell>
          <cell r="H1995" t="str">
            <v>B</v>
          </cell>
          <cell r="J1995" t="str">
            <v>SW</v>
          </cell>
        </row>
        <row r="1996">
          <cell r="C1996" t="str">
            <v>B1-18</v>
          </cell>
          <cell r="D1996" t="str">
            <v>B1-18-C</v>
          </cell>
          <cell r="F1996" t="str">
            <v>T-25</v>
          </cell>
          <cell r="G1996" t="str">
            <v>T-25C</v>
          </cell>
          <cell r="H1996" t="str">
            <v>C</v>
          </cell>
          <cell r="J1996" t="str">
            <v>SW</v>
          </cell>
        </row>
        <row r="1997">
          <cell r="C1997" t="str">
            <v>B1-18</v>
          </cell>
          <cell r="D1997" t="str">
            <v>B1-18-D</v>
          </cell>
          <cell r="F1997" t="str">
            <v>T-25</v>
          </cell>
          <cell r="G1997" t="str">
            <v>T-25D</v>
          </cell>
          <cell r="H1997" t="str">
            <v>D</v>
          </cell>
          <cell r="J1997" t="str">
            <v>SW</v>
          </cell>
        </row>
        <row r="1998">
          <cell r="B1998" t="str">
            <v>B1</v>
          </cell>
          <cell r="C1998" t="str">
            <v>B1-19</v>
          </cell>
          <cell r="D1998" t="str">
            <v>B1-19-A</v>
          </cell>
          <cell r="E1998" t="str">
            <v>Topaz</v>
          </cell>
          <cell r="F1998" t="str">
            <v>T-24</v>
          </cell>
          <cell r="G1998" t="str">
            <v>T-24A</v>
          </cell>
          <cell r="H1998" t="str">
            <v>A</v>
          </cell>
          <cell r="I1998" t="str">
            <v>Retained</v>
          </cell>
          <cell r="J1998" t="str">
            <v>SW</v>
          </cell>
          <cell r="K1998" t="str">
            <v>Frozen</v>
          </cell>
          <cell r="L1998" t="str">
            <v>Frozen</v>
          </cell>
          <cell r="M1998">
            <v>12.07</v>
          </cell>
          <cell r="N1998">
            <v>8.08</v>
          </cell>
          <cell r="O1998">
            <v>97.525599999999997</v>
          </cell>
        </row>
        <row r="1999">
          <cell r="C1999" t="str">
            <v>B1-19</v>
          </cell>
          <cell r="D1999" t="str">
            <v>B1-19-B</v>
          </cell>
          <cell r="F1999" t="str">
            <v>T-24</v>
          </cell>
          <cell r="G1999" t="str">
            <v>T-24B</v>
          </cell>
          <cell r="H1999" t="str">
            <v>B</v>
          </cell>
          <cell r="J1999" t="str">
            <v>SW</v>
          </cell>
        </row>
        <row r="2000">
          <cell r="C2000" t="str">
            <v>B1-19</v>
          </cell>
          <cell r="D2000" t="str">
            <v>B1-19-C</v>
          </cell>
          <cell r="F2000" t="str">
            <v>T-24</v>
          </cell>
          <cell r="G2000" t="str">
            <v>T-24C</v>
          </cell>
          <cell r="H2000" t="str">
            <v>C</v>
          </cell>
          <cell r="J2000" t="str">
            <v>SW</v>
          </cell>
        </row>
        <row r="2001">
          <cell r="C2001" t="str">
            <v>B1-19</v>
          </cell>
          <cell r="D2001" t="str">
            <v>B1-19-D</v>
          </cell>
          <cell r="F2001" t="str">
            <v>T-24</v>
          </cell>
          <cell r="G2001" t="str">
            <v>T-24D</v>
          </cell>
          <cell r="H2001" t="str">
            <v>D</v>
          </cell>
          <cell r="J2001" t="str">
            <v>SW</v>
          </cell>
        </row>
        <row r="2002">
          <cell r="B2002" t="str">
            <v>B1</v>
          </cell>
          <cell r="C2002" t="str">
            <v>B1-20</v>
          </cell>
          <cell r="D2002" t="str">
            <v>B1-20-A</v>
          </cell>
          <cell r="E2002" t="str">
            <v>Topaz</v>
          </cell>
          <cell r="F2002" t="str">
            <v>T-23</v>
          </cell>
          <cell r="G2002" t="str">
            <v>T-23A</v>
          </cell>
          <cell r="H2002" t="str">
            <v>A</v>
          </cell>
          <cell r="I2002" t="str">
            <v>Retained</v>
          </cell>
          <cell r="J2002" t="str">
            <v>SW</v>
          </cell>
          <cell r="K2002" t="str">
            <v>Frozen</v>
          </cell>
          <cell r="L2002" t="str">
            <v>Frozen</v>
          </cell>
          <cell r="M2002">
            <v>12.07</v>
          </cell>
          <cell r="N2002">
            <v>8.08</v>
          </cell>
          <cell r="O2002">
            <v>97.525599999999997</v>
          </cell>
        </row>
        <row r="2003">
          <cell r="C2003" t="str">
            <v>B1-20</v>
          </cell>
          <cell r="D2003" t="str">
            <v>B1-20-B</v>
          </cell>
          <cell r="F2003" t="str">
            <v>T-23</v>
          </cell>
          <cell r="G2003" t="str">
            <v>T-23B</v>
          </cell>
          <cell r="H2003" t="str">
            <v>B</v>
          </cell>
          <cell r="J2003" t="str">
            <v>SW</v>
          </cell>
        </row>
        <row r="2004">
          <cell r="C2004" t="str">
            <v>B1-20</v>
          </cell>
          <cell r="D2004" t="str">
            <v>B1-20-C</v>
          </cell>
          <cell r="F2004" t="str">
            <v>T-23</v>
          </cell>
          <cell r="G2004" t="str">
            <v>T-23C</v>
          </cell>
          <cell r="H2004" t="str">
            <v>C</v>
          </cell>
          <cell r="J2004" t="str">
            <v>SW</v>
          </cell>
        </row>
        <row r="2005">
          <cell r="C2005" t="str">
            <v>B1-20</v>
          </cell>
          <cell r="D2005" t="str">
            <v>B1-20-D</v>
          </cell>
          <cell r="F2005" t="str">
            <v>T-23</v>
          </cell>
          <cell r="G2005" t="str">
            <v>T-23D</v>
          </cell>
          <cell r="H2005" t="str">
            <v>D</v>
          </cell>
          <cell r="J2005" t="str">
            <v>SW</v>
          </cell>
        </row>
        <row r="2006">
          <cell r="B2006" t="str">
            <v>B1</v>
          </cell>
          <cell r="C2006" t="str">
            <v>B1-21</v>
          </cell>
          <cell r="D2006" t="str">
            <v>B1-21-A</v>
          </cell>
          <cell r="E2006" t="str">
            <v>Topaz</v>
          </cell>
          <cell r="F2006" t="str">
            <v>T-22</v>
          </cell>
          <cell r="G2006" t="str">
            <v>T-22A</v>
          </cell>
          <cell r="H2006" t="str">
            <v>A</v>
          </cell>
          <cell r="I2006" t="str">
            <v>Retained</v>
          </cell>
          <cell r="J2006" t="str">
            <v>SW</v>
          </cell>
          <cell r="K2006" t="str">
            <v>Frozen</v>
          </cell>
          <cell r="L2006" t="str">
            <v>Frozen</v>
          </cell>
          <cell r="M2006">
            <v>12.07</v>
          </cell>
          <cell r="N2006">
            <v>8.08</v>
          </cell>
          <cell r="O2006">
            <v>97.525599999999997</v>
          </cell>
        </row>
        <row r="2007">
          <cell r="C2007" t="str">
            <v>B1-21</v>
          </cell>
          <cell r="D2007" t="str">
            <v>B1-21-B</v>
          </cell>
          <cell r="F2007" t="str">
            <v>T-22</v>
          </cell>
          <cell r="G2007" t="str">
            <v>T-22B</v>
          </cell>
          <cell r="H2007" t="str">
            <v>B</v>
          </cell>
          <cell r="J2007" t="str">
            <v>SW</v>
          </cell>
        </row>
        <row r="2008">
          <cell r="C2008" t="str">
            <v>B1-21</v>
          </cell>
          <cell r="D2008" t="str">
            <v>B1-21-C</v>
          </cell>
          <cell r="F2008" t="str">
            <v>T-22</v>
          </cell>
          <cell r="G2008" t="str">
            <v>T-22C</v>
          </cell>
          <cell r="H2008" t="str">
            <v>C</v>
          </cell>
          <cell r="J2008" t="str">
            <v>SW</v>
          </cell>
        </row>
        <row r="2009">
          <cell r="C2009" t="str">
            <v>B1-21</v>
          </cell>
          <cell r="D2009" t="str">
            <v>B1-21-D</v>
          </cell>
          <cell r="F2009" t="str">
            <v>T-22</v>
          </cell>
          <cell r="G2009" t="str">
            <v>T-22D</v>
          </cell>
          <cell r="H2009" t="str">
            <v>D</v>
          </cell>
          <cell r="J2009" t="str">
            <v>SW</v>
          </cell>
        </row>
        <row r="2010">
          <cell r="B2010" t="str">
            <v>B1</v>
          </cell>
          <cell r="C2010" t="str">
            <v>B1-22</v>
          </cell>
          <cell r="D2010" t="str">
            <v>B1-22-A</v>
          </cell>
          <cell r="E2010" t="str">
            <v>Topaz</v>
          </cell>
          <cell r="F2010" t="str">
            <v>T-21</v>
          </cell>
          <cell r="G2010" t="str">
            <v>T-21A</v>
          </cell>
          <cell r="H2010" t="str">
            <v>A</v>
          </cell>
          <cell r="I2010" t="str">
            <v>Retained</v>
          </cell>
          <cell r="J2010" t="str">
            <v>SW</v>
          </cell>
          <cell r="K2010" t="str">
            <v>Frozen</v>
          </cell>
          <cell r="L2010" t="str">
            <v>Frozen</v>
          </cell>
          <cell r="M2010">
            <v>12.07</v>
          </cell>
          <cell r="N2010">
            <v>8.08</v>
          </cell>
          <cell r="O2010">
            <v>97.525599999999997</v>
          </cell>
        </row>
        <row r="2011">
          <cell r="C2011" t="str">
            <v>B1-22</v>
          </cell>
          <cell r="D2011" t="str">
            <v>B1-22-B</v>
          </cell>
          <cell r="F2011" t="str">
            <v>T-21</v>
          </cell>
          <cell r="G2011" t="str">
            <v>T-21B</v>
          </cell>
          <cell r="H2011" t="str">
            <v>B</v>
          </cell>
          <cell r="J2011" t="str">
            <v>SW</v>
          </cell>
        </row>
        <row r="2012">
          <cell r="C2012" t="str">
            <v>B1-22</v>
          </cell>
          <cell r="D2012" t="str">
            <v>B1-22-C</v>
          </cell>
          <cell r="F2012" t="str">
            <v>T-21</v>
          </cell>
          <cell r="G2012" t="str">
            <v>T-21C</v>
          </cell>
          <cell r="H2012" t="str">
            <v>C</v>
          </cell>
          <cell r="J2012" t="str">
            <v>SW</v>
          </cell>
        </row>
        <row r="2013">
          <cell r="C2013" t="str">
            <v>B1-22</v>
          </cell>
          <cell r="D2013" t="str">
            <v>B1-22-D</v>
          </cell>
          <cell r="F2013" t="str">
            <v>T-21</v>
          </cell>
          <cell r="G2013" t="str">
            <v>T-21D</v>
          </cell>
          <cell r="H2013" t="str">
            <v>D</v>
          </cell>
          <cell r="J2013" t="str">
            <v>SW</v>
          </cell>
        </row>
        <row r="2014">
          <cell r="B2014" t="str">
            <v>B1</v>
          </cell>
          <cell r="C2014" t="str">
            <v>B1-24</v>
          </cell>
          <cell r="D2014" t="str">
            <v>B1-24-A</v>
          </cell>
          <cell r="E2014" t="str">
            <v>Topaz</v>
          </cell>
          <cell r="F2014" t="str">
            <v>T-19</v>
          </cell>
          <cell r="G2014" t="str">
            <v>T-19A</v>
          </cell>
          <cell r="H2014" t="str">
            <v>A</v>
          </cell>
          <cell r="I2014" t="str">
            <v>Retained</v>
          </cell>
          <cell r="J2014" t="str">
            <v>SW</v>
          </cell>
          <cell r="K2014" t="str">
            <v>Frozen</v>
          </cell>
          <cell r="L2014" t="str">
            <v>Frozen</v>
          </cell>
          <cell r="M2014">
            <v>12.07</v>
          </cell>
          <cell r="N2014">
            <v>8.08</v>
          </cell>
          <cell r="O2014">
            <v>97.525599999999997</v>
          </cell>
        </row>
        <row r="2015">
          <cell r="C2015" t="str">
            <v>B1-24</v>
          </cell>
          <cell r="D2015" t="str">
            <v>B1-24-B</v>
          </cell>
          <cell r="F2015" t="str">
            <v>T-19</v>
          </cell>
          <cell r="G2015" t="str">
            <v>T-19B</v>
          </cell>
          <cell r="H2015" t="str">
            <v>B</v>
          </cell>
          <cell r="J2015" t="str">
            <v>SW</v>
          </cell>
        </row>
        <row r="2016">
          <cell r="C2016" t="str">
            <v>B1-24</v>
          </cell>
          <cell r="D2016" t="str">
            <v>B1-24-C</v>
          </cell>
          <cell r="F2016" t="str">
            <v>T-19</v>
          </cell>
          <cell r="G2016" t="str">
            <v>T-19C</v>
          </cell>
          <cell r="H2016" t="str">
            <v>C</v>
          </cell>
          <cell r="J2016" t="str">
            <v>SW</v>
          </cell>
        </row>
        <row r="2017">
          <cell r="C2017" t="str">
            <v>B1-24</v>
          </cell>
          <cell r="D2017" t="str">
            <v>B1-24-D</v>
          </cell>
          <cell r="F2017" t="str">
            <v>T-19</v>
          </cell>
          <cell r="G2017" t="str">
            <v>T-19D</v>
          </cell>
          <cell r="H2017" t="str">
            <v>D</v>
          </cell>
          <cell r="J2017" t="str">
            <v>SW</v>
          </cell>
        </row>
        <row r="2018">
          <cell r="B2018" t="str">
            <v>B1</v>
          </cell>
          <cell r="C2018" t="str">
            <v>B1-25</v>
          </cell>
          <cell r="D2018" t="str">
            <v>B1-25-A</v>
          </cell>
          <cell r="E2018" t="str">
            <v>Topaz</v>
          </cell>
          <cell r="F2018" t="str">
            <v>T-18</v>
          </cell>
          <cell r="G2018" t="str">
            <v>T-18A</v>
          </cell>
          <cell r="H2018" t="str">
            <v>A</v>
          </cell>
          <cell r="I2018" t="str">
            <v>Retained</v>
          </cell>
          <cell r="J2018" t="str">
            <v>SW</v>
          </cell>
          <cell r="K2018" t="str">
            <v>Frozen</v>
          </cell>
          <cell r="L2018" t="str">
            <v>Frozen</v>
          </cell>
          <cell r="M2018">
            <v>12.07</v>
          </cell>
          <cell r="N2018">
            <v>8.08</v>
          </cell>
          <cell r="O2018">
            <v>97.525599999999997</v>
          </cell>
        </row>
        <row r="2019">
          <cell r="C2019" t="str">
            <v>B1-25</v>
          </cell>
          <cell r="D2019" t="str">
            <v>B1-25-B</v>
          </cell>
          <cell r="F2019" t="str">
            <v>T-18</v>
          </cell>
          <cell r="G2019" t="str">
            <v>T-18B</v>
          </cell>
          <cell r="H2019" t="str">
            <v>B</v>
          </cell>
          <cell r="J2019" t="str">
            <v>SW</v>
          </cell>
        </row>
        <row r="2020">
          <cell r="C2020" t="str">
            <v>B1-25</v>
          </cell>
          <cell r="D2020" t="str">
            <v>B1-25-C</v>
          </cell>
          <cell r="F2020" t="str">
            <v>T-18</v>
          </cell>
          <cell r="G2020" t="str">
            <v>T-18C</v>
          </cell>
          <cell r="H2020" t="str">
            <v>C</v>
          </cell>
          <cell r="J2020" t="str">
            <v>SW</v>
          </cell>
        </row>
        <row r="2021">
          <cell r="C2021" t="str">
            <v>B1-25</v>
          </cell>
          <cell r="D2021" t="str">
            <v>B1-25-D</v>
          </cell>
          <cell r="F2021" t="str">
            <v>T-18</v>
          </cell>
          <cell r="G2021" t="str">
            <v>T-18D</v>
          </cell>
          <cell r="H2021" t="str">
            <v>D</v>
          </cell>
          <cell r="J2021" t="str">
            <v>SW</v>
          </cell>
        </row>
        <row r="2022">
          <cell r="B2022" t="str">
            <v>B1</v>
          </cell>
          <cell r="C2022" t="str">
            <v>B1-26</v>
          </cell>
          <cell r="D2022" t="str">
            <v>B1-26-A</v>
          </cell>
          <cell r="E2022" t="str">
            <v>Topaz</v>
          </cell>
          <cell r="F2022" t="str">
            <v>T-17</v>
          </cell>
          <cell r="G2022" t="str">
            <v>T-17A</v>
          </cell>
          <cell r="H2022" t="str">
            <v>A</v>
          </cell>
          <cell r="I2022" t="str">
            <v>Retained</v>
          </cell>
          <cell r="J2022" t="str">
            <v>SW</v>
          </cell>
          <cell r="K2022" t="str">
            <v>Frozen</v>
          </cell>
          <cell r="L2022" t="str">
            <v>Frozen</v>
          </cell>
          <cell r="M2022">
            <v>12.07</v>
          </cell>
          <cell r="N2022">
            <v>8.08</v>
          </cell>
          <cell r="O2022">
            <v>97.525599999999997</v>
          </cell>
        </row>
        <row r="2023">
          <cell r="C2023" t="str">
            <v>B1-26</v>
          </cell>
          <cell r="D2023" t="str">
            <v>B1-26-B</v>
          </cell>
          <cell r="F2023" t="str">
            <v>T-17</v>
          </cell>
          <cell r="G2023" t="str">
            <v>T-17B</v>
          </cell>
          <cell r="H2023" t="str">
            <v>B</v>
          </cell>
          <cell r="J2023" t="str">
            <v>SW</v>
          </cell>
        </row>
        <row r="2024">
          <cell r="C2024" t="str">
            <v>B1-26</v>
          </cell>
          <cell r="D2024" t="str">
            <v>B1-26-C</v>
          </cell>
          <cell r="F2024" t="str">
            <v>T-17</v>
          </cell>
          <cell r="G2024" t="str">
            <v>T-17C</v>
          </cell>
          <cell r="H2024" t="str">
            <v>C</v>
          </cell>
          <cell r="J2024" t="str">
            <v>SW</v>
          </cell>
        </row>
        <row r="2025">
          <cell r="C2025" t="str">
            <v>B1-26</v>
          </cell>
          <cell r="D2025" t="str">
            <v>B1-26-D</v>
          </cell>
          <cell r="F2025" t="str">
            <v>T-17</v>
          </cell>
          <cell r="G2025" t="str">
            <v>T-17D</v>
          </cell>
          <cell r="H2025" t="str">
            <v>D</v>
          </cell>
          <cell r="J2025" t="str">
            <v>SW</v>
          </cell>
        </row>
        <row r="2026">
          <cell r="B2026" t="str">
            <v>A</v>
          </cell>
          <cell r="C2026" t="str">
            <v>A-1</v>
          </cell>
          <cell r="D2026" t="str">
            <v>A-1-01</v>
          </cell>
          <cell r="E2026" t="str">
            <v>Symphony</v>
          </cell>
          <cell r="F2026" t="str">
            <v>-41</v>
          </cell>
          <cell r="G2026" t="str">
            <v>S-110/1</v>
          </cell>
          <cell r="H2026" t="str">
            <v>01</v>
          </cell>
          <cell r="I2026" t="str">
            <v>Retained</v>
          </cell>
          <cell r="J2026" t="str">
            <v>M3M</v>
          </cell>
          <cell r="K2026" t="str">
            <v>Frozen</v>
          </cell>
          <cell r="L2026" t="str">
            <v>Released</v>
          </cell>
          <cell r="M2026">
            <v>15.3</v>
          </cell>
          <cell r="N2026">
            <v>8.5</v>
          </cell>
          <cell r="O2026">
            <v>130.05000000000001</v>
          </cell>
        </row>
        <row r="2027">
          <cell r="C2027" t="str">
            <v>A-1</v>
          </cell>
          <cell r="D2027" t="str">
            <v>A-1-02</v>
          </cell>
          <cell r="E2027" t="str">
            <v>Symphony</v>
          </cell>
          <cell r="F2027" t="str">
            <v>-41</v>
          </cell>
          <cell r="G2027" t="str">
            <v>S-110/2</v>
          </cell>
          <cell r="H2027" t="str">
            <v>02</v>
          </cell>
          <cell r="J2027" t="str">
            <v>M3M</v>
          </cell>
        </row>
        <row r="2028">
          <cell r="C2028" t="str">
            <v>A-1</v>
          </cell>
          <cell r="D2028" t="str">
            <v>A-1-03</v>
          </cell>
          <cell r="E2028" t="str">
            <v>Symphony</v>
          </cell>
          <cell r="F2028" t="str">
            <v>-41</v>
          </cell>
          <cell r="G2028" t="str">
            <v>S-110/3</v>
          </cell>
          <cell r="H2028" t="str">
            <v>03</v>
          </cell>
          <cell r="J2028" t="str">
            <v>M3M</v>
          </cell>
        </row>
        <row r="2029">
          <cell r="C2029" t="str">
            <v>A-1</v>
          </cell>
          <cell r="D2029" t="str">
            <v>A-1-04</v>
          </cell>
          <cell r="E2029" t="str">
            <v>Symphony</v>
          </cell>
          <cell r="F2029" t="str">
            <v>-41</v>
          </cell>
          <cell r="G2029" t="str">
            <v>S-110/4</v>
          </cell>
          <cell r="H2029" t="str">
            <v>04</v>
          </cell>
          <cell r="J2029" t="str">
            <v>M3M</v>
          </cell>
        </row>
        <row r="2030">
          <cell r="B2030" t="str">
            <v>A</v>
          </cell>
          <cell r="C2030" t="str">
            <v>A-2</v>
          </cell>
          <cell r="D2030" t="str">
            <v>A-2-01</v>
          </cell>
          <cell r="E2030" t="str">
            <v>Symphony</v>
          </cell>
          <cell r="F2030" t="str">
            <v>-41</v>
          </cell>
          <cell r="G2030" t="str">
            <v>S-109/1</v>
          </cell>
          <cell r="H2030" t="str">
            <v>01</v>
          </cell>
          <cell r="I2030" t="str">
            <v>Retained</v>
          </cell>
          <cell r="J2030" t="str">
            <v>M3M</v>
          </cell>
          <cell r="K2030" t="str">
            <v>Frozen</v>
          </cell>
          <cell r="L2030" t="str">
            <v>Released</v>
          </cell>
          <cell r="M2030">
            <v>15.3</v>
          </cell>
          <cell r="N2030">
            <v>8.5</v>
          </cell>
          <cell r="O2030">
            <v>130.05000000000001</v>
          </cell>
        </row>
        <row r="2031">
          <cell r="C2031" t="str">
            <v>A-2</v>
          </cell>
          <cell r="D2031" t="str">
            <v>A-2-02</v>
          </cell>
          <cell r="E2031" t="str">
            <v>Symphony</v>
          </cell>
          <cell r="F2031" t="str">
            <v>-41</v>
          </cell>
          <cell r="G2031" t="str">
            <v>S-109/2</v>
          </cell>
          <cell r="H2031" t="str">
            <v>02</v>
          </cell>
          <cell r="J2031" t="str">
            <v>M3M</v>
          </cell>
        </row>
        <row r="2032">
          <cell r="C2032" t="str">
            <v>A-2</v>
          </cell>
          <cell r="D2032" t="str">
            <v>A-2-03</v>
          </cell>
          <cell r="E2032" t="str">
            <v>Symphony</v>
          </cell>
          <cell r="F2032" t="str">
            <v>-41</v>
          </cell>
          <cell r="G2032" t="str">
            <v>S-109/3</v>
          </cell>
          <cell r="H2032" t="str">
            <v>03</v>
          </cell>
          <cell r="J2032" t="str">
            <v>M3M</v>
          </cell>
        </row>
        <row r="2033">
          <cell r="C2033" t="str">
            <v>A-2</v>
          </cell>
          <cell r="D2033" t="str">
            <v>A-2-04</v>
          </cell>
          <cell r="E2033" t="str">
            <v>Symphony</v>
          </cell>
          <cell r="F2033" t="str">
            <v>-41</v>
          </cell>
          <cell r="G2033" t="str">
            <v>S-109/4</v>
          </cell>
          <cell r="H2033" t="str">
            <v>04</v>
          </cell>
          <cell r="J2033" t="str">
            <v>M3M</v>
          </cell>
        </row>
        <row r="2034">
          <cell r="B2034" t="str">
            <v>A</v>
          </cell>
          <cell r="C2034" t="str">
            <v>A-3</v>
          </cell>
          <cell r="D2034" t="str">
            <v>A-3-01</v>
          </cell>
          <cell r="E2034" t="str">
            <v>Symphony</v>
          </cell>
          <cell r="F2034" t="str">
            <v>-41</v>
          </cell>
          <cell r="G2034" t="str">
            <v>S-108/1</v>
          </cell>
          <cell r="H2034" t="str">
            <v>01</v>
          </cell>
          <cell r="I2034" t="str">
            <v>Retained</v>
          </cell>
          <cell r="J2034" t="str">
            <v>M3M</v>
          </cell>
          <cell r="K2034" t="str">
            <v>Frozen</v>
          </cell>
          <cell r="L2034" t="str">
            <v>Released</v>
          </cell>
          <cell r="M2034">
            <v>15.3</v>
          </cell>
          <cell r="N2034">
            <v>8.5</v>
          </cell>
          <cell r="O2034">
            <v>130.05000000000001</v>
          </cell>
        </row>
        <row r="2035">
          <cell r="C2035" t="str">
            <v>A-3</v>
          </cell>
          <cell r="D2035" t="str">
            <v>A-3-02</v>
          </cell>
          <cell r="E2035" t="str">
            <v>Symphony</v>
          </cell>
          <cell r="F2035" t="str">
            <v>-41</v>
          </cell>
          <cell r="G2035" t="str">
            <v>S-108/2</v>
          </cell>
          <cell r="H2035" t="str">
            <v>02</v>
          </cell>
          <cell r="J2035" t="str">
            <v>M3M</v>
          </cell>
        </row>
        <row r="2036">
          <cell r="C2036" t="str">
            <v>A-3</v>
          </cell>
          <cell r="D2036" t="str">
            <v>A-3-03</v>
          </cell>
          <cell r="E2036" t="str">
            <v>Symphony</v>
          </cell>
          <cell r="F2036" t="str">
            <v>-41</v>
          </cell>
          <cell r="G2036" t="str">
            <v>S-108/3</v>
          </cell>
          <cell r="H2036" t="str">
            <v>03</v>
          </cell>
          <cell r="J2036" t="str">
            <v>M3M</v>
          </cell>
        </row>
        <row r="2037">
          <cell r="C2037" t="str">
            <v>A-3</v>
          </cell>
          <cell r="D2037" t="str">
            <v>A-3-04</v>
          </cell>
          <cell r="E2037" t="str">
            <v>Symphony</v>
          </cell>
          <cell r="F2037" t="str">
            <v>-41</v>
          </cell>
          <cell r="G2037" t="str">
            <v>S-108/4</v>
          </cell>
          <cell r="H2037" t="str">
            <v>04</v>
          </cell>
          <cell r="J2037" t="str">
            <v>M3M</v>
          </cell>
        </row>
        <row r="2038">
          <cell r="B2038" t="str">
            <v>A</v>
          </cell>
          <cell r="C2038" t="str">
            <v>A-4</v>
          </cell>
          <cell r="D2038" t="str">
            <v>A-4-01</v>
          </cell>
          <cell r="E2038" t="str">
            <v>Symphony</v>
          </cell>
          <cell r="F2038" t="str">
            <v>-41</v>
          </cell>
          <cell r="G2038" t="str">
            <v>S-107/1</v>
          </cell>
          <cell r="H2038" t="str">
            <v>01</v>
          </cell>
          <cell r="I2038" t="str">
            <v>Retained</v>
          </cell>
          <cell r="J2038" t="str">
            <v>M3M</v>
          </cell>
          <cell r="K2038" t="str">
            <v>Frozen</v>
          </cell>
          <cell r="L2038" t="str">
            <v>Released</v>
          </cell>
          <cell r="M2038">
            <v>15.3</v>
          </cell>
          <cell r="N2038">
            <v>8.5</v>
          </cell>
          <cell r="O2038">
            <v>130.05000000000001</v>
          </cell>
        </row>
        <row r="2039">
          <cell r="C2039" t="str">
            <v>A-4</v>
          </cell>
          <cell r="D2039" t="str">
            <v>A-4-02</v>
          </cell>
          <cell r="E2039" t="str">
            <v>Symphony</v>
          </cell>
          <cell r="F2039" t="str">
            <v>-41</v>
          </cell>
          <cell r="G2039" t="str">
            <v>S-107/2</v>
          </cell>
          <cell r="H2039" t="str">
            <v>02</v>
          </cell>
          <cell r="J2039" t="str">
            <v>M3M</v>
          </cell>
        </row>
        <row r="2040">
          <cell r="C2040" t="str">
            <v>A-4</v>
          </cell>
          <cell r="D2040" t="str">
            <v>A-4-03</v>
          </cell>
          <cell r="E2040" t="str">
            <v>Symphony</v>
          </cell>
          <cell r="F2040" t="str">
            <v>-41</v>
          </cell>
          <cell r="G2040" t="str">
            <v>S-107/3</v>
          </cell>
          <cell r="H2040" t="str">
            <v>03</v>
          </cell>
          <cell r="J2040" t="str">
            <v>M3M</v>
          </cell>
        </row>
        <row r="2041">
          <cell r="C2041" t="str">
            <v>A-4</v>
          </cell>
          <cell r="D2041" t="str">
            <v>A-4-04</v>
          </cell>
          <cell r="E2041" t="str">
            <v>Symphony</v>
          </cell>
          <cell r="F2041" t="str">
            <v>-41</v>
          </cell>
          <cell r="G2041" t="str">
            <v>S-107/4</v>
          </cell>
          <cell r="H2041" t="str">
            <v>04</v>
          </cell>
          <cell r="J2041" t="str">
            <v>M3M</v>
          </cell>
        </row>
        <row r="2042">
          <cell r="B2042" t="str">
            <v>A</v>
          </cell>
          <cell r="C2042" t="str">
            <v>A-5</v>
          </cell>
          <cell r="D2042" t="str">
            <v>A-5-01</v>
          </cell>
          <cell r="E2042" t="str">
            <v>Symphony</v>
          </cell>
          <cell r="F2042" t="str">
            <v>-41</v>
          </cell>
          <cell r="G2042" t="str">
            <v>S-106/1</v>
          </cell>
          <cell r="H2042" t="str">
            <v>01</v>
          </cell>
          <cell r="I2042" t="str">
            <v>Retained</v>
          </cell>
          <cell r="J2042" t="str">
            <v>M3M</v>
          </cell>
          <cell r="K2042" t="str">
            <v>Frozen</v>
          </cell>
          <cell r="L2042" t="str">
            <v>Released</v>
          </cell>
          <cell r="M2042">
            <v>15.3</v>
          </cell>
          <cell r="N2042">
            <v>8.5</v>
          </cell>
          <cell r="O2042">
            <v>130.05000000000001</v>
          </cell>
        </row>
        <row r="2043">
          <cell r="C2043" t="str">
            <v>A-5</v>
          </cell>
          <cell r="D2043" t="str">
            <v>A-5-02</v>
          </cell>
          <cell r="E2043" t="str">
            <v>Symphony</v>
          </cell>
          <cell r="F2043" t="str">
            <v>-41</v>
          </cell>
          <cell r="G2043" t="str">
            <v>S-106/2</v>
          </cell>
          <cell r="H2043" t="str">
            <v>02</v>
          </cell>
          <cell r="J2043" t="str">
            <v>M3M</v>
          </cell>
        </row>
        <row r="2044">
          <cell r="C2044" t="str">
            <v>A-5</v>
          </cell>
          <cell r="D2044" t="str">
            <v>A-5-03</v>
          </cell>
          <cell r="E2044" t="str">
            <v>Symphony</v>
          </cell>
          <cell r="F2044" t="str">
            <v>-41</v>
          </cell>
          <cell r="G2044" t="str">
            <v>S-106/3</v>
          </cell>
          <cell r="H2044" t="str">
            <v>03</v>
          </cell>
          <cell r="J2044" t="str">
            <v>M3M</v>
          </cell>
        </row>
        <row r="2045">
          <cell r="C2045" t="str">
            <v>A-5</v>
          </cell>
          <cell r="D2045" t="str">
            <v>A-5-04</v>
          </cell>
          <cell r="E2045" t="str">
            <v>Symphony</v>
          </cell>
          <cell r="F2045" t="str">
            <v>-41</v>
          </cell>
          <cell r="G2045" t="str">
            <v>S-106/4</v>
          </cell>
          <cell r="H2045" t="str">
            <v>04</v>
          </cell>
          <cell r="J2045" t="str">
            <v>M3M</v>
          </cell>
        </row>
        <row r="2046">
          <cell r="B2046" t="str">
            <v>A</v>
          </cell>
          <cell r="C2046" t="str">
            <v>A-6</v>
          </cell>
          <cell r="D2046" t="str">
            <v>A-6-01</v>
          </cell>
          <cell r="E2046" t="str">
            <v>Symphony</v>
          </cell>
          <cell r="F2046" t="str">
            <v>-41</v>
          </cell>
          <cell r="G2046" t="str">
            <v>S-105/1</v>
          </cell>
          <cell r="H2046" t="str">
            <v>01</v>
          </cell>
          <cell r="I2046" t="str">
            <v>Retained</v>
          </cell>
          <cell r="J2046" t="str">
            <v>M3M</v>
          </cell>
          <cell r="K2046" t="str">
            <v>Frozen</v>
          </cell>
          <cell r="L2046" t="str">
            <v>Released</v>
          </cell>
          <cell r="M2046">
            <v>15.3</v>
          </cell>
          <cell r="N2046">
            <v>8.5</v>
          </cell>
          <cell r="O2046">
            <v>130.05000000000001</v>
          </cell>
        </row>
        <row r="2047">
          <cell r="C2047" t="str">
            <v>A-6</v>
          </cell>
          <cell r="D2047" t="str">
            <v>A-6-02</v>
          </cell>
          <cell r="E2047" t="str">
            <v>Symphony</v>
          </cell>
          <cell r="F2047" t="str">
            <v>-41</v>
          </cell>
          <cell r="G2047" t="str">
            <v>S-105/2</v>
          </cell>
          <cell r="H2047" t="str">
            <v>02</v>
          </cell>
          <cell r="J2047" t="str">
            <v>M3M</v>
          </cell>
        </row>
        <row r="2048">
          <cell r="C2048" t="str">
            <v>A-6</v>
          </cell>
          <cell r="D2048" t="str">
            <v>A-6-03</v>
          </cell>
          <cell r="E2048" t="str">
            <v>Symphony</v>
          </cell>
          <cell r="F2048" t="str">
            <v>-41</v>
          </cell>
          <cell r="G2048" t="str">
            <v>S-105/3</v>
          </cell>
          <cell r="H2048" t="str">
            <v>03</v>
          </cell>
          <cell r="J2048" t="str">
            <v>M3M</v>
          </cell>
        </row>
        <row r="2049">
          <cell r="C2049" t="str">
            <v>A-6</v>
          </cell>
          <cell r="D2049" t="str">
            <v>A-6-04</v>
          </cell>
          <cell r="E2049" t="str">
            <v>Symphony</v>
          </cell>
          <cell r="F2049" t="str">
            <v>-41</v>
          </cell>
          <cell r="G2049" t="str">
            <v>S-105/4</v>
          </cell>
          <cell r="H2049" t="str">
            <v>04</v>
          </cell>
          <cell r="J2049" t="str">
            <v>M3M</v>
          </cell>
        </row>
        <row r="2050">
          <cell r="B2050" t="str">
            <v>A</v>
          </cell>
          <cell r="C2050" t="str">
            <v>A-7</v>
          </cell>
          <cell r="D2050" t="str">
            <v>A-7-01</v>
          </cell>
          <cell r="E2050" t="str">
            <v>Melody</v>
          </cell>
          <cell r="F2050" t="str">
            <v>-41</v>
          </cell>
          <cell r="G2050" t="str">
            <v>M-17/1</v>
          </cell>
          <cell r="H2050" t="str">
            <v>01</v>
          </cell>
          <cell r="I2050" t="str">
            <v>Retained</v>
          </cell>
          <cell r="J2050" t="str">
            <v>M3M</v>
          </cell>
          <cell r="K2050" t="str">
            <v>Released</v>
          </cell>
          <cell r="L2050" t="str">
            <v>Released</v>
          </cell>
          <cell r="M2050">
            <v>15.3</v>
          </cell>
          <cell r="N2050">
            <v>8.5</v>
          </cell>
          <cell r="O2050">
            <v>130.05000000000001</v>
          </cell>
        </row>
        <row r="2051">
          <cell r="C2051" t="str">
            <v>A-7</v>
          </cell>
          <cell r="D2051" t="str">
            <v>A-7-02</v>
          </cell>
          <cell r="E2051" t="str">
            <v>Melody</v>
          </cell>
          <cell r="F2051" t="str">
            <v>-41</v>
          </cell>
          <cell r="G2051" t="str">
            <v>M-17/2</v>
          </cell>
          <cell r="H2051" t="str">
            <v>02</v>
          </cell>
          <cell r="J2051" t="str">
            <v>M3M</v>
          </cell>
        </row>
        <row r="2052">
          <cell r="C2052" t="str">
            <v>A-7</v>
          </cell>
          <cell r="D2052" t="str">
            <v>A-7-03</v>
          </cell>
          <cell r="E2052" t="str">
            <v>Melody</v>
          </cell>
          <cell r="F2052" t="str">
            <v>-41</v>
          </cell>
          <cell r="G2052" t="str">
            <v>M-17/3</v>
          </cell>
          <cell r="H2052" t="str">
            <v>03</v>
          </cell>
          <cell r="J2052" t="str">
            <v>M3M</v>
          </cell>
        </row>
        <row r="2053">
          <cell r="C2053" t="str">
            <v>A-7</v>
          </cell>
          <cell r="D2053" t="str">
            <v>A-7-04</v>
          </cell>
          <cell r="E2053" t="str">
            <v>Melody</v>
          </cell>
          <cell r="F2053" t="str">
            <v>-41</v>
          </cell>
          <cell r="G2053" t="str">
            <v>M-17/4</v>
          </cell>
          <cell r="H2053" t="str">
            <v>04</v>
          </cell>
          <cell r="J2053" t="str">
            <v>M3M</v>
          </cell>
        </row>
        <row r="2054">
          <cell r="B2054" t="str">
            <v>A</v>
          </cell>
          <cell r="C2054" t="str">
            <v>A-8</v>
          </cell>
          <cell r="D2054" t="str">
            <v>A-8-01</v>
          </cell>
          <cell r="E2054" t="str">
            <v>Melody</v>
          </cell>
          <cell r="F2054" t="str">
            <v>-41</v>
          </cell>
          <cell r="G2054" t="str">
            <v>M-18/1</v>
          </cell>
          <cell r="H2054" t="str">
            <v>01</v>
          </cell>
          <cell r="I2054" t="str">
            <v>Retained</v>
          </cell>
          <cell r="J2054" t="str">
            <v>M3M</v>
          </cell>
          <cell r="K2054" t="str">
            <v>Released</v>
          </cell>
          <cell r="L2054" t="str">
            <v>Released</v>
          </cell>
          <cell r="M2054">
            <v>15.3</v>
          </cell>
          <cell r="N2054">
            <v>8.5</v>
          </cell>
          <cell r="O2054">
            <v>130.05000000000001</v>
          </cell>
        </row>
        <row r="2055">
          <cell r="C2055" t="str">
            <v>A-8</v>
          </cell>
          <cell r="D2055" t="str">
            <v>A-8-02</v>
          </cell>
          <cell r="E2055" t="str">
            <v>Melody</v>
          </cell>
          <cell r="F2055" t="str">
            <v>-41</v>
          </cell>
          <cell r="G2055" t="str">
            <v>M-18/2</v>
          </cell>
          <cell r="H2055" t="str">
            <v>02</v>
          </cell>
          <cell r="J2055" t="str">
            <v>M3M</v>
          </cell>
        </row>
        <row r="2056">
          <cell r="C2056" t="str">
            <v>A-8</v>
          </cell>
          <cell r="D2056" t="str">
            <v>A-8-03</v>
          </cell>
          <cell r="E2056" t="str">
            <v>Melody</v>
          </cell>
          <cell r="F2056" t="str">
            <v>-41</v>
          </cell>
          <cell r="G2056" t="str">
            <v>M-18/3</v>
          </cell>
          <cell r="H2056" t="str">
            <v>03</v>
          </cell>
          <cell r="J2056" t="str">
            <v>M3M</v>
          </cell>
        </row>
        <row r="2057">
          <cell r="C2057" t="str">
            <v>A-8</v>
          </cell>
          <cell r="D2057" t="str">
            <v>A-8-04</v>
          </cell>
          <cell r="E2057" t="str">
            <v>Melody</v>
          </cell>
          <cell r="F2057" t="str">
            <v>-41</v>
          </cell>
          <cell r="G2057" t="str">
            <v>M-18/4</v>
          </cell>
          <cell r="H2057" t="str">
            <v>04</v>
          </cell>
          <cell r="J2057" t="str">
            <v>M3M</v>
          </cell>
        </row>
        <row r="2058">
          <cell r="B2058" t="str">
            <v>A</v>
          </cell>
          <cell r="C2058" t="str">
            <v>A-9</v>
          </cell>
          <cell r="D2058" t="str">
            <v>A-9-01</v>
          </cell>
          <cell r="E2058" t="str">
            <v>Melody</v>
          </cell>
          <cell r="F2058" t="str">
            <v>-41</v>
          </cell>
          <cell r="G2058" t="str">
            <v>M-19/1</v>
          </cell>
          <cell r="H2058" t="str">
            <v>01</v>
          </cell>
          <cell r="I2058" t="str">
            <v>Retained</v>
          </cell>
          <cell r="J2058" t="str">
            <v>M3M</v>
          </cell>
          <cell r="K2058" t="str">
            <v>Released</v>
          </cell>
          <cell r="L2058" t="str">
            <v>Released</v>
          </cell>
          <cell r="M2058">
            <v>15.3</v>
          </cell>
          <cell r="N2058">
            <v>8.5</v>
          </cell>
          <cell r="O2058">
            <v>130.05000000000001</v>
          </cell>
        </row>
        <row r="2059">
          <cell r="C2059" t="str">
            <v>A-9</v>
          </cell>
          <cell r="D2059" t="str">
            <v>A-9-02</v>
          </cell>
          <cell r="E2059" t="str">
            <v>Melody</v>
          </cell>
          <cell r="F2059" t="str">
            <v>-41</v>
          </cell>
          <cell r="G2059" t="str">
            <v>M-19/2</v>
          </cell>
          <cell r="H2059" t="str">
            <v>02</v>
          </cell>
          <cell r="J2059" t="str">
            <v>M3M</v>
          </cell>
        </row>
        <row r="2060">
          <cell r="C2060" t="str">
            <v>A-9</v>
          </cell>
          <cell r="D2060" t="str">
            <v>A-9-03</v>
          </cell>
          <cell r="E2060" t="str">
            <v>Melody</v>
          </cell>
          <cell r="F2060" t="str">
            <v>-41</v>
          </cell>
          <cell r="G2060" t="str">
            <v>M-19/3</v>
          </cell>
          <cell r="H2060" t="str">
            <v>03</v>
          </cell>
          <cell r="J2060" t="str">
            <v>M3M</v>
          </cell>
        </row>
        <row r="2061">
          <cell r="C2061" t="str">
            <v>A-9</v>
          </cell>
          <cell r="D2061" t="str">
            <v>A-9-04</v>
          </cell>
          <cell r="E2061" t="str">
            <v>Melody</v>
          </cell>
          <cell r="F2061" t="str">
            <v>-41</v>
          </cell>
          <cell r="G2061" t="str">
            <v>M-19/4</v>
          </cell>
          <cell r="H2061" t="str">
            <v>04</v>
          </cell>
          <cell r="J2061" t="str">
            <v>M3M</v>
          </cell>
        </row>
        <row r="2062">
          <cell r="B2062" t="str">
            <v>A</v>
          </cell>
          <cell r="C2062" t="str">
            <v>A-10</v>
          </cell>
          <cell r="D2062" t="str">
            <v>A-10-01</v>
          </cell>
          <cell r="E2062" t="str">
            <v>Melody</v>
          </cell>
          <cell r="F2062" t="str">
            <v>-41</v>
          </cell>
          <cell r="G2062" t="str">
            <v>M-20/1</v>
          </cell>
          <cell r="H2062" t="str">
            <v>01</v>
          </cell>
          <cell r="I2062" t="str">
            <v>Retained</v>
          </cell>
          <cell r="J2062" t="str">
            <v>M3M</v>
          </cell>
          <cell r="K2062" t="str">
            <v>Released</v>
          </cell>
          <cell r="L2062" t="str">
            <v>Released</v>
          </cell>
          <cell r="M2062">
            <v>15.3</v>
          </cell>
          <cell r="N2062">
            <v>8.5</v>
          </cell>
          <cell r="O2062">
            <v>130.05000000000001</v>
          </cell>
        </row>
        <row r="2063">
          <cell r="C2063" t="str">
            <v>A-10</v>
          </cell>
          <cell r="D2063" t="str">
            <v>A-10-02</v>
          </cell>
          <cell r="E2063" t="str">
            <v>Melody</v>
          </cell>
          <cell r="F2063" t="str">
            <v>-41</v>
          </cell>
          <cell r="G2063" t="str">
            <v>M-20/2</v>
          </cell>
          <cell r="H2063" t="str">
            <v>02</v>
          </cell>
          <cell r="J2063" t="str">
            <v>M3M</v>
          </cell>
        </row>
        <row r="2064">
          <cell r="C2064" t="str">
            <v>A-10</v>
          </cell>
          <cell r="D2064" t="str">
            <v>A-10-03</v>
          </cell>
          <cell r="E2064" t="str">
            <v>Melody</v>
          </cell>
          <cell r="F2064" t="str">
            <v>-41</v>
          </cell>
          <cell r="G2064" t="str">
            <v>M-20/3</v>
          </cell>
          <cell r="H2064" t="str">
            <v>03</v>
          </cell>
          <cell r="J2064" t="str">
            <v>M3M</v>
          </cell>
        </row>
        <row r="2065">
          <cell r="C2065" t="str">
            <v>A-10</v>
          </cell>
          <cell r="D2065" t="str">
            <v>A-10-04</v>
          </cell>
          <cell r="E2065" t="str">
            <v>Melody</v>
          </cell>
          <cell r="F2065" t="str">
            <v>-41</v>
          </cell>
          <cell r="G2065" t="str">
            <v>M-20/4</v>
          </cell>
          <cell r="H2065" t="str">
            <v>04</v>
          </cell>
          <cell r="J2065" t="str">
            <v>M3M</v>
          </cell>
        </row>
        <row r="2066">
          <cell r="B2066" t="str">
            <v>A</v>
          </cell>
          <cell r="C2066" t="str">
            <v>A-11</v>
          </cell>
          <cell r="D2066" t="str">
            <v>A-11-01</v>
          </cell>
          <cell r="E2066" t="str">
            <v>Melody</v>
          </cell>
          <cell r="F2066" t="str">
            <v>-41</v>
          </cell>
          <cell r="G2066" t="str">
            <v>M-21/1</v>
          </cell>
          <cell r="H2066" t="str">
            <v>01</v>
          </cell>
          <cell r="I2066" t="str">
            <v>Retained</v>
          </cell>
          <cell r="J2066" t="str">
            <v>M3M</v>
          </cell>
          <cell r="K2066" t="str">
            <v>Released</v>
          </cell>
          <cell r="L2066" t="str">
            <v>Released</v>
          </cell>
          <cell r="M2066">
            <v>15.3</v>
          </cell>
          <cell r="N2066">
            <v>8.5</v>
          </cell>
          <cell r="O2066">
            <v>130.05000000000001</v>
          </cell>
        </row>
        <row r="2067">
          <cell r="C2067" t="str">
            <v>A-11</v>
          </cell>
          <cell r="D2067" t="str">
            <v>A-11-02</v>
          </cell>
          <cell r="E2067" t="str">
            <v>Melody</v>
          </cell>
          <cell r="F2067" t="str">
            <v>-41</v>
          </cell>
          <cell r="G2067" t="str">
            <v>M-21/2</v>
          </cell>
          <cell r="H2067" t="str">
            <v>02</v>
          </cell>
          <cell r="J2067" t="str">
            <v>M3M</v>
          </cell>
        </row>
        <row r="2068">
          <cell r="C2068" t="str">
            <v>A-11</v>
          </cell>
          <cell r="D2068" t="str">
            <v>A-11-03</v>
          </cell>
          <cell r="E2068" t="str">
            <v>Melody</v>
          </cell>
          <cell r="F2068" t="str">
            <v>-41</v>
          </cell>
          <cell r="G2068" t="str">
            <v>M-21/3</v>
          </cell>
          <cell r="H2068" t="str">
            <v>03</v>
          </cell>
          <cell r="J2068" t="str">
            <v>M3M</v>
          </cell>
        </row>
        <row r="2069">
          <cell r="C2069" t="str">
            <v>A-11</v>
          </cell>
          <cell r="D2069" t="str">
            <v>A-11-04</v>
          </cell>
          <cell r="E2069" t="str">
            <v>Melody</v>
          </cell>
          <cell r="F2069" t="str">
            <v>-41</v>
          </cell>
          <cell r="G2069" t="str">
            <v>M-21/4</v>
          </cell>
          <cell r="H2069" t="str">
            <v>04</v>
          </cell>
          <cell r="J2069" t="str">
            <v>M3M</v>
          </cell>
        </row>
        <row r="2070">
          <cell r="B2070" t="str">
            <v>A</v>
          </cell>
          <cell r="C2070" t="str">
            <v>A-12</v>
          </cell>
          <cell r="D2070" t="str">
            <v>A-12-01</v>
          </cell>
          <cell r="E2070" t="str">
            <v>Melody</v>
          </cell>
          <cell r="F2070" t="str">
            <v>-41</v>
          </cell>
          <cell r="G2070" t="str">
            <v>M-22/1</v>
          </cell>
          <cell r="H2070" t="str">
            <v>01</v>
          </cell>
          <cell r="I2070" t="str">
            <v>Retained</v>
          </cell>
          <cell r="J2070" t="str">
            <v>M3M</v>
          </cell>
          <cell r="K2070" t="str">
            <v>Released</v>
          </cell>
          <cell r="L2070" t="str">
            <v>Released</v>
          </cell>
          <cell r="M2070">
            <v>15.3</v>
          </cell>
          <cell r="N2070">
            <v>8.5</v>
          </cell>
          <cell r="O2070">
            <v>130.05000000000001</v>
          </cell>
        </row>
        <row r="2071">
          <cell r="C2071" t="str">
            <v>A-12</v>
          </cell>
          <cell r="D2071" t="str">
            <v>A-12-02</v>
          </cell>
          <cell r="E2071" t="str">
            <v>Melody</v>
          </cell>
          <cell r="F2071" t="str">
            <v>-41</v>
          </cell>
          <cell r="G2071" t="str">
            <v>M-22/2</v>
          </cell>
          <cell r="H2071" t="str">
            <v>02</v>
          </cell>
          <cell r="J2071" t="str">
            <v>M3M</v>
          </cell>
        </row>
        <row r="2072">
          <cell r="C2072" t="str">
            <v>A-12</v>
          </cell>
          <cell r="D2072" t="str">
            <v>A-12-03</v>
          </cell>
          <cell r="E2072" t="str">
            <v>Melody</v>
          </cell>
          <cell r="F2072" t="str">
            <v>-41</v>
          </cell>
          <cell r="G2072" t="str">
            <v>M-22/3</v>
          </cell>
          <cell r="H2072" t="str">
            <v>03</v>
          </cell>
          <cell r="J2072" t="str">
            <v>M3M</v>
          </cell>
        </row>
        <row r="2073">
          <cell r="C2073" t="str">
            <v>A-12</v>
          </cell>
          <cell r="D2073" t="str">
            <v>A-12-04</v>
          </cell>
          <cell r="E2073" t="str">
            <v>Melody</v>
          </cell>
          <cell r="F2073" t="str">
            <v>-41</v>
          </cell>
          <cell r="G2073" t="str">
            <v>M-22/4</v>
          </cell>
          <cell r="H2073" t="str">
            <v>04</v>
          </cell>
          <cell r="J2073" t="str">
            <v>M3M</v>
          </cell>
        </row>
        <row r="2074">
          <cell r="B2074" t="str">
            <v>A</v>
          </cell>
          <cell r="C2074" t="str">
            <v>A-13</v>
          </cell>
          <cell r="D2074" t="str">
            <v>A-13-01</v>
          </cell>
          <cell r="E2074" t="str">
            <v>Melody</v>
          </cell>
          <cell r="F2074" t="str">
            <v>-41</v>
          </cell>
          <cell r="G2074" t="str">
            <v>M-23/1</v>
          </cell>
          <cell r="H2074" t="str">
            <v>01</v>
          </cell>
          <cell r="I2074" t="str">
            <v>Retained</v>
          </cell>
          <cell r="J2074" t="str">
            <v>M3M</v>
          </cell>
          <cell r="K2074" t="str">
            <v>Released</v>
          </cell>
          <cell r="L2074" t="str">
            <v>Released</v>
          </cell>
          <cell r="M2074">
            <v>15.3</v>
          </cell>
          <cell r="N2074">
            <v>8.5</v>
          </cell>
          <cell r="O2074">
            <v>130.05000000000001</v>
          </cell>
        </row>
        <row r="2075">
          <cell r="C2075" t="str">
            <v>A-13</v>
          </cell>
          <cell r="D2075" t="str">
            <v>A-13-02</v>
          </cell>
          <cell r="E2075" t="str">
            <v>Melody</v>
          </cell>
          <cell r="F2075" t="str">
            <v>-41</v>
          </cell>
          <cell r="G2075" t="str">
            <v>M-23/2</v>
          </cell>
          <cell r="H2075" t="str">
            <v>02</v>
          </cell>
          <cell r="J2075" t="str">
            <v>M3M</v>
          </cell>
        </row>
        <row r="2076">
          <cell r="C2076" t="str">
            <v>A-13</v>
          </cell>
          <cell r="D2076" t="str">
            <v>A-13-03</v>
          </cell>
          <cell r="E2076" t="str">
            <v>Melody</v>
          </cell>
          <cell r="F2076" t="str">
            <v>-41</v>
          </cell>
          <cell r="G2076" t="str">
            <v>M-23/3</v>
          </cell>
          <cell r="H2076" t="str">
            <v>03</v>
          </cell>
          <cell r="J2076" t="str">
            <v>M3M</v>
          </cell>
        </row>
        <row r="2077">
          <cell r="C2077" t="str">
            <v>A-13</v>
          </cell>
          <cell r="D2077" t="str">
            <v>A-13-04</v>
          </cell>
          <cell r="E2077" t="str">
            <v>Melody</v>
          </cell>
          <cell r="F2077" t="str">
            <v>-41</v>
          </cell>
          <cell r="G2077" t="str">
            <v>M-23/4</v>
          </cell>
          <cell r="H2077" t="str">
            <v>04</v>
          </cell>
          <cell r="J2077" t="str">
            <v>M3M</v>
          </cell>
        </row>
        <row r="2078">
          <cell r="B2078" t="str">
            <v>A</v>
          </cell>
          <cell r="C2078" t="str">
            <v>A-14</v>
          </cell>
          <cell r="D2078" t="str">
            <v>A-14-01</v>
          </cell>
          <cell r="E2078" t="str">
            <v>Melody</v>
          </cell>
          <cell r="F2078" t="str">
            <v>-41</v>
          </cell>
          <cell r="G2078" t="str">
            <v>M-24/1</v>
          </cell>
          <cell r="H2078" t="str">
            <v>01</v>
          </cell>
          <cell r="I2078" t="str">
            <v>Retained</v>
          </cell>
          <cell r="J2078" t="str">
            <v>M3M</v>
          </cell>
          <cell r="K2078" t="str">
            <v>Released</v>
          </cell>
          <cell r="L2078" t="str">
            <v>Released</v>
          </cell>
          <cell r="M2078">
            <v>15.3</v>
          </cell>
          <cell r="N2078">
            <v>8.5</v>
          </cell>
          <cell r="O2078">
            <v>130.05000000000001</v>
          </cell>
        </row>
        <row r="2079">
          <cell r="C2079" t="str">
            <v>A-14</v>
          </cell>
          <cell r="D2079" t="str">
            <v>A-14-02</v>
          </cell>
          <cell r="E2079" t="str">
            <v>Melody</v>
          </cell>
          <cell r="F2079" t="str">
            <v>-41</v>
          </cell>
          <cell r="G2079" t="str">
            <v>M-24/2</v>
          </cell>
          <cell r="H2079" t="str">
            <v>02</v>
          </cell>
          <cell r="J2079" t="str">
            <v>M3M</v>
          </cell>
        </row>
        <row r="2080">
          <cell r="C2080" t="str">
            <v>A-14</v>
          </cell>
          <cell r="D2080" t="str">
            <v>A-14-03</v>
          </cell>
          <cell r="E2080" t="str">
            <v>Melody</v>
          </cell>
          <cell r="F2080" t="str">
            <v>-41</v>
          </cell>
          <cell r="G2080" t="str">
            <v>M-24/3</v>
          </cell>
          <cell r="H2080" t="str">
            <v>03</v>
          </cell>
          <cell r="J2080" t="str">
            <v>M3M</v>
          </cell>
        </row>
        <row r="2081">
          <cell r="C2081" t="str">
            <v>A-14</v>
          </cell>
          <cell r="D2081" t="str">
            <v>A-14-04</v>
          </cell>
          <cell r="E2081" t="str">
            <v>Melody</v>
          </cell>
          <cell r="F2081" t="str">
            <v>-41</v>
          </cell>
          <cell r="G2081" t="str">
            <v>M-24/4</v>
          </cell>
          <cell r="H2081" t="str">
            <v>04</v>
          </cell>
          <cell r="J2081" t="str">
            <v>M3M</v>
          </cell>
        </row>
        <row r="2082">
          <cell r="B2082" t="str">
            <v>A</v>
          </cell>
          <cell r="C2082" t="str">
            <v>A-15</v>
          </cell>
          <cell r="D2082" t="str">
            <v>A-15-01</v>
          </cell>
          <cell r="E2082" t="str">
            <v>Melody</v>
          </cell>
          <cell r="F2082" t="str">
            <v>-41</v>
          </cell>
          <cell r="G2082" t="str">
            <v>M-09/1</v>
          </cell>
          <cell r="H2082" t="str">
            <v>01</v>
          </cell>
          <cell r="I2082" t="str">
            <v>Retained</v>
          </cell>
          <cell r="J2082" t="str">
            <v>M3M</v>
          </cell>
          <cell r="K2082" t="str">
            <v>Released</v>
          </cell>
          <cell r="L2082" t="str">
            <v>Released</v>
          </cell>
          <cell r="M2082">
            <v>15.3</v>
          </cell>
          <cell r="N2082">
            <v>8.5</v>
          </cell>
          <cell r="O2082">
            <v>130.05000000000001</v>
          </cell>
        </row>
        <row r="2083">
          <cell r="C2083" t="str">
            <v>A-15</v>
          </cell>
          <cell r="D2083" t="str">
            <v>A-15-02</v>
          </cell>
          <cell r="E2083" t="str">
            <v>Melody</v>
          </cell>
          <cell r="F2083" t="str">
            <v>-41</v>
          </cell>
          <cell r="G2083" t="str">
            <v>M-09/2</v>
          </cell>
          <cell r="H2083" t="str">
            <v>02</v>
          </cell>
          <cell r="J2083" t="str">
            <v>M3M</v>
          </cell>
        </row>
        <row r="2084">
          <cell r="C2084" t="str">
            <v>A-15</v>
          </cell>
          <cell r="D2084" t="str">
            <v>A-15-03</v>
          </cell>
          <cell r="E2084" t="str">
            <v>Melody</v>
          </cell>
          <cell r="F2084" t="str">
            <v>-41</v>
          </cell>
          <cell r="G2084" t="str">
            <v>M-09/3</v>
          </cell>
          <cell r="H2084" t="str">
            <v>03</v>
          </cell>
          <cell r="J2084" t="str">
            <v>M3M</v>
          </cell>
        </row>
        <row r="2085">
          <cell r="C2085" t="str">
            <v>A-15</v>
          </cell>
          <cell r="D2085" t="str">
            <v>A-15-04</v>
          </cell>
          <cell r="E2085" t="str">
            <v>Melody</v>
          </cell>
          <cell r="F2085" t="str">
            <v>-41</v>
          </cell>
          <cell r="G2085" t="str">
            <v>M-09/4</v>
          </cell>
          <cell r="H2085" t="str">
            <v>04</v>
          </cell>
          <cell r="J2085" t="str">
            <v>M3M</v>
          </cell>
        </row>
        <row r="2086">
          <cell r="B2086" t="str">
            <v>A</v>
          </cell>
          <cell r="C2086" t="str">
            <v>A-16</v>
          </cell>
          <cell r="D2086" t="str">
            <v>A-16-01</v>
          </cell>
          <cell r="E2086" t="str">
            <v>Melody</v>
          </cell>
          <cell r="F2086" t="str">
            <v>-41</v>
          </cell>
          <cell r="G2086" t="str">
            <v>M-10/1</v>
          </cell>
          <cell r="H2086" t="str">
            <v>01</v>
          </cell>
          <cell r="I2086" t="str">
            <v>Retained</v>
          </cell>
          <cell r="J2086" t="str">
            <v>M3M</v>
          </cell>
          <cell r="K2086" t="str">
            <v>Released</v>
          </cell>
          <cell r="L2086" t="str">
            <v>Released</v>
          </cell>
          <cell r="M2086">
            <v>15.3</v>
          </cell>
          <cell r="N2086">
            <v>8.5</v>
          </cell>
          <cell r="O2086">
            <v>130.05000000000001</v>
          </cell>
        </row>
        <row r="2087">
          <cell r="C2087" t="str">
            <v>A-16</v>
          </cell>
          <cell r="D2087" t="str">
            <v>A-16-02</v>
          </cell>
          <cell r="E2087" t="str">
            <v>Melody</v>
          </cell>
          <cell r="F2087" t="str">
            <v>-41</v>
          </cell>
          <cell r="G2087" t="str">
            <v>M-10/2</v>
          </cell>
          <cell r="H2087" t="str">
            <v>02</v>
          </cell>
          <cell r="J2087" t="str">
            <v>M3M</v>
          </cell>
        </row>
        <row r="2088">
          <cell r="C2088" t="str">
            <v>A-16</v>
          </cell>
          <cell r="D2088" t="str">
            <v>A-16-03</v>
          </cell>
          <cell r="E2088" t="str">
            <v>Melody</v>
          </cell>
          <cell r="F2088" t="str">
            <v>-41</v>
          </cell>
          <cell r="G2088" t="str">
            <v>M-10/3</v>
          </cell>
          <cell r="H2088" t="str">
            <v>03</v>
          </cell>
          <cell r="J2088" t="str">
            <v>M3M</v>
          </cell>
        </row>
        <row r="2089">
          <cell r="C2089" t="str">
            <v>A-16</v>
          </cell>
          <cell r="D2089" t="str">
            <v>A-16-04</v>
          </cell>
          <cell r="E2089" t="str">
            <v>Melody</v>
          </cell>
          <cell r="F2089" t="str">
            <v>-41</v>
          </cell>
          <cell r="G2089" t="str">
            <v>M-10/4</v>
          </cell>
          <cell r="H2089" t="str">
            <v>04</v>
          </cell>
          <cell r="J2089" t="str">
            <v>M3M</v>
          </cell>
        </row>
        <row r="2090">
          <cell r="B2090" t="str">
            <v>A</v>
          </cell>
          <cell r="C2090" t="str">
            <v>A-17</v>
          </cell>
          <cell r="D2090" t="str">
            <v>A-17-01</v>
          </cell>
          <cell r="E2090" t="str">
            <v>Melody</v>
          </cell>
          <cell r="F2090" t="str">
            <v>-41</v>
          </cell>
          <cell r="G2090" t="str">
            <v>M-11/1</v>
          </cell>
          <cell r="H2090" t="str">
            <v>01</v>
          </cell>
          <cell r="I2090" t="str">
            <v>Retained</v>
          </cell>
          <cell r="J2090" t="str">
            <v>M3M</v>
          </cell>
          <cell r="K2090" t="str">
            <v>Released</v>
          </cell>
          <cell r="L2090" t="str">
            <v>Released</v>
          </cell>
          <cell r="M2090">
            <v>15.3</v>
          </cell>
          <cell r="N2090">
            <v>8.5</v>
          </cell>
          <cell r="O2090">
            <v>130.05000000000001</v>
          </cell>
        </row>
        <row r="2091">
          <cell r="C2091" t="str">
            <v>A-17</v>
          </cell>
          <cell r="D2091" t="str">
            <v>A-17-02</v>
          </cell>
          <cell r="E2091" t="str">
            <v>Melody</v>
          </cell>
          <cell r="F2091" t="str">
            <v>-41</v>
          </cell>
          <cell r="G2091" t="str">
            <v>M-11/2</v>
          </cell>
          <cell r="H2091" t="str">
            <v>02</v>
          </cell>
          <cell r="J2091" t="str">
            <v>M3M</v>
          </cell>
        </row>
        <row r="2092">
          <cell r="C2092" t="str">
            <v>A-17</v>
          </cell>
          <cell r="D2092" t="str">
            <v>A-17-03</v>
          </cell>
          <cell r="E2092" t="str">
            <v>Melody</v>
          </cell>
          <cell r="F2092" t="str">
            <v>-41</v>
          </cell>
          <cell r="G2092" t="str">
            <v>M-11/3</v>
          </cell>
          <cell r="H2092" t="str">
            <v>03</v>
          </cell>
          <cell r="J2092" t="str">
            <v>M3M</v>
          </cell>
        </row>
        <row r="2093">
          <cell r="C2093" t="str">
            <v>A-17</v>
          </cell>
          <cell r="D2093" t="str">
            <v>A-17-04</v>
          </cell>
          <cell r="E2093" t="str">
            <v>Melody</v>
          </cell>
          <cell r="F2093" t="str">
            <v>-41</v>
          </cell>
          <cell r="G2093" t="str">
            <v>M-11/4</v>
          </cell>
          <cell r="H2093" t="str">
            <v>04</v>
          </cell>
          <cell r="J2093" t="str">
            <v>M3M</v>
          </cell>
        </row>
        <row r="2094">
          <cell r="B2094" t="str">
            <v>A</v>
          </cell>
          <cell r="C2094" t="str">
            <v>A-18</v>
          </cell>
          <cell r="D2094" t="str">
            <v>A-18-01</v>
          </cell>
          <cell r="E2094" t="str">
            <v>Melody</v>
          </cell>
          <cell r="F2094" t="str">
            <v>-41</v>
          </cell>
          <cell r="G2094" t="str">
            <v>M-12/1</v>
          </cell>
          <cell r="H2094" t="str">
            <v>01</v>
          </cell>
          <cell r="I2094" t="str">
            <v>Retained</v>
          </cell>
          <cell r="J2094" t="str">
            <v>M3M</v>
          </cell>
          <cell r="K2094" t="str">
            <v>Released</v>
          </cell>
          <cell r="L2094" t="str">
            <v>Released</v>
          </cell>
          <cell r="M2094">
            <v>15.3</v>
          </cell>
          <cell r="N2094">
            <v>8.5</v>
          </cell>
          <cell r="O2094">
            <v>130.05000000000001</v>
          </cell>
        </row>
        <row r="2095">
          <cell r="C2095" t="str">
            <v>A-18</v>
          </cell>
          <cell r="D2095" t="str">
            <v>A-18-02</v>
          </cell>
          <cell r="E2095" t="str">
            <v>Melody</v>
          </cell>
          <cell r="F2095" t="str">
            <v>-41</v>
          </cell>
          <cell r="G2095" t="str">
            <v>M-12/2</v>
          </cell>
          <cell r="H2095" t="str">
            <v>02</v>
          </cell>
          <cell r="J2095" t="str">
            <v>M3M</v>
          </cell>
        </row>
        <row r="2096">
          <cell r="C2096" t="str">
            <v>A-18</v>
          </cell>
          <cell r="D2096" t="str">
            <v>A-18-03</v>
          </cell>
          <cell r="E2096" t="str">
            <v>Melody</v>
          </cell>
          <cell r="F2096" t="str">
            <v>-41</v>
          </cell>
          <cell r="G2096" t="str">
            <v>M-12/3</v>
          </cell>
          <cell r="H2096" t="str">
            <v>03</v>
          </cell>
          <cell r="J2096" t="str">
            <v>M3M</v>
          </cell>
        </row>
        <row r="2097">
          <cell r="C2097" t="str">
            <v>A-18</v>
          </cell>
          <cell r="D2097" t="str">
            <v>A-18-04</v>
          </cell>
          <cell r="E2097" t="str">
            <v>Melody</v>
          </cell>
          <cell r="F2097" t="str">
            <v>-41</v>
          </cell>
          <cell r="G2097" t="str">
            <v>M-12/4</v>
          </cell>
          <cell r="H2097" t="str">
            <v>04</v>
          </cell>
          <cell r="J2097" t="str">
            <v>M3M</v>
          </cell>
        </row>
        <row r="2098">
          <cell r="B2098" t="str">
            <v>A</v>
          </cell>
          <cell r="C2098" t="str">
            <v>A-19</v>
          </cell>
          <cell r="D2098" t="str">
            <v>A-19-01</v>
          </cell>
          <cell r="E2098" t="str">
            <v>Melody</v>
          </cell>
          <cell r="F2098" t="str">
            <v>-41</v>
          </cell>
          <cell r="G2098" t="str">
            <v>M-13/1</v>
          </cell>
          <cell r="H2098" t="str">
            <v>01</v>
          </cell>
          <cell r="I2098" t="str">
            <v>Retained</v>
          </cell>
          <cell r="J2098" t="str">
            <v>M3M</v>
          </cell>
          <cell r="K2098" t="str">
            <v>Released</v>
          </cell>
          <cell r="L2098" t="str">
            <v>Released</v>
          </cell>
          <cell r="M2098">
            <v>15.3</v>
          </cell>
          <cell r="N2098">
            <v>8.5</v>
          </cell>
          <cell r="O2098">
            <v>130.05000000000001</v>
          </cell>
        </row>
        <row r="2099">
          <cell r="C2099" t="str">
            <v>A-19</v>
          </cell>
          <cell r="D2099" t="str">
            <v>A-19-02</v>
          </cell>
          <cell r="E2099" t="str">
            <v>Melody</v>
          </cell>
          <cell r="F2099" t="str">
            <v>-41</v>
          </cell>
          <cell r="G2099" t="str">
            <v>M-13/2</v>
          </cell>
          <cell r="H2099" t="str">
            <v>02</v>
          </cell>
          <cell r="J2099" t="str">
            <v>M3M</v>
          </cell>
        </row>
        <row r="2100">
          <cell r="C2100" t="str">
            <v>A-19</v>
          </cell>
          <cell r="D2100" t="str">
            <v>A-19-03</v>
          </cell>
          <cell r="E2100" t="str">
            <v>Melody</v>
          </cell>
          <cell r="F2100" t="str">
            <v>-41</v>
          </cell>
          <cell r="G2100" t="str">
            <v>M-13/3</v>
          </cell>
          <cell r="H2100" t="str">
            <v>03</v>
          </cell>
          <cell r="J2100" t="str">
            <v>M3M</v>
          </cell>
        </row>
        <row r="2101">
          <cell r="C2101" t="str">
            <v>A-19</v>
          </cell>
          <cell r="D2101" t="str">
            <v>A-19-04</v>
          </cell>
          <cell r="E2101" t="str">
            <v>Melody</v>
          </cell>
          <cell r="F2101" t="str">
            <v>-41</v>
          </cell>
          <cell r="G2101" t="str">
            <v>M-13/4</v>
          </cell>
          <cell r="H2101" t="str">
            <v>04</v>
          </cell>
          <cell r="J2101" t="str">
            <v>M3M</v>
          </cell>
        </row>
        <row r="2102">
          <cell r="B2102" t="str">
            <v>A</v>
          </cell>
          <cell r="C2102" t="str">
            <v>A-20</v>
          </cell>
          <cell r="D2102" t="str">
            <v>A-20-01</v>
          </cell>
          <cell r="E2102" t="str">
            <v>Melody</v>
          </cell>
          <cell r="F2102" t="str">
            <v>-41</v>
          </cell>
          <cell r="G2102" t="str">
            <v>M-14/1</v>
          </cell>
          <cell r="H2102" t="str">
            <v>01</v>
          </cell>
          <cell r="I2102" t="str">
            <v>Retained</v>
          </cell>
          <cell r="J2102" t="str">
            <v>M3M</v>
          </cell>
          <cell r="K2102" t="str">
            <v>Released</v>
          </cell>
          <cell r="L2102" t="str">
            <v>Released</v>
          </cell>
          <cell r="M2102">
            <v>15.3</v>
          </cell>
          <cell r="N2102">
            <v>8.5</v>
          </cell>
          <cell r="O2102">
            <v>130.05000000000001</v>
          </cell>
        </row>
        <row r="2103">
          <cell r="C2103" t="str">
            <v>A-20</v>
          </cell>
          <cell r="D2103" t="str">
            <v>A-20-02</v>
          </cell>
          <cell r="E2103" t="str">
            <v>Melody</v>
          </cell>
          <cell r="F2103" t="str">
            <v>-41</v>
          </cell>
          <cell r="G2103" t="str">
            <v>M-14/2</v>
          </cell>
          <cell r="H2103" t="str">
            <v>02</v>
          </cell>
          <cell r="J2103" t="str">
            <v>M3M</v>
          </cell>
        </row>
        <row r="2104">
          <cell r="C2104" t="str">
            <v>A-20</v>
          </cell>
          <cell r="D2104" t="str">
            <v>A-20-03</v>
          </cell>
          <cell r="E2104" t="str">
            <v>Melody</v>
          </cell>
          <cell r="F2104" t="str">
            <v>-41</v>
          </cell>
          <cell r="G2104" t="str">
            <v>M-14/3</v>
          </cell>
          <cell r="H2104" t="str">
            <v>03</v>
          </cell>
          <cell r="J2104" t="str">
            <v>M3M</v>
          </cell>
        </row>
        <row r="2105">
          <cell r="C2105" t="str">
            <v>A-20</v>
          </cell>
          <cell r="D2105" t="str">
            <v>A-20-04</v>
          </cell>
          <cell r="E2105" t="str">
            <v>Melody</v>
          </cell>
          <cell r="F2105" t="str">
            <v>-41</v>
          </cell>
          <cell r="G2105" t="str">
            <v>M-14/4</v>
          </cell>
          <cell r="H2105" t="str">
            <v>04</v>
          </cell>
          <cell r="J2105" t="str">
            <v>M3M</v>
          </cell>
        </row>
        <row r="2106">
          <cell r="B2106" t="str">
            <v>A</v>
          </cell>
          <cell r="C2106" t="str">
            <v>A-21</v>
          </cell>
          <cell r="D2106" t="str">
            <v>A-21-01</v>
          </cell>
          <cell r="E2106" t="str">
            <v>Melody</v>
          </cell>
          <cell r="F2106" t="str">
            <v>-41</v>
          </cell>
          <cell r="G2106" t="str">
            <v>M-15/1</v>
          </cell>
          <cell r="H2106" t="str">
            <v>01</v>
          </cell>
          <cell r="I2106" t="str">
            <v>Retained</v>
          </cell>
          <cell r="J2106" t="str">
            <v>M3M</v>
          </cell>
          <cell r="K2106" t="str">
            <v>Released</v>
          </cell>
          <cell r="L2106" t="str">
            <v>Released</v>
          </cell>
          <cell r="M2106">
            <v>15.3</v>
          </cell>
          <cell r="N2106">
            <v>8.5</v>
          </cell>
          <cell r="O2106">
            <v>130.05000000000001</v>
          </cell>
        </row>
        <row r="2107">
          <cell r="C2107" t="str">
            <v>A-21</v>
          </cell>
          <cell r="D2107" t="str">
            <v>A-21-02</v>
          </cell>
          <cell r="E2107" t="str">
            <v>Melody</v>
          </cell>
          <cell r="F2107" t="str">
            <v>-41</v>
          </cell>
          <cell r="G2107" t="str">
            <v>M-15/2</v>
          </cell>
          <cell r="H2107" t="str">
            <v>02</v>
          </cell>
          <cell r="J2107" t="str">
            <v>M3M</v>
          </cell>
        </row>
        <row r="2108">
          <cell r="C2108" t="str">
            <v>A-21</v>
          </cell>
          <cell r="D2108" t="str">
            <v>A-21-03</v>
          </cell>
          <cell r="E2108" t="str">
            <v>Melody</v>
          </cell>
          <cell r="F2108" t="str">
            <v>-41</v>
          </cell>
          <cell r="G2108" t="str">
            <v>M-15/3</v>
          </cell>
          <cell r="H2108" t="str">
            <v>03</v>
          </cell>
          <cell r="J2108" t="str">
            <v>M3M</v>
          </cell>
        </row>
        <row r="2109">
          <cell r="C2109" t="str">
            <v>A-21</v>
          </cell>
          <cell r="D2109" t="str">
            <v>A-21-04</v>
          </cell>
          <cell r="E2109" t="str">
            <v>Melody</v>
          </cell>
          <cell r="F2109" t="str">
            <v>-41</v>
          </cell>
          <cell r="G2109" t="str">
            <v>M-15/4</v>
          </cell>
          <cell r="H2109" t="str">
            <v>04</v>
          </cell>
          <cell r="J2109" t="str">
            <v>M3M</v>
          </cell>
        </row>
        <row r="2110">
          <cell r="B2110" t="str">
            <v>A</v>
          </cell>
          <cell r="C2110" t="str">
            <v>A-22</v>
          </cell>
          <cell r="D2110" t="str">
            <v>A-22-01</v>
          </cell>
          <cell r="E2110" t="str">
            <v>Melody</v>
          </cell>
          <cell r="F2110" t="str">
            <v>-41</v>
          </cell>
          <cell r="G2110" t="str">
            <v>M-16/1</v>
          </cell>
          <cell r="H2110" t="str">
            <v>01</v>
          </cell>
          <cell r="I2110" t="str">
            <v>Retained</v>
          </cell>
          <cell r="J2110" t="str">
            <v>M3M</v>
          </cell>
          <cell r="K2110" t="str">
            <v>Released</v>
          </cell>
          <cell r="L2110" t="str">
            <v>Released</v>
          </cell>
          <cell r="M2110">
            <v>15.3</v>
          </cell>
          <cell r="N2110">
            <v>8.5</v>
          </cell>
          <cell r="O2110">
            <v>130.05000000000001</v>
          </cell>
        </row>
        <row r="2111">
          <cell r="C2111" t="str">
            <v>A-22</v>
          </cell>
          <cell r="D2111" t="str">
            <v>A-22-02</v>
          </cell>
          <cell r="E2111" t="str">
            <v>Melody</v>
          </cell>
          <cell r="F2111" t="str">
            <v>-41</v>
          </cell>
          <cell r="G2111" t="str">
            <v>M-16/2</v>
          </cell>
          <cell r="H2111" t="str">
            <v>02</v>
          </cell>
          <cell r="J2111" t="str">
            <v>M3M</v>
          </cell>
        </row>
        <row r="2112">
          <cell r="C2112" t="str">
            <v>A-22</v>
          </cell>
          <cell r="D2112" t="str">
            <v>A-22-03</v>
          </cell>
          <cell r="E2112" t="str">
            <v>Melody</v>
          </cell>
          <cell r="F2112" t="str">
            <v>-41</v>
          </cell>
          <cell r="G2112" t="str">
            <v>M-16/3</v>
          </cell>
          <cell r="H2112" t="str">
            <v>03</v>
          </cell>
          <cell r="J2112" t="str">
            <v>M3M</v>
          </cell>
        </row>
        <row r="2113">
          <cell r="C2113" t="str">
            <v>A-22</v>
          </cell>
          <cell r="D2113" t="str">
            <v>A-22-04</v>
          </cell>
          <cell r="E2113" t="str">
            <v>Melody</v>
          </cell>
          <cell r="F2113" t="str">
            <v>-41</v>
          </cell>
          <cell r="G2113" t="str">
            <v>M-16/4</v>
          </cell>
          <cell r="H2113" t="str">
            <v>04</v>
          </cell>
          <cell r="J2113" t="str">
            <v>M3M</v>
          </cell>
        </row>
        <row r="2114">
          <cell r="B2114" t="str">
            <v>A</v>
          </cell>
          <cell r="C2114" t="str">
            <v>A-23</v>
          </cell>
          <cell r="D2114" t="str">
            <v>A-23-01</v>
          </cell>
          <cell r="E2114" t="str">
            <v>Symphony</v>
          </cell>
          <cell r="F2114" t="str">
            <v>-41</v>
          </cell>
          <cell r="G2114" t="str">
            <v>S-104/1</v>
          </cell>
          <cell r="H2114" t="str">
            <v>01</v>
          </cell>
          <cell r="I2114" t="str">
            <v>Retained</v>
          </cell>
          <cell r="J2114" t="str">
            <v>M3M</v>
          </cell>
          <cell r="K2114" t="str">
            <v>Frozen</v>
          </cell>
          <cell r="L2114" t="str">
            <v>Released</v>
          </cell>
          <cell r="M2114">
            <v>15.3</v>
          </cell>
          <cell r="N2114">
            <v>8.5</v>
          </cell>
          <cell r="O2114">
            <v>130.05000000000001</v>
          </cell>
        </row>
        <row r="2115">
          <cell r="C2115" t="str">
            <v>A-23</v>
          </cell>
          <cell r="D2115" t="str">
            <v>A-23-02</v>
          </cell>
          <cell r="E2115" t="str">
            <v>Symphony</v>
          </cell>
          <cell r="F2115" t="str">
            <v>-41</v>
          </cell>
          <cell r="G2115" t="str">
            <v>S-104/2</v>
          </cell>
          <cell r="H2115" t="str">
            <v>02</v>
          </cell>
          <cell r="J2115" t="str">
            <v>M3M</v>
          </cell>
        </row>
        <row r="2116">
          <cell r="C2116" t="str">
            <v>A-23</v>
          </cell>
          <cell r="D2116" t="str">
            <v>A-23-03</v>
          </cell>
          <cell r="E2116" t="str">
            <v>Symphony</v>
          </cell>
          <cell r="F2116" t="str">
            <v>-41</v>
          </cell>
          <cell r="G2116" t="str">
            <v>S-104/3</v>
          </cell>
          <cell r="H2116" t="str">
            <v>03</v>
          </cell>
          <cell r="J2116" t="str">
            <v>M3M</v>
          </cell>
        </row>
        <row r="2117">
          <cell r="C2117" t="str">
            <v>A-23</v>
          </cell>
          <cell r="D2117" t="str">
            <v>A-23-04</v>
          </cell>
          <cell r="E2117" t="str">
            <v>Symphony</v>
          </cell>
          <cell r="F2117" t="str">
            <v>-41</v>
          </cell>
          <cell r="G2117" t="str">
            <v>S-104/4</v>
          </cell>
          <cell r="H2117" t="str">
            <v>04</v>
          </cell>
          <cell r="J2117" t="str">
            <v>M3M</v>
          </cell>
        </row>
        <row r="2118">
          <cell r="B2118" t="str">
            <v>A</v>
          </cell>
          <cell r="C2118" t="str">
            <v>A-24</v>
          </cell>
          <cell r="D2118" t="str">
            <v>A-24-01</v>
          </cell>
          <cell r="E2118" t="str">
            <v>Symphony</v>
          </cell>
          <cell r="F2118" t="str">
            <v>-41</v>
          </cell>
          <cell r="G2118" t="str">
            <v>S-103/1</v>
          </cell>
          <cell r="H2118" t="str">
            <v>01</v>
          </cell>
          <cell r="I2118" t="str">
            <v>Retained</v>
          </cell>
          <cell r="J2118" t="str">
            <v>M3M</v>
          </cell>
          <cell r="K2118" t="str">
            <v>Frozen</v>
          </cell>
          <cell r="L2118" t="str">
            <v>Released</v>
          </cell>
          <cell r="M2118">
            <v>15.3</v>
          </cell>
          <cell r="N2118">
            <v>8.5</v>
          </cell>
          <cell r="O2118">
            <v>130.05000000000001</v>
          </cell>
        </row>
        <row r="2119">
          <cell r="C2119" t="str">
            <v>A-24</v>
          </cell>
          <cell r="D2119" t="str">
            <v>A-24-02</v>
          </cell>
          <cell r="E2119" t="str">
            <v>Symphony</v>
          </cell>
          <cell r="F2119" t="str">
            <v>-41</v>
          </cell>
          <cell r="G2119" t="str">
            <v>S-103/2</v>
          </cell>
          <cell r="H2119" t="str">
            <v>02</v>
          </cell>
          <cell r="J2119" t="str">
            <v>M3M</v>
          </cell>
        </row>
        <row r="2120">
          <cell r="C2120" t="str">
            <v>A-24</v>
          </cell>
          <cell r="D2120" t="str">
            <v>A-24-03</v>
          </cell>
          <cell r="E2120" t="str">
            <v>Symphony</v>
          </cell>
          <cell r="F2120" t="str">
            <v>-41</v>
          </cell>
          <cell r="G2120" t="str">
            <v>S-103/3</v>
          </cell>
          <cell r="H2120" t="str">
            <v>03</v>
          </cell>
          <cell r="J2120" t="str">
            <v>M3M</v>
          </cell>
        </row>
        <row r="2121">
          <cell r="C2121" t="str">
            <v>A-24</v>
          </cell>
          <cell r="D2121" t="str">
            <v>A-24-04</v>
          </cell>
          <cell r="E2121" t="str">
            <v>Symphony</v>
          </cell>
          <cell r="F2121" t="str">
            <v>-41</v>
          </cell>
          <cell r="G2121" t="str">
            <v>S-103/4</v>
          </cell>
          <cell r="H2121" t="str">
            <v>04</v>
          </cell>
          <cell r="J2121" t="str">
            <v>M3M</v>
          </cell>
        </row>
        <row r="2122">
          <cell r="B2122" t="str">
            <v>A</v>
          </cell>
          <cell r="C2122" t="str">
            <v>A-25</v>
          </cell>
          <cell r="D2122" t="str">
            <v>A-25-01</v>
          </cell>
          <cell r="E2122" t="str">
            <v>Symphony</v>
          </cell>
          <cell r="F2122" t="str">
            <v>-41</v>
          </cell>
          <cell r="G2122" t="str">
            <v>S-102/1</v>
          </cell>
          <cell r="H2122" t="str">
            <v>01</v>
          </cell>
          <cell r="I2122" t="str">
            <v>Retained</v>
          </cell>
          <cell r="J2122" t="str">
            <v>M3M</v>
          </cell>
          <cell r="K2122" t="str">
            <v>Frozen</v>
          </cell>
          <cell r="L2122" t="str">
            <v>Released</v>
          </cell>
          <cell r="M2122">
            <v>15.3</v>
          </cell>
          <cell r="N2122">
            <v>8.5</v>
          </cell>
          <cell r="O2122">
            <v>130.05000000000001</v>
          </cell>
        </row>
        <row r="2123">
          <cell r="C2123" t="str">
            <v>A-25</v>
          </cell>
          <cell r="D2123" t="str">
            <v>A-25-02</v>
          </cell>
          <cell r="E2123" t="str">
            <v>Symphony</v>
          </cell>
          <cell r="F2123" t="str">
            <v>-41</v>
          </cell>
          <cell r="G2123" t="str">
            <v>S-102/2</v>
          </cell>
          <cell r="H2123" t="str">
            <v>02</v>
          </cell>
          <cell r="J2123" t="str">
            <v>M3M</v>
          </cell>
        </row>
        <row r="2124">
          <cell r="C2124" t="str">
            <v>A-25</v>
          </cell>
          <cell r="D2124" t="str">
            <v>A-25-03</v>
          </cell>
          <cell r="E2124" t="str">
            <v>Symphony</v>
          </cell>
          <cell r="F2124" t="str">
            <v>-41</v>
          </cell>
          <cell r="G2124" t="str">
            <v>S-102/3</v>
          </cell>
          <cell r="H2124" t="str">
            <v>03</v>
          </cell>
          <cell r="J2124" t="str">
            <v>M3M</v>
          </cell>
        </row>
        <row r="2125">
          <cell r="C2125" t="str">
            <v>A-25</v>
          </cell>
          <cell r="D2125" t="str">
            <v>A-25-04</v>
          </cell>
          <cell r="E2125" t="str">
            <v>Symphony</v>
          </cell>
          <cell r="F2125" t="str">
            <v>-41</v>
          </cell>
          <cell r="G2125" t="str">
            <v>S-102/4</v>
          </cell>
          <cell r="H2125" t="str">
            <v>04</v>
          </cell>
          <cell r="J2125" t="str">
            <v>M3M</v>
          </cell>
        </row>
        <row r="2126">
          <cell r="B2126" t="str">
            <v>A</v>
          </cell>
          <cell r="C2126" t="str">
            <v>A-26</v>
          </cell>
          <cell r="D2126" t="str">
            <v>A-26-01</v>
          </cell>
          <cell r="E2126" t="str">
            <v>Symphony</v>
          </cell>
          <cell r="F2126" t="str">
            <v>-41</v>
          </cell>
          <cell r="G2126" t="str">
            <v>S-101/1</v>
          </cell>
          <cell r="H2126" t="str">
            <v>01</v>
          </cell>
          <cell r="I2126" t="str">
            <v>Retained</v>
          </cell>
          <cell r="J2126" t="str">
            <v>M3M</v>
          </cell>
          <cell r="K2126" t="str">
            <v>Frozen</v>
          </cell>
          <cell r="L2126" t="str">
            <v>Released</v>
          </cell>
          <cell r="M2126">
            <v>15.3</v>
          </cell>
          <cell r="N2126">
            <v>8.5</v>
          </cell>
          <cell r="O2126">
            <v>130.05000000000001</v>
          </cell>
        </row>
        <row r="2127">
          <cell r="C2127" t="str">
            <v>A-26</v>
          </cell>
          <cell r="D2127" t="str">
            <v>A-26-02</v>
          </cell>
          <cell r="E2127" t="str">
            <v>Symphony</v>
          </cell>
          <cell r="F2127" t="str">
            <v>-41</v>
          </cell>
          <cell r="G2127" t="str">
            <v>S-101/2</v>
          </cell>
          <cell r="H2127" t="str">
            <v>02</v>
          </cell>
          <cell r="J2127" t="str">
            <v>M3M</v>
          </cell>
        </row>
        <row r="2128">
          <cell r="C2128" t="str">
            <v>A-26</v>
          </cell>
          <cell r="D2128" t="str">
            <v>A-26-03</v>
          </cell>
          <cell r="E2128" t="str">
            <v>Symphony</v>
          </cell>
          <cell r="F2128" t="str">
            <v>-41</v>
          </cell>
          <cell r="G2128" t="str">
            <v>S-101/3</v>
          </cell>
          <cell r="H2128" t="str">
            <v>03</v>
          </cell>
          <cell r="J2128" t="str">
            <v>M3M</v>
          </cell>
        </row>
        <row r="2129">
          <cell r="C2129" t="str">
            <v>A-26</v>
          </cell>
          <cell r="D2129" t="str">
            <v>A-26-04</v>
          </cell>
          <cell r="E2129" t="str">
            <v>Symphony</v>
          </cell>
          <cell r="F2129" t="str">
            <v>-41</v>
          </cell>
          <cell r="G2129" t="str">
            <v>S-101/4</v>
          </cell>
          <cell r="H2129" t="str">
            <v>04</v>
          </cell>
          <cell r="J2129" t="str">
            <v>M3M</v>
          </cell>
        </row>
        <row r="2130">
          <cell r="B2130" t="str">
            <v>A</v>
          </cell>
          <cell r="C2130" t="str">
            <v>A-27</v>
          </cell>
          <cell r="D2130" t="str">
            <v>A-27-01</v>
          </cell>
          <cell r="E2130" t="str">
            <v>Symphony</v>
          </cell>
          <cell r="F2130" t="str">
            <v>-41</v>
          </cell>
          <cell r="G2130" t="str">
            <v>S-100/1</v>
          </cell>
          <cell r="H2130" t="str">
            <v>01</v>
          </cell>
          <cell r="I2130" t="str">
            <v>Retained</v>
          </cell>
          <cell r="J2130" t="str">
            <v>M3M</v>
          </cell>
          <cell r="K2130" t="str">
            <v>Frozen</v>
          </cell>
          <cell r="L2130" t="str">
            <v>Released</v>
          </cell>
          <cell r="M2130">
            <v>15.3</v>
          </cell>
          <cell r="N2130">
            <v>8.5</v>
          </cell>
          <cell r="O2130">
            <v>130.05000000000001</v>
          </cell>
        </row>
        <row r="2131">
          <cell r="C2131" t="str">
            <v>A-27</v>
          </cell>
          <cell r="D2131" t="str">
            <v>A-27-02</v>
          </cell>
          <cell r="E2131" t="str">
            <v>Symphony</v>
          </cell>
          <cell r="F2131" t="str">
            <v>-41</v>
          </cell>
          <cell r="G2131" t="str">
            <v>S-100/2</v>
          </cell>
          <cell r="H2131" t="str">
            <v>02</v>
          </cell>
          <cell r="J2131" t="str">
            <v>M3M</v>
          </cell>
        </row>
        <row r="2132">
          <cell r="C2132" t="str">
            <v>A-27</v>
          </cell>
          <cell r="D2132" t="str">
            <v>A-27-03</v>
          </cell>
          <cell r="E2132" t="str">
            <v>Symphony</v>
          </cell>
          <cell r="F2132" t="str">
            <v>-41</v>
          </cell>
          <cell r="G2132" t="str">
            <v>S-100/3</v>
          </cell>
          <cell r="H2132" t="str">
            <v>03</v>
          </cell>
          <cell r="J2132" t="str">
            <v>M3M</v>
          </cell>
        </row>
        <row r="2133">
          <cell r="C2133" t="str">
            <v>A-27</v>
          </cell>
          <cell r="D2133" t="str">
            <v>A-27-04</v>
          </cell>
          <cell r="E2133" t="str">
            <v>Symphony</v>
          </cell>
          <cell r="F2133" t="str">
            <v>-41</v>
          </cell>
          <cell r="G2133" t="str">
            <v>S-100/4</v>
          </cell>
          <cell r="H2133" t="str">
            <v>04</v>
          </cell>
          <cell r="J2133" t="str">
            <v>M3M</v>
          </cell>
        </row>
        <row r="2134">
          <cell r="B2134" t="str">
            <v>A</v>
          </cell>
          <cell r="C2134" t="str">
            <v>A-28</v>
          </cell>
          <cell r="D2134" t="str">
            <v>A-28-01</v>
          </cell>
          <cell r="E2134" t="str">
            <v>Symphony</v>
          </cell>
          <cell r="F2134" t="str">
            <v>-41</v>
          </cell>
          <cell r="G2134" t="str">
            <v>S-99/1</v>
          </cell>
          <cell r="H2134" t="str">
            <v>01</v>
          </cell>
          <cell r="I2134" t="str">
            <v>Retained</v>
          </cell>
          <cell r="J2134" t="str">
            <v>M3M</v>
          </cell>
          <cell r="K2134" t="str">
            <v>Frozen</v>
          </cell>
          <cell r="L2134" t="str">
            <v>Released</v>
          </cell>
          <cell r="M2134">
            <v>15.3</v>
          </cell>
          <cell r="N2134">
            <v>8.5</v>
          </cell>
          <cell r="O2134">
            <v>130.05000000000001</v>
          </cell>
        </row>
        <row r="2135">
          <cell r="C2135" t="str">
            <v>A-28</v>
          </cell>
          <cell r="D2135" t="str">
            <v>A-28-02</v>
          </cell>
          <cell r="E2135" t="str">
            <v>Symphony</v>
          </cell>
          <cell r="F2135" t="str">
            <v>-41</v>
          </cell>
          <cell r="G2135" t="str">
            <v>S-99/2</v>
          </cell>
          <cell r="H2135" t="str">
            <v>02</v>
          </cell>
          <cell r="J2135" t="str">
            <v>M3M</v>
          </cell>
        </row>
        <row r="2136">
          <cell r="C2136" t="str">
            <v>A-28</v>
          </cell>
          <cell r="D2136" t="str">
            <v>A-28-03</v>
          </cell>
          <cell r="E2136" t="str">
            <v>Symphony</v>
          </cell>
          <cell r="F2136" t="str">
            <v>-41</v>
          </cell>
          <cell r="G2136" t="str">
            <v>S-99/3</v>
          </cell>
          <cell r="H2136" t="str">
            <v>03</v>
          </cell>
          <cell r="J2136" t="str">
            <v>M3M</v>
          </cell>
        </row>
        <row r="2137">
          <cell r="C2137" t="str">
            <v>A-28</v>
          </cell>
          <cell r="D2137" t="str">
            <v>A-28-04</v>
          </cell>
          <cell r="E2137" t="str">
            <v>Symphony</v>
          </cell>
          <cell r="F2137" t="str">
            <v>-41</v>
          </cell>
          <cell r="G2137" t="str">
            <v>S-99/4</v>
          </cell>
          <cell r="H2137" t="str">
            <v>04</v>
          </cell>
          <cell r="J2137" t="str">
            <v>M3M</v>
          </cell>
        </row>
        <row r="2138">
          <cell r="B2138" t="str">
            <v>A</v>
          </cell>
          <cell r="C2138" t="str">
            <v>A-29</v>
          </cell>
          <cell r="D2138" t="str">
            <v>A-29-01</v>
          </cell>
          <cell r="E2138" t="str">
            <v>Symphony</v>
          </cell>
          <cell r="F2138" t="str">
            <v>-41</v>
          </cell>
          <cell r="G2138" t="str">
            <v>S-98/1</v>
          </cell>
          <cell r="H2138" t="str">
            <v>01</v>
          </cell>
          <cell r="I2138" t="str">
            <v>Retained</v>
          </cell>
          <cell r="J2138" t="str">
            <v>M3M</v>
          </cell>
          <cell r="K2138" t="str">
            <v>Frozen</v>
          </cell>
          <cell r="L2138" t="str">
            <v>Released</v>
          </cell>
          <cell r="M2138">
            <v>15.3</v>
          </cell>
          <cell r="N2138">
            <v>8.5</v>
          </cell>
          <cell r="O2138">
            <v>130.05000000000001</v>
          </cell>
        </row>
        <row r="2139">
          <cell r="C2139" t="str">
            <v>A-29</v>
          </cell>
          <cell r="D2139" t="str">
            <v>A-29-02</v>
          </cell>
          <cell r="E2139" t="str">
            <v>Symphony</v>
          </cell>
          <cell r="F2139" t="str">
            <v>-41</v>
          </cell>
          <cell r="G2139" t="str">
            <v>S-98/2</v>
          </cell>
          <cell r="H2139" t="str">
            <v>02</v>
          </cell>
          <cell r="J2139" t="str">
            <v>M3M</v>
          </cell>
        </row>
        <row r="2140">
          <cell r="C2140" t="str">
            <v>A-29</v>
          </cell>
          <cell r="D2140" t="str">
            <v>A-29-03</v>
          </cell>
          <cell r="E2140" t="str">
            <v>Symphony</v>
          </cell>
          <cell r="F2140" t="str">
            <v>-41</v>
          </cell>
          <cell r="G2140" t="str">
            <v>S-98/3</v>
          </cell>
          <cell r="H2140" t="str">
            <v>03</v>
          </cell>
          <cell r="J2140" t="str">
            <v>M3M</v>
          </cell>
        </row>
        <row r="2141">
          <cell r="C2141" t="str">
            <v>A-29</v>
          </cell>
          <cell r="D2141" t="str">
            <v>A-29-04</v>
          </cell>
          <cell r="E2141" t="str">
            <v>Symphony</v>
          </cell>
          <cell r="F2141" t="str">
            <v>-41</v>
          </cell>
          <cell r="G2141" t="str">
            <v>S-98/4</v>
          </cell>
          <cell r="H2141" t="str">
            <v>04</v>
          </cell>
          <cell r="J2141" t="str">
            <v>M3M</v>
          </cell>
        </row>
        <row r="2142">
          <cell r="B2142" t="str">
            <v>A</v>
          </cell>
          <cell r="C2142" t="str">
            <v>A-30</v>
          </cell>
          <cell r="D2142" t="str">
            <v>A-30-01</v>
          </cell>
          <cell r="E2142" t="str">
            <v>Symphony</v>
          </cell>
          <cell r="F2142" t="str">
            <v>-41</v>
          </cell>
          <cell r="G2142" t="str">
            <v>S-69/1</v>
          </cell>
          <cell r="H2142" t="str">
            <v>01</v>
          </cell>
          <cell r="I2142" t="str">
            <v>Retained</v>
          </cell>
          <cell r="J2142" t="str">
            <v>M3M</v>
          </cell>
          <cell r="K2142" t="str">
            <v>Frozen</v>
          </cell>
          <cell r="L2142" t="str">
            <v>Released</v>
          </cell>
          <cell r="M2142">
            <v>15.3</v>
          </cell>
          <cell r="N2142">
            <v>8.5</v>
          </cell>
          <cell r="O2142">
            <v>130.05000000000001</v>
          </cell>
        </row>
        <row r="2143">
          <cell r="C2143" t="str">
            <v>A-30</v>
          </cell>
          <cell r="D2143" t="str">
            <v>A-30-02</v>
          </cell>
          <cell r="E2143" t="str">
            <v>Symphony</v>
          </cell>
          <cell r="F2143" t="str">
            <v>-41</v>
          </cell>
          <cell r="G2143" t="str">
            <v>S-69/2</v>
          </cell>
          <cell r="H2143" t="str">
            <v>02</v>
          </cell>
          <cell r="J2143" t="str">
            <v>M3M</v>
          </cell>
        </row>
        <row r="2144">
          <cell r="C2144" t="str">
            <v>A-30</v>
          </cell>
          <cell r="D2144" t="str">
            <v>A-30-03</v>
          </cell>
          <cell r="E2144" t="str">
            <v>Symphony</v>
          </cell>
          <cell r="F2144" t="str">
            <v>-41</v>
          </cell>
          <cell r="G2144" t="str">
            <v>S-69/3</v>
          </cell>
          <cell r="H2144" t="str">
            <v>03</v>
          </cell>
          <cell r="J2144" t="str">
            <v>M3M</v>
          </cell>
        </row>
        <row r="2145">
          <cell r="C2145" t="str">
            <v>A-30</v>
          </cell>
          <cell r="D2145" t="str">
            <v>A-30-04</v>
          </cell>
          <cell r="E2145" t="str">
            <v>Symphony</v>
          </cell>
          <cell r="F2145" t="str">
            <v>-41</v>
          </cell>
          <cell r="G2145" t="str">
            <v>S-69/4</v>
          </cell>
          <cell r="H2145" t="str">
            <v>04</v>
          </cell>
          <cell r="J2145" t="str">
            <v>M3M</v>
          </cell>
        </row>
        <row r="2146">
          <cell r="B2146" t="str">
            <v>A</v>
          </cell>
          <cell r="C2146" t="str">
            <v>A-31</v>
          </cell>
          <cell r="D2146" t="str">
            <v>A-31-01</v>
          </cell>
          <cell r="E2146" t="str">
            <v>Symphony</v>
          </cell>
          <cell r="F2146" t="str">
            <v>-41</v>
          </cell>
          <cell r="G2146" t="str">
            <v>S-68/1</v>
          </cell>
          <cell r="H2146" t="str">
            <v>01</v>
          </cell>
          <cell r="I2146" t="str">
            <v>Retained</v>
          </cell>
          <cell r="J2146" t="str">
            <v>M3M</v>
          </cell>
          <cell r="K2146" t="str">
            <v>Frozen</v>
          </cell>
          <cell r="L2146" t="str">
            <v>Released</v>
          </cell>
          <cell r="M2146">
            <v>15.3</v>
          </cell>
          <cell r="N2146">
            <v>8.5</v>
          </cell>
          <cell r="O2146">
            <v>130.05000000000001</v>
          </cell>
        </row>
        <row r="2147">
          <cell r="C2147" t="str">
            <v>A-31</v>
          </cell>
          <cell r="D2147" t="str">
            <v>A-31-02</v>
          </cell>
          <cell r="E2147" t="str">
            <v>Symphony</v>
          </cell>
          <cell r="F2147" t="str">
            <v>-41</v>
          </cell>
          <cell r="G2147" t="str">
            <v>S-68/2</v>
          </cell>
          <cell r="H2147" t="str">
            <v>02</v>
          </cell>
          <cell r="J2147" t="str">
            <v>M3M</v>
          </cell>
        </row>
        <row r="2148">
          <cell r="C2148" t="str">
            <v>A-31</v>
          </cell>
          <cell r="D2148" t="str">
            <v>A-31-03</v>
          </cell>
          <cell r="E2148" t="str">
            <v>Symphony</v>
          </cell>
          <cell r="F2148" t="str">
            <v>-41</v>
          </cell>
          <cell r="G2148" t="str">
            <v>S-68/3</v>
          </cell>
          <cell r="H2148" t="str">
            <v>03</v>
          </cell>
          <cell r="J2148" t="str">
            <v>M3M</v>
          </cell>
        </row>
        <row r="2149">
          <cell r="C2149" t="str">
            <v>A-31</v>
          </cell>
          <cell r="D2149" t="str">
            <v>A-31-04</v>
          </cell>
          <cell r="E2149" t="str">
            <v>Symphony</v>
          </cell>
          <cell r="F2149" t="str">
            <v>-41</v>
          </cell>
          <cell r="G2149" t="str">
            <v>S-68/4</v>
          </cell>
          <cell r="H2149" t="str">
            <v>04</v>
          </cell>
          <cell r="J2149" t="str">
            <v>M3M</v>
          </cell>
        </row>
        <row r="2150">
          <cell r="B2150" t="str">
            <v>A</v>
          </cell>
          <cell r="C2150" t="str">
            <v>A-32</v>
          </cell>
          <cell r="D2150" t="str">
            <v>A-32-01</v>
          </cell>
          <cell r="E2150" t="str">
            <v>Symphony</v>
          </cell>
          <cell r="F2150" t="str">
            <v>-41</v>
          </cell>
          <cell r="G2150" t="str">
            <v>S-67/1</v>
          </cell>
          <cell r="H2150" t="str">
            <v>01</v>
          </cell>
          <cell r="I2150" t="str">
            <v>Retained</v>
          </cell>
          <cell r="J2150" t="str">
            <v>M3M</v>
          </cell>
          <cell r="K2150" t="str">
            <v>Frozen</v>
          </cell>
          <cell r="L2150" t="str">
            <v>Released</v>
          </cell>
          <cell r="M2150">
            <v>15.3</v>
          </cell>
          <cell r="N2150">
            <v>8.5</v>
          </cell>
          <cell r="O2150">
            <v>130.05000000000001</v>
          </cell>
        </row>
        <row r="2151">
          <cell r="C2151" t="str">
            <v>A-32</v>
          </cell>
          <cell r="D2151" t="str">
            <v>A-32-02</v>
          </cell>
          <cell r="E2151" t="str">
            <v>Symphony</v>
          </cell>
          <cell r="F2151" t="str">
            <v>-41</v>
          </cell>
          <cell r="G2151" t="str">
            <v>S-67/2</v>
          </cell>
          <cell r="H2151" t="str">
            <v>02</v>
          </cell>
          <cell r="J2151" t="str">
            <v>M3M</v>
          </cell>
        </row>
        <row r="2152">
          <cell r="C2152" t="str">
            <v>A-32</v>
          </cell>
          <cell r="D2152" t="str">
            <v>A-32-03</v>
          </cell>
          <cell r="E2152" t="str">
            <v>Symphony</v>
          </cell>
          <cell r="F2152" t="str">
            <v>-41</v>
          </cell>
          <cell r="G2152" t="str">
            <v>S-67/3</v>
          </cell>
          <cell r="H2152" t="str">
            <v>03</v>
          </cell>
          <cell r="J2152" t="str">
            <v>M3M</v>
          </cell>
        </row>
        <row r="2153">
          <cell r="C2153" t="str">
            <v>A-32</v>
          </cell>
          <cell r="D2153" t="str">
            <v>A-32-04</v>
          </cell>
          <cell r="E2153" t="str">
            <v>Symphony</v>
          </cell>
          <cell r="F2153" t="str">
            <v>-41</v>
          </cell>
          <cell r="G2153" t="str">
            <v>S-67/4</v>
          </cell>
          <cell r="H2153" t="str">
            <v>04</v>
          </cell>
          <cell r="J2153" t="str">
            <v>M3M</v>
          </cell>
        </row>
        <row r="2154">
          <cell r="B2154" t="str">
            <v>A</v>
          </cell>
          <cell r="C2154" t="str">
            <v>A-33</v>
          </cell>
          <cell r="D2154" t="str">
            <v>A-33-01</v>
          </cell>
          <cell r="E2154" t="str">
            <v>Symphony</v>
          </cell>
          <cell r="F2154" t="str">
            <v>-41</v>
          </cell>
          <cell r="G2154" t="str">
            <v>S-66/1</v>
          </cell>
          <cell r="H2154" t="str">
            <v>01</v>
          </cell>
          <cell r="I2154" t="str">
            <v>Retained</v>
          </cell>
          <cell r="J2154" t="str">
            <v>M3M</v>
          </cell>
          <cell r="K2154" t="str">
            <v>Frozen</v>
          </cell>
          <cell r="L2154" t="str">
            <v>Released</v>
          </cell>
          <cell r="M2154">
            <v>15.3</v>
          </cell>
          <cell r="N2154">
            <v>8.5</v>
          </cell>
          <cell r="O2154">
            <v>130.05000000000001</v>
          </cell>
        </row>
        <row r="2155">
          <cell r="C2155" t="str">
            <v>A-33</v>
          </cell>
          <cell r="D2155" t="str">
            <v>A-33-02</v>
          </cell>
          <cell r="E2155" t="str">
            <v>Symphony</v>
          </cell>
          <cell r="F2155" t="str">
            <v>-41</v>
          </cell>
          <cell r="G2155" t="str">
            <v>S-66/2</v>
          </cell>
          <cell r="H2155" t="str">
            <v>02</v>
          </cell>
          <cell r="J2155" t="str">
            <v>M3M</v>
          </cell>
        </row>
        <row r="2156">
          <cell r="C2156" t="str">
            <v>A-33</v>
          </cell>
          <cell r="D2156" t="str">
            <v>A-33-03</v>
          </cell>
          <cell r="E2156" t="str">
            <v>Symphony</v>
          </cell>
          <cell r="F2156" t="str">
            <v>-41</v>
          </cell>
          <cell r="G2156" t="str">
            <v>S-66/3</v>
          </cell>
          <cell r="H2156" t="str">
            <v>03</v>
          </cell>
          <cell r="J2156" t="str">
            <v>M3M</v>
          </cell>
        </row>
        <row r="2157">
          <cell r="C2157" t="str">
            <v>A-33</v>
          </cell>
          <cell r="D2157" t="str">
            <v>A-33-04</v>
          </cell>
          <cell r="E2157" t="str">
            <v>Symphony</v>
          </cell>
          <cell r="F2157" t="str">
            <v>-41</v>
          </cell>
          <cell r="G2157" t="str">
            <v>S-66/4</v>
          </cell>
          <cell r="H2157" t="str">
            <v>04</v>
          </cell>
          <cell r="J2157" t="str">
            <v>M3M</v>
          </cell>
        </row>
        <row r="2158">
          <cell r="B2158" t="str">
            <v>A</v>
          </cell>
          <cell r="C2158" t="str">
            <v>A-34</v>
          </cell>
          <cell r="D2158" t="str">
            <v>A-34-01</v>
          </cell>
          <cell r="E2158" t="str">
            <v>Symphony</v>
          </cell>
          <cell r="F2158" t="str">
            <v>-41</v>
          </cell>
          <cell r="G2158" t="str">
            <v>S-65/1</v>
          </cell>
          <cell r="H2158" t="str">
            <v>01</v>
          </cell>
          <cell r="I2158" t="str">
            <v>Retained</v>
          </cell>
          <cell r="J2158" t="str">
            <v>M3M</v>
          </cell>
          <cell r="K2158" t="str">
            <v>Frozen</v>
          </cell>
          <cell r="L2158" t="str">
            <v>Released</v>
          </cell>
          <cell r="M2158">
            <v>15.3</v>
          </cell>
          <cell r="N2158">
            <v>8.5</v>
          </cell>
          <cell r="O2158">
            <v>130.05000000000001</v>
          </cell>
        </row>
        <row r="2159">
          <cell r="C2159" t="str">
            <v>A-34</v>
          </cell>
          <cell r="D2159" t="str">
            <v>A-34-02</v>
          </cell>
          <cell r="E2159" t="str">
            <v>Symphony</v>
          </cell>
          <cell r="F2159" t="str">
            <v>-41</v>
          </cell>
          <cell r="G2159" t="str">
            <v>S-65/2</v>
          </cell>
          <cell r="H2159" t="str">
            <v>02</v>
          </cell>
          <cell r="J2159" t="str">
            <v>M3M</v>
          </cell>
        </row>
        <row r="2160">
          <cell r="C2160" t="str">
            <v>A-34</v>
          </cell>
          <cell r="D2160" t="str">
            <v>A-34-03</v>
          </cell>
          <cell r="E2160" t="str">
            <v>Symphony</v>
          </cell>
          <cell r="F2160" t="str">
            <v>-41</v>
          </cell>
          <cell r="G2160" t="str">
            <v>S-65/3</v>
          </cell>
          <cell r="H2160" t="str">
            <v>03</v>
          </cell>
          <cell r="J2160" t="str">
            <v>M3M</v>
          </cell>
        </row>
        <row r="2161">
          <cell r="C2161" t="str">
            <v>A-34</v>
          </cell>
          <cell r="D2161" t="str">
            <v>A-34-04</v>
          </cell>
          <cell r="E2161" t="str">
            <v>Symphony</v>
          </cell>
          <cell r="F2161" t="str">
            <v>-41</v>
          </cell>
          <cell r="G2161" t="str">
            <v>S-65/4</v>
          </cell>
          <cell r="H2161" t="str">
            <v>04</v>
          </cell>
          <cell r="J2161" t="str">
            <v>M3M</v>
          </cell>
        </row>
        <row r="2162">
          <cell r="B2162" t="str">
            <v>A</v>
          </cell>
          <cell r="C2162" t="str">
            <v>A-35</v>
          </cell>
          <cell r="D2162" t="str">
            <v>A-35-01</v>
          </cell>
          <cell r="E2162" t="str">
            <v>Symphony</v>
          </cell>
          <cell r="F2162" t="str">
            <v>-41</v>
          </cell>
          <cell r="G2162" t="str">
            <v>S-64/1</v>
          </cell>
          <cell r="H2162" t="str">
            <v>01</v>
          </cell>
          <cell r="I2162" t="str">
            <v>Retained</v>
          </cell>
          <cell r="J2162" t="str">
            <v>M3M</v>
          </cell>
          <cell r="K2162" t="str">
            <v>Frozen</v>
          </cell>
          <cell r="L2162" t="str">
            <v>Released</v>
          </cell>
          <cell r="M2162">
            <v>15.3</v>
          </cell>
          <cell r="N2162">
            <v>8.5</v>
          </cell>
          <cell r="O2162">
            <v>130.05000000000001</v>
          </cell>
        </row>
        <row r="2163">
          <cell r="C2163" t="str">
            <v>A-35</v>
          </cell>
          <cell r="D2163" t="str">
            <v>A-35-02</v>
          </cell>
          <cell r="E2163" t="str">
            <v>Symphony</v>
          </cell>
          <cell r="F2163" t="str">
            <v>-41</v>
          </cell>
          <cell r="G2163" t="str">
            <v>S-64/2</v>
          </cell>
          <cell r="H2163" t="str">
            <v>02</v>
          </cell>
          <cell r="J2163" t="str">
            <v>M3M</v>
          </cell>
        </row>
        <row r="2164">
          <cell r="C2164" t="str">
            <v>A-35</v>
          </cell>
          <cell r="D2164" t="str">
            <v>A-35-03</v>
          </cell>
          <cell r="E2164" t="str">
            <v>Symphony</v>
          </cell>
          <cell r="F2164" t="str">
            <v>-41</v>
          </cell>
          <cell r="G2164" t="str">
            <v>S-64/3</v>
          </cell>
          <cell r="H2164" t="str">
            <v>03</v>
          </cell>
          <cell r="J2164" t="str">
            <v>M3M</v>
          </cell>
        </row>
        <row r="2165">
          <cell r="C2165" t="str">
            <v>A-35</v>
          </cell>
          <cell r="D2165" t="str">
            <v>A-35-04</v>
          </cell>
          <cell r="E2165" t="str">
            <v>Symphony</v>
          </cell>
          <cell r="F2165" t="str">
            <v>-41</v>
          </cell>
          <cell r="G2165" t="str">
            <v>S-64/4</v>
          </cell>
          <cell r="H2165" t="str">
            <v>04</v>
          </cell>
          <cell r="J2165" t="str">
            <v>M3M</v>
          </cell>
        </row>
        <row r="2166">
          <cell r="B2166" t="str">
            <v>A</v>
          </cell>
          <cell r="C2166" t="str">
            <v>A-36</v>
          </cell>
          <cell r="D2166" t="str">
            <v>A-36-01</v>
          </cell>
          <cell r="E2166" t="str">
            <v>Symphony</v>
          </cell>
          <cell r="F2166" t="str">
            <v>-41</v>
          </cell>
          <cell r="G2166" t="str">
            <v>S-63/1</v>
          </cell>
          <cell r="H2166" t="str">
            <v>01</v>
          </cell>
          <cell r="I2166" t="str">
            <v>Retained</v>
          </cell>
          <cell r="J2166" t="str">
            <v>M3M</v>
          </cell>
          <cell r="K2166" t="str">
            <v>Frozen</v>
          </cell>
          <cell r="L2166" t="str">
            <v>Released</v>
          </cell>
          <cell r="M2166">
            <v>15.3</v>
          </cell>
          <cell r="N2166">
            <v>8.5</v>
          </cell>
          <cell r="O2166">
            <v>130.05000000000001</v>
          </cell>
        </row>
        <row r="2167">
          <cell r="C2167" t="str">
            <v>A-36</v>
          </cell>
          <cell r="D2167" t="str">
            <v>A-36-02</v>
          </cell>
          <cell r="E2167" t="str">
            <v>Symphony</v>
          </cell>
          <cell r="F2167" t="str">
            <v>-41</v>
          </cell>
          <cell r="G2167" t="str">
            <v>S-63/2</v>
          </cell>
          <cell r="H2167" t="str">
            <v>02</v>
          </cell>
          <cell r="J2167" t="str">
            <v>M3M</v>
          </cell>
        </row>
        <row r="2168">
          <cell r="C2168" t="str">
            <v>A-36</v>
          </cell>
          <cell r="D2168" t="str">
            <v>A-36-03</v>
          </cell>
          <cell r="E2168" t="str">
            <v>Symphony</v>
          </cell>
          <cell r="F2168" t="str">
            <v>-41</v>
          </cell>
          <cell r="G2168" t="str">
            <v>S-63/3</v>
          </cell>
          <cell r="H2168" t="str">
            <v>03</v>
          </cell>
          <cell r="J2168" t="str">
            <v>M3M</v>
          </cell>
        </row>
        <row r="2169">
          <cell r="C2169" t="str">
            <v>A-36</v>
          </cell>
          <cell r="D2169" t="str">
            <v>A-36-04</v>
          </cell>
          <cell r="E2169" t="str">
            <v>Symphony</v>
          </cell>
          <cell r="F2169" t="str">
            <v>-41</v>
          </cell>
          <cell r="G2169" t="str">
            <v>S-63/4</v>
          </cell>
          <cell r="H2169" t="str">
            <v>04</v>
          </cell>
          <cell r="J2169" t="str">
            <v>M3M</v>
          </cell>
        </row>
        <row r="2170">
          <cell r="B2170" t="str">
            <v>A</v>
          </cell>
          <cell r="C2170" t="str">
            <v>A-37</v>
          </cell>
          <cell r="D2170" t="str">
            <v>A-37-01</v>
          </cell>
          <cell r="E2170" t="str">
            <v>Symphony</v>
          </cell>
          <cell r="F2170" t="str">
            <v>-41</v>
          </cell>
          <cell r="G2170" t="str">
            <v>S-62/1</v>
          </cell>
          <cell r="H2170" t="str">
            <v>01</v>
          </cell>
          <cell r="I2170" t="str">
            <v>Retained</v>
          </cell>
          <cell r="J2170" t="str">
            <v>M3M</v>
          </cell>
          <cell r="K2170" t="str">
            <v>Frozen</v>
          </cell>
          <cell r="L2170" t="str">
            <v>Released</v>
          </cell>
          <cell r="M2170">
            <v>15.3</v>
          </cell>
          <cell r="N2170">
            <v>8.5</v>
          </cell>
          <cell r="O2170">
            <v>130.05000000000001</v>
          </cell>
        </row>
        <row r="2171">
          <cell r="C2171" t="str">
            <v>A-37</v>
          </cell>
          <cell r="D2171" t="str">
            <v>A-37-02</v>
          </cell>
          <cell r="E2171" t="str">
            <v>Symphony</v>
          </cell>
          <cell r="F2171" t="str">
            <v>-41</v>
          </cell>
          <cell r="G2171" t="str">
            <v>S-62/2</v>
          </cell>
          <cell r="H2171" t="str">
            <v>02</v>
          </cell>
          <cell r="J2171" t="str">
            <v>M3M</v>
          </cell>
        </row>
        <row r="2172">
          <cell r="C2172" t="str">
            <v>A-37</v>
          </cell>
          <cell r="D2172" t="str">
            <v>A-37-03</v>
          </cell>
          <cell r="E2172" t="str">
            <v>Symphony</v>
          </cell>
          <cell r="F2172" t="str">
            <v>-41</v>
          </cell>
          <cell r="G2172" t="str">
            <v>S-62/3</v>
          </cell>
          <cell r="H2172" t="str">
            <v>03</v>
          </cell>
          <cell r="J2172" t="str">
            <v>M3M</v>
          </cell>
        </row>
        <row r="2173">
          <cell r="C2173" t="str">
            <v>A-37</v>
          </cell>
          <cell r="D2173" t="str">
            <v>A-37-04</v>
          </cell>
          <cell r="E2173" t="str">
            <v>Symphony</v>
          </cell>
          <cell r="F2173" t="str">
            <v>-41</v>
          </cell>
          <cell r="G2173" t="str">
            <v>S-62/4</v>
          </cell>
          <cell r="H2173" t="str">
            <v>04</v>
          </cell>
          <cell r="J2173" t="str">
            <v>M3M</v>
          </cell>
        </row>
        <row r="2174">
          <cell r="B2174" t="str">
            <v>A</v>
          </cell>
          <cell r="C2174" t="str">
            <v>A-38</v>
          </cell>
          <cell r="D2174" t="str">
            <v>A-38-01</v>
          </cell>
          <cell r="E2174" t="str">
            <v>Symphony</v>
          </cell>
          <cell r="F2174" t="str">
            <v>-41</v>
          </cell>
          <cell r="G2174" t="str">
            <v>S-61/1</v>
          </cell>
          <cell r="H2174" t="str">
            <v>01</v>
          </cell>
          <cell r="I2174" t="str">
            <v>Retained</v>
          </cell>
          <cell r="J2174" t="str">
            <v>M3M</v>
          </cell>
          <cell r="K2174" t="str">
            <v>Frozen</v>
          </cell>
          <cell r="L2174" t="str">
            <v>Released</v>
          </cell>
          <cell r="M2174">
            <v>15.3</v>
          </cell>
          <cell r="N2174">
            <v>8.5</v>
          </cell>
          <cell r="O2174">
            <v>130.05000000000001</v>
          </cell>
        </row>
        <row r="2175">
          <cell r="C2175" t="str">
            <v>A-38</v>
          </cell>
          <cell r="D2175" t="str">
            <v>A-38-02</v>
          </cell>
          <cell r="E2175" t="str">
            <v>Symphony</v>
          </cell>
          <cell r="F2175" t="str">
            <v>-41</v>
          </cell>
          <cell r="G2175" t="str">
            <v>S-61/2</v>
          </cell>
          <cell r="H2175" t="str">
            <v>02</v>
          </cell>
          <cell r="J2175" t="str">
            <v>M3M</v>
          </cell>
        </row>
        <row r="2176">
          <cell r="C2176" t="str">
            <v>A-38</v>
          </cell>
          <cell r="D2176" t="str">
            <v>A-38-03</v>
          </cell>
          <cell r="E2176" t="str">
            <v>Symphony</v>
          </cell>
          <cell r="F2176" t="str">
            <v>-41</v>
          </cell>
          <cell r="G2176" t="str">
            <v>S-61/3</v>
          </cell>
          <cell r="H2176" t="str">
            <v>03</v>
          </cell>
          <cell r="J2176" t="str">
            <v>M3M</v>
          </cell>
        </row>
        <row r="2177">
          <cell r="C2177" t="str">
            <v>A-38</v>
          </cell>
          <cell r="D2177" t="str">
            <v>A-38-04</v>
          </cell>
          <cell r="E2177" t="str">
            <v>Symphony</v>
          </cell>
          <cell r="F2177" t="str">
            <v>-41</v>
          </cell>
          <cell r="G2177" t="str">
            <v>S-61/4</v>
          </cell>
          <cell r="H2177" t="str">
            <v>04</v>
          </cell>
          <cell r="J2177" t="str">
            <v>M3M</v>
          </cell>
        </row>
        <row r="2178">
          <cell r="B2178" t="str">
            <v>A</v>
          </cell>
          <cell r="C2178" t="str">
            <v>A-39</v>
          </cell>
          <cell r="D2178" t="str">
            <v>A-39-01</v>
          </cell>
          <cell r="E2178" t="str">
            <v>Symphony</v>
          </cell>
          <cell r="F2178" t="str">
            <v>-41</v>
          </cell>
          <cell r="G2178" t="str">
            <v>S-60/1</v>
          </cell>
          <cell r="H2178" t="str">
            <v>01</v>
          </cell>
          <cell r="I2178" t="str">
            <v>Retained</v>
          </cell>
          <cell r="J2178" t="str">
            <v>M3M</v>
          </cell>
          <cell r="K2178" t="str">
            <v>Frozen</v>
          </cell>
          <cell r="L2178" t="str">
            <v>Released</v>
          </cell>
          <cell r="M2178">
            <v>15.3</v>
          </cell>
          <cell r="N2178">
            <v>8.5</v>
          </cell>
          <cell r="O2178">
            <v>130.05000000000001</v>
          </cell>
        </row>
        <row r="2179">
          <cell r="C2179" t="str">
            <v>A-39</v>
          </cell>
          <cell r="D2179" t="str">
            <v>A-39-02</v>
          </cell>
          <cell r="E2179" t="str">
            <v>Symphony</v>
          </cell>
          <cell r="F2179" t="str">
            <v>-41</v>
          </cell>
          <cell r="G2179" t="str">
            <v>S-60/2</v>
          </cell>
          <cell r="H2179" t="str">
            <v>02</v>
          </cell>
          <cell r="J2179" t="str">
            <v>M3M</v>
          </cell>
        </row>
        <row r="2180">
          <cell r="C2180" t="str">
            <v>A-39</v>
          </cell>
          <cell r="D2180" t="str">
            <v>A-39-03</v>
          </cell>
          <cell r="E2180" t="str">
            <v>Symphony</v>
          </cell>
          <cell r="F2180" t="str">
            <v>-41</v>
          </cell>
          <cell r="G2180" t="str">
            <v>S-60/3</v>
          </cell>
          <cell r="H2180" t="str">
            <v>03</v>
          </cell>
          <cell r="J2180" t="str">
            <v>M3M</v>
          </cell>
        </row>
        <row r="2181">
          <cell r="C2181" t="str">
            <v>A-39</v>
          </cell>
          <cell r="D2181" t="str">
            <v>A-39-04</v>
          </cell>
          <cell r="E2181" t="str">
            <v>Symphony</v>
          </cell>
          <cell r="F2181" t="str">
            <v>-41</v>
          </cell>
          <cell r="G2181" t="str">
            <v>S-60/4</v>
          </cell>
          <cell r="H2181" t="str">
            <v>04</v>
          </cell>
          <cell r="J2181" t="str">
            <v>M3M</v>
          </cell>
        </row>
        <row r="2182">
          <cell r="B2182" t="str">
            <v>A</v>
          </cell>
          <cell r="C2182" t="str">
            <v>A-40</v>
          </cell>
          <cell r="D2182" t="str">
            <v>A-40-01</v>
          </cell>
          <cell r="E2182" t="str">
            <v>Symphony</v>
          </cell>
          <cell r="F2182" t="str">
            <v>-41</v>
          </cell>
          <cell r="G2182" t="str">
            <v>S-59/1</v>
          </cell>
          <cell r="H2182" t="str">
            <v>01</v>
          </cell>
          <cell r="I2182" t="str">
            <v>Retained</v>
          </cell>
          <cell r="J2182" t="str">
            <v>M3M</v>
          </cell>
          <cell r="K2182" t="str">
            <v>Frozen</v>
          </cell>
          <cell r="L2182" t="str">
            <v>Released</v>
          </cell>
          <cell r="M2182">
            <v>15.3</v>
          </cell>
          <cell r="N2182">
            <v>8.5</v>
          </cell>
          <cell r="O2182">
            <v>130.05000000000001</v>
          </cell>
        </row>
        <row r="2183">
          <cell r="C2183" t="str">
            <v>A-40</v>
          </cell>
          <cell r="D2183" t="str">
            <v>A-40-02</v>
          </cell>
          <cell r="E2183" t="str">
            <v>Symphony</v>
          </cell>
          <cell r="F2183" t="str">
            <v>-41</v>
          </cell>
          <cell r="G2183" t="str">
            <v>S-59/2</v>
          </cell>
          <cell r="H2183" t="str">
            <v>02</v>
          </cell>
          <cell r="J2183" t="str">
            <v>M3M</v>
          </cell>
        </row>
        <row r="2184">
          <cell r="C2184" t="str">
            <v>A-40</v>
          </cell>
          <cell r="D2184" t="str">
            <v>A-40-03</v>
          </cell>
          <cell r="E2184" t="str">
            <v>Symphony</v>
          </cell>
          <cell r="F2184" t="str">
            <v>-41</v>
          </cell>
          <cell r="G2184" t="str">
            <v>S-59/3</v>
          </cell>
          <cell r="H2184" t="str">
            <v>03</v>
          </cell>
          <cell r="J2184" t="str">
            <v>M3M</v>
          </cell>
        </row>
        <row r="2185">
          <cell r="C2185" t="str">
            <v>A-40</v>
          </cell>
          <cell r="D2185" t="str">
            <v>A-40-04</v>
          </cell>
          <cell r="E2185" t="str">
            <v>Symphony</v>
          </cell>
          <cell r="F2185" t="str">
            <v>-41</v>
          </cell>
          <cell r="G2185" t="str">
            <v>S-59/4</v>
          </cell>
          <cell r="H2185" t="str">
            <v>04</v>
          </cell>
          <cell r="J2185" t="str">
            <v>M3M</v>
          </cell>
        </row>
        <row r="2186">
          <cell r="B2186" t="str">
            <v>A</v>
          </cell>
          <cell r="C2186" t="str">
            <v>A-41</v>
          </cell>
          <cell r="D2186" t="str">
            <v>A-41-01</v>
          </cell>
          <cell r="E2186" t="str">
            <v>Symphony</v>
          </cell>
          <cell r="F2186" t="str">
            <v>-41</v>
          </cell>
          <cell r="G2186" t="str">
            <v>S-58/1</v>
          </cell>
          <cell r="H2186" t="str">
            <v>01</v>
          </cell>
          <cell r="I2186" t="str">
            <v>Retained</v>
          </cell>
          <cell r="J2186" t="str">
            <v>M3M</v>
          </cell>
          <cell r="K2186" t="str">
            <v>Frozen</v>
          </cell>
          <cell r="L2186" t="str">
            <v>Released</v>
          </cell>
          <cell r="M2186">
            <v>15.3</v>
          </cell>
          <cell r="N2186">
            <v>8.5</v>
          </cell>
          <cell r="O2186">
            <v>130.05000000000001</v>
          </cell>
        </row>
        <row r="2187">
          <cell r="C2187" t="str">
            <v>A-41</v>
          </cell>
          <cell r="D2187" t="str">
            <v>A-41-02</v>
          </cell>
          <cell r="E2187" t="str">
            <v>Symphony</v>
          </cell>
          <cell r="F2187" t="str">
            <v>-41</v>
          </cell>
          <cell r="G2187" t="str">
            <v>S-58/2</v>
          </cell>
          <cell r="H2187" t="str">
            <v>02</v>
          </cell>
          <cell r="J2187" t="str">
            <v>M3M</v>
          </cell>
        </row>
        <row r="2188">
          <cell r="C2188" t="str">
            <v>A-41</v>
          </cell>
          <cell r="D2188" t="str">
            <v>A-41-03</v>
          </cell>
          <cell r="E2188" t="str">
            <v>Symphony</v>
          </cell>
          <cell r="F2188" t="str">
            <v>-41</v>
          </cell>
          <cell r="G2188" t="str">
            <v>S-58/3</v>
          </cell>
          <cell r="H2188" t="str">
            <v>03</v>
          </cell>
          <cell r="J2188" t="str">
            <v>M3M</v>
          </cell>
        </row>
        <row r="2189">
          <cell r="C2189" t="str">
            <v>A-41</v>
          </cell>
          <cell r="D2189" t="str">
            <v>A-41-04</v>
          </cell>
          <cell r="E2189" t="str">
            <v>Symphony</v>
          </cell>
          <cell r="F2189" t="str">
            <v>-41</v>
          </cell>
          <cell r="G2189" t="str">
            <v>S-58/4</v>
          </cell>
          <cell r="H2189" t="str">
            <v>04</v>
          </cell>
          <cell r="J2189" t="str">
            <v>M3M</v>
          </cell>
        </row>
        <row r="2190">
          <cell r="B2190" t="str">
            <v>A</v>
          </cell>
          <cell r="C2190" t="str">
            <v>A-42</v>
          </cell>
          <cell r="D2190" t="str">
            <v>A-42-01</v>
          </cell>
          <cell r="E2190" t="str">
            <v>Symphony</v>
          </cell>
          <cell r="F2190" t="str">
            <v>-41</v>
          </cell>
          <cell r="G2190" t="str">
            <v>S-57/1</v>
          </cell>
          <cell r="H2190" t="str">
            <v>01</v>
          </cell>
          <cell r="I2190" t="str">
            <v>Retained</v>
          </cell>
          <cell r="J2190" t="str">
            <v>M3M</v>
          </cell>
          <cell r="K2190" t="str">
            <v>Frozen</v>
          </cell>
          <cell r="L2190" t="str">
            <v>Released</v>
          </cell>
          <cell r="M2190">
            <v>15.3</v>
          </cell>
          <cell r="N2190">
            <v>8.5</v>
          </cell>
          <cell r="O2190">
            <v>130.05000000000001</v>
          </cell>
        </row>
        <row r="2191">
          <cell r="C2191" t="str">
            <v>A-42</v>
          </cell>
          <cell r="D2191" t="str">
            <v>A-42-02</v>
          </cell>
          <cell r="E2191" t="str">
            <v>Symphony</v>
          </cell>
          <cell r="F2191" t="str">
            <v>-41</v>
          </cell>
          <cell r="G2191" t="str">
            <v>S-57/2</v>
          </cell>
          <cell r="H2191" t="str">
            <v>02</v>
          </cell>
          <cell r="J2191" t="str">
            <v>M3M</v>
          </cell>
        </row>
        <row r="2192">
          <cell r="C2192" t="str">
            <v>A-42</v>
          </cell>
          <cell r="D2192" t="str">
            <v>A-42-03</v>
          </cell>
          <cell r="E2192" t="str">
            <v>Symphony</v>
          </cell>
          <cell r="F2192" t="str">
            <v>-41</v>
          </cell>
          <cell r="G2192" t="str">
            <v>S-57/3</v>
          </cell>
          <cell r="H2192" t="str">
            <v>03</v>
          </cell>
          <cell r="J2192" t="str">
            <v>M3M</v>
          </cell>
        </row>
        <row r="2193">
          <cell r="C2193" t="str">
            <v>A-42</v>
          </cell>
          <cell r="D2193" t="str">
            <v>A-42-04</v>
          </cell>
          <cell r="E2193" t="str">
            <v>Symphony</v>
          </cell>
          <cell r="F2193" t="str">
            <v>-41</v>
          </cell>
          <cell r="G2193" t="str">
            <v>S-57/4</v>
          </cell>
          <cell r="H2193" t="str">
            <v>04</v>
          </cell>
          <cell r="J2193" t="str">
            <v>M3M</v>
          </cell>
        </row>
        <row r="2194">
          <cell r="B2194" t="str">
            <v>A</v>
          </cell>
          <cell r="C2194" t="str">
            <v>A-43</v>
          </cell>
          <cell r="D2194" t="str">
            <v>A-43-01</v>
          </cell>
          <cell r="E2194" t="str">
            <v>Symphony</v>
          </cell>
          <cell r="F2194" t="str">
            <v>-41</v>
          </cell>
          <cell r="G2194" t="str">
            <v>S-56/1</v>
          </cell>
          <cell r="H2194" t="str">
            <v>01</v>
          </cell>
          <cell r="I2194" t="str">
            <v>Retained</v>
          </cell>
          <cell r="J2194" t="str">
            <v>M3M</v>
          </cell>
          <cell r="K2194" t="str">
            <v>Frozen</v>
          </cell>
          <cell r="L2194" t="str">
            <v>Released</v>
          </cell>
          <cell r="M2194">
            <v>15.3</v>
          </cell>
          <cell r="N2194">
            <v>8.5</v>
          </cell>
          <cell r="O2194">
            <v>130.05000000000001</v>
          </cell>
        </row>
        <row r="2195">
          <cell r="C2195" t="str">
            <v>A-43</v>
          </cell>
          <cell r="D2195" t="str">
            <v>A-43-02</v>
          </cell>
          <cell r="E2195" t="str">
            <v>Symphony</v>
          </cell>
          <cell r="F2195" t="str">
            <v>-41</v>
          </cell>
          <cell r="G2195" t="str">
            <v>S-56/2</v>
          </cell>
          <cell r="H2195" t="str">
            <v>02</v>
          </cell>
          <cell r="J2195" t="str">
            <v>M3M</v>
          </cell>
        </row>
        <row r="2196">
          <cell r="C2196" t="str">
            <v>A-43</v>
          </cell>
          <cell r="D2196" t="str">
            <v>A-43-03</v>
          </cell>
          <cell r="E2196" t="str">
            <v>Symphony</v>
          </cell>
          <cell r="F2196" t="str">
            <v>-41</v>
          </cell>
          <cell r="G2196" t="str">
            <v>S-56/3</v>
          </cell>
          <cell r="H2196" t="str">
            <v>03</v>
          </cell>
          <cell r="J2196" t="str">
            <v>M3M</v>
          </cell>
        </row>
        <row r="2197">
          <cell r="C2197" t="str">
            <v>A-43</v>
          </cell>
          <cell r="D2197" t="str">
            <v>A-43-04</v>
          </cell>
          <cell r="E2197" t="str">
            <v>Symphony</v>
          </cell>
          <cell r="F2197" t="str">
            <v>-41</v>
          </cell>
          <cell r="G2197" t="str">
            <v>S-56/4</v>
          </cell>
          <cell r="H2197" t="str">
            <v>04</v>
          </cell>
          <cell r="J2197" t="str">
            <v>M3M</v>
          </cell>
        </row>
        <row r="2198">
          <cell r="B2198" t="str">
            <v>A</v>
          </cell>
          <cell r="C2198" t="str">
            <v>A-44</v>
          </cell>
          <cell r="D2198" t="str">
            <v>A-44-01</v>
          </cell>
          <cell r="E2198" t="str">
            <v>Symphony</v>
          </cell>
          <cell r="F2198" t="str">
            <v>-41</v>
          </cell>
          <cell r="G2198" t="str">
            <v>S-55/1</v>
          </cell>
          <cell r="H2198" t="str">
            <v>01</v>
          </cell>
          <cell r="I2198" t="str">
            <v>Retained</v>
          </cell>
          <cell r="J2198" t="str">
            <v>M3M</v>
          </cell>
          <cell r="K2198" t="str">
            <v>Frozen</v>
          </cell>
          <cell r="L2198" t="str">
            <v>Released</v>
          </cell>
          <cell r="M2198">
            <v>15.3</v>
          </cell>
          <cell r="N2198">
            <v>8.5</v>
          </cell>
          <cell r="O2198">
            <v>130.05000000000001</v>
          </cell>
        </row>
        <row r="2199">
          <cell r="C2199" t="str">
            <v>A-44</v>
          </cell>
          <cell r="D2199" t="str">
            <v>A-44-02</v>
          </cell>
          <cell r="E2199" t="str">
            <v>Symphony</v>
          </cell>
          <cell r="F2199" t="str">
            <v>-41</v>
          </cell>
          <cell r="G2199" t="str">
            <v>S-55/2</v>
          </cell>
          <cell r="H2199" t="str">
            <v>02</v>
          </cell>
          <cell r="J2199" t="str">
            <v>M3M</v>
          </cell>
        </row>
        <row r="2200">
          <cell r="C2200" t="str">
            <v>A-44</v>
          </cell>
          <cell r="D2200" t="str">
            <v>A-44-03</v>
          </cell>
          <cell r="E2200" t="str">
            <v>Symphony</v>
          </cell>
          <cell r="F2200" t="str">
            <v>-41</v>
          </cell>
          <cell r="G2200" t="str">
            <v>S-55/3</v>
          </cell>
          <cell r="H2200" t="str">
            <v>03</v>
          </cell>
          <cell r="J2200" t="str">
            <v>M3M</v>
          </cell>
        </row>
        <row r="2201">
          <cell r="C2201" t="str">
            <v>A-44</v>
          </cell>
          <cell r="D2201" t="str">
            <v>A-44-04</v>
          </cell>
          <cell r="E2201" t="str">
            <v>Symphony</v>
          </cell>
          <cell r="F2201" t="str">
            <v>-41</v>
          </cell>
          <cell r="G2201" t="str">
            <v>S-55/4</v>
          </cell>
          <cell r="H2201" t="str">
            <v>04</v>
          </cell>
          <cell r="J2201" t="str">
            <v>M3M</v>
          </cell>
        </row>
        <row r="2202">
          <cell r="B2202" t="str">
            <v>A</v>
          </cell>
          <cell r="C2202" t="str">
            <v>A-45</v>
          </cell>
          <cell r="D2202" t="str">
            <v>A-45-01</v>
          </cell>
          <cell r="E2202" t="str">
            <v>Symphony</v>
          </cell>
          <cell r="F2202" t="str">
            <v>-41</v>
          </cell>
          <cell r="G2202" t="str">
            <v>S-54/1</v>
          </cell>
          <cell r="H2202" t="str">
            <v>01</v>
          </cell>
          <cell r="I2202" t="str">
            <v>Retained</v>
          </cell>
          <cell r="J2202" t="str">
            <v>M3M</v>
          </cell>
          <cell r="K2202" t="str">
            <v>Frozen</v>
          </cell>
          <cell r="L2202" t="str">
            <v>Released</v>
          </cell>
          <cell r="M2202">
            <v>15.3</v>
          </cell>
          <cell r="N2202">
            <v>8.5</v>
          </cell>
          <cell r="O2202">
            <v>130.05000000000001</v>
          </cell>
        </row>
        <row r="2203">
          <cell r="C2203" t="str">
            <v>A-45</v>
          </cell>
          <cell r="D2203" t="str">
            <v>A-45-02</v>
          </cell>
          <cell r="E2203" t="str">
            <v>Symphony</v>
          </cell>
          <cell r="F2203" t="str">
            <v>-41</v>
          </cell>
          <cell r="G2203" t="str">
            <v>S-54/2</v>
          </cell>
          <cell r="H2203" t="str">
            <v>02</v>
          </cell>
          <cell r="J2203" t="str">
            <v>M3M</v>
          </cell>
        </row>
        <row r="2204">
          <cell r="C2204" t="str">
            <v>A-45</v>
          </cell>
          <cell r="D2204" t="str">
            <v>A-45-03</v>
          </cell>
          <cell r="E2204" t="str">
            <v>Symphony</v>
          </cell>
          <cell r="F2204" t="str">
            <v>-41</v>
          </cell>
          <cell r="G2204" t="str">
            <v>S-54/3</v>
          </cell>
          <cell r="H2204" t="str">
            <v>03</v>
          </cell>
          <cell r="J2204" t="str">
            <v>M3M</v>
          </cell>
        </row>
        <row r="2205">
          <cell r="C2205" t="str">
            <v>A-45</v>
          </cell>
          <cell r="D2205" t="str">
            <v>A-45-04</v>
          </cell>
          <cell r="E2205" t="str">
            <v>Symphony</v>
          </cell>
          <cell r="F2205" t="str">
            <v>-41</v>
          </cell>
          <cell r="G2205" t="str">
            <v>S-54/4</v>
          </cell>
          <cell r="H2205" t="str">
            <v>04</v>
          </cell>
          <cell r="J2205" t="str">
            <v>M3M</v>
          </cell>
        </row>
        <row r="2206">
          <cell r="B2206" t="str">
            <v>A</v>
          </cell>
          <cell r="C2206" t="str">
            <v>A-46</v>
          </cell>
          <cell r="D2206" t="str">
            <v>A-46-01</v>
          </cell>
          <cell r="E2206" t="str">
            <v>Symphony</v>
          </cell>
          <cell r="F2206" t="str">
            <v>-41</v>
          </cell>
          <cell r="G2206" t="str">
            <v>S-79/1</v>
          </cell>
          <cell r="H2206" t="str">
            <v>01</v>
          </cell>
          <cell r="I2206" t="str">
            <v>Retained</v>
          </cell>
          <cell r="J2206" t="str">
            <v>M3M</v>
          </cell>
          <cell r="K2206" t="str">
            <v>Frozen</v>
          </cell>
          <cell r="L2206" t="str">
            <v>Released</v>
          </cell>
          <cell r="M2206">
            <v>15.3</v>
          </cell>
          <cell r="N2206">
            <v>8.5</v>
          </cell>
          <cell r="O2206">
            <v>130.05000000000001</v>
          </cell>
        </row>
        <row r="2207">
          <cell r="C2207" t="str">
            <v>A-46</v>
          </cell>
          <cell r="D2207" t="str">
            <v>A-46-02</v>
          </cell>
          <cell r="E2207" t="str">
            <v>Symphony</v>
          </cell>
          <cell r="F2207" t="str">
            <v>-41</v>
          </cell>
          <cell r="G2207" t="str">
            <v>S-79/2</v>
          </cell>
          <cell r="H2207" t="str">
            <v>02</v>
          </cell>
          <cell r="J2207" t="str">
            <v>M3M</v>
          </cell>
        </row>
        <row r="2208">
          <cell r="C2208" t="str">
            <v>A-46</v>
          </cell>
          <cell r="D2208" t="str">
            <v>A-46-03</v>
          </cell>
          <cell r="E2208" t="str">
            <v>Symphony</v>
          </cell>
          <cell r="F2208" t="str">
            <v>-41</v>
          </cell>
          <cell r="G2208" t="str">
            <v>S-79/3</v>
          </cell>
          <cell r="H2208" t="str">
            <v>03</v>
          </cell>
          <cell r="J2208" t="str">
            <v>M3M</v>
          </cell>
        </row>
        <row r="2209">
          <cell r="C2209" t="str">
            <v>A-46</v>
          </cell>
          <cell r="D2209" t="str">
            <v>A-46-04</v>
          </cell>
          <cell r="E2209" t="str">
            <v>Symphony</v>
          </cell>
          <cell r="F2209" t="str">
            <v>-41</v>
          </cell>
          <cell r="G2209" t="str">
            <v>S-79/4</v>
          </cell>
          <cell r="H2209" t="str">
            <v>04</v>
          </cell>
          <cell r="J2209" t="str">
            <v>M3M</v>
          </cell>
        </row>
        <row r="2210">
          <cell r="B2210" t="str">
            <v>A</v>
          </cell>
          <cell r="C2210" t="str">
            <v>A-47</v>
          </cell>
          <cell r="D2210" t="str">
            <v>A-47-01</v>
          </cell>
          <cell r="E2210" t="str">
            <v>Symphony</v>
          </cell>
          <cell r="F2210" t="str">
            <v>-41</v>
          </cell>
          <cell r="G2210" t="str">
            <v>S-78/1</v>
          </cell>
          <cell r="H2210" t="str">
            <v>01</v>
          </cell>
          <cell r="I2210" t="str">
            <v>Retained</v>
          </cell>
          <cell r="J2210" t="str">
            <v>M3M</v>
          </cell>
          <cell r="K2210" t="str">
            <v>Frozen</v>
          </cell>
          <cell r="L2210" t="str">
            <v>Released</v>
          </cell>
          <cell r="M2210">
            <v>15.3</v>
          </cell>
          <cell r="N2210">
            <v>8.5</v>
          </cell>
          <cell r="O2210">
            <v>130.05000000000001</v>
          </cell>
        </row>
        <row r="2211">
          <cell r="C2211" t="str">
            <v>A-47</v>
          </cell>
          <cell r="D2211" t="str">
            <v>A-47-02</v>
          </cell>
          <cell r="E2211" t="str">
            <v>Symphony</v>
          </cell>
          <cell r="F2211" t="str">
            <v>-41</v>
          </cell>
          <cell r="G2211" t="str">
            <v>S-78/2</v>
          </cell>
          <cell r="H2211" t="str">
            <v>02</v>
          </cell>
          <cell r="J2211" t="str">
            <v>M3M</v>
          </cell>
        </row>
        <row r="2212">
          <cell r="C2212" t="str">
            <v>A-47</v>
          </cell>
          <cell r="D2212" t="str">
            <v>A-47-03</v>
          </cell>
          <cell r="E2212" t="str">
            <v>Symphony</v>
          </cell>
          <cell r="F2212" t="str">
            <v>-41</v>
          </cell>
          <cell r="G2212" t="str">
            <v>S-78/3</v>
          </cell>
          <cell r="H2212" t="str">
            <v>03</v>
          </cell>
          <cell r="J2212" t="str">
            <v>M3M</v>
          </cell>
        </row>
        <row r="2213">
          <cell r="C2213" t="str">
            <v>A-47</v>
          </cell>
          <cell r="D2213" t="str">
            <v>A-47-04</v>
          </cell>
          <cell r="E2213" t="str">
            <v>Symphony</v>
          </cell>
          <cell r="F2213" t="str">
            <v>-41</v>
          </cell>
          <cell r="G2213" t="str">
            <v>S-78/4</v>
          </cell>
          <cell r="H2213" t="str">
            <v>04</v>
          </cell>
          <cell r="J2213" t="str">
            <v>M3M</v>
          </cell>
        </row>
        <row r="2214">
          <cell r="B2214" t="str">
            <v>A</v>
          </cell>
          <cell r="C2214" t="str">
            <v>A-48</v>
          </cell>
          <cell r="D2214" t="str">
            <v>A-48-01</v>
          </cell>
          <cell r="E2214" t="str">
            <v>Symphony</v>
          </cell>
          <cell r="F2214" t="str">
            <v>-41</v>
          </cell>
          <cell r="G2214" t="str">
            <v>S-77/1</v>
          </cell>
          <cell r="H2214" t="str">
            <v>01</v>
          </cell>
          <cell r="I2214" t="str">
            <v>Retained</v>
          </cell>
          <cell r="J2214" t="str">
            <v>M3M</v>
          </cell>
          <cell r="K2214" t="str">
            <v>Frozen</v>
          </cell>
          <cell r="L2214" t="str">
            <v>Released</v>
          </cell>
          <cell r="M2214">
            <v>15.3</v>
          </cell>
          <cell r="N2214">
            <v>8.5</v>
          </cell>
          <cell r="O2214">
            <v>130.05000000000001</v>
          </cell>
        </row>
        <row r="2215">
          <cell r="C2215" t="str">
            <v>A-48</v>
          </cell>
          <cell r="D2215" t="str">
            <v>A-48-02</v>
          </cell>
          <cell r="E2215" t="str">
            <v>Symphony</v>
          </cell>
          <cell r="F2215" t="str">
            <v>-41</v>
          </cell>
          <cell r="G2215" t="str">
            <v>S-77/2</v>
          </cell>
          <cell r="H2215" t="str">
            <v>02</v>
          </cell>
          <cell r="J2215" t="str">
            <v>M3M</v>
          </cell>
        </row>
        <row r="2216">
          <cell r="C2216" t="str">
            <v>A-48</v>
          </cell>
          <cell r="D2216" t="str">
            <v>A-48-03</v>
          </cell>
          <cell r="E2216" t="str">
            <v>Symphony</v>
          </cell>
          <cell r="F2216" t="str">
            <v>-41</v>
          </cell>
          <cell r="G2216" t="str">
            <v>S-77/3</v>
          </cell>
          <cell r="H2216" t="str">
            <v>03</v>
          </cell>
          <cell r="J2216" t="str">
            <v>M3M</v>
          </cell>
        </row>
        <row r="2217">
          <cell r="C2217" t="str">
            <v>A-48</v>
          </cell>
          <cell r="D2217" t="str">
            <v>A-48-04</v>
          </cell>
          <cell r="E2217" t="str">
            <v>Symphony</v>
          </cell>
          <cell r="F2217" t="str">
            <v>-41</v>
          </cell>
          <cell r="G2217" t="str">
            <v>S-77/4</v>
          </cell>
          <cell r="H2217" t="str">
            <v>04</v>
          </cell>
          <cell r="J2217" t="str">
            <v>M3M</v>
          </cell>
        </row>
        <row r="2218">
          <cell r="B2218" t="str">
            <v>A</v>
          </cell>
          <cell r="C2218" t="str">
            <v>A-49</v>
          </cell>
          <cell r="D2218" t="str">
            <v>A-49-01</v>
          </cell>
          <cell r="E2218" t="str">
            <v>Symphony</v>
          </cell>
          <cell r="F2218" t="str">
            <v>-41</v>
          </cell>
          <cell r="G2218" t="str">
            <v>S-76/1</v>
          </cell>
          <cell r="H2218" t="str">
            <v>01</v>
          </cell>
          <cell r="I2218" t="str">
            <v>Retained</v>
          </cell>
          <cell r="J2218" t="str">
            <v>M3M</v>
          </cell>
          <cell r="K2218" t="str">
            <v>Frozen</v>
          </cell>
          <cell r="L2218" t="str">
            <v>Released</v>
          </cell>
          <cell r="M2218">
            <v>15.3</v>
          </cell>
          <cell r="N2218">
            <v>8.5</v>
          </cell>
          <cell r="O2218">
            <v>130.05000000000001</v>
          </cell>
        </row>
        <row r="2219">
          <cell r="C2219" t="str">
            <v>A-49</v>
          </cell>
          <cell r="D2219" t="str">
            <v>A-49-02</v>
          </cell>
          <cell r="E2219" t="str">
            <v>Symphony</v>
          </cell>
          <cell r="F2219" t="str">
            <v>-41</v>
          </cell>
          <cell r="G2219" t="str">
            <v>S-76/2</v>
          </cell>
          <cell r="H2219" t="str">
            <v>02</v>
          </cell>
          <cell r="J2219" t="str">
            <v>M3M</v>
          </cell>
        </row>
        <row r="2220">
          <cell r="C2220" t="str">
            <v>A-49</v>
          </cell>
          <cell r="D2220" t="str">
            <v>A-49-03</v>
          </cell>
          <cell r="E2220" t="str">
            <v>Symphony</v>
          </cell>
          <cell r="F2220" t="str">
            <v>-41</v>
          </cell>
          <cell r="G2220" t="str">
            <v>S-76/3</v>
          </cell>
          <cell r="H2220" t="str">
            <v>03</v>
          </cell>
          <cell r="J2220" t="str">
            <v>M3M</v>
          </cell>
        </row>
        <row r="2221">
          <cell r="C2221" t="str">
            <v>A-49</v>
          </cell>
          <cell r="D2221" t="str">
            <v>A-49-04</v>
          </cell>
          <cell r="E2221" t="str">
            <v>Symphony</v>
          </cell>
          <cell r="F2221" t="str">
            <v>-41</v>
          </cell>
          <cell r="G2221" t="str">
            <v>S-76/4</v>
          </cell>
          <cell r="H2221" t="str">
            <v>04</v>
          </cell>
          <cell r="J2221" t="str">
            <v>M3M</v>
          </cell>
        </row>
        <row r="2222">
          <cell r="B2222" t="str">
            <v>A</v>
          </cell>
          <cell r="C2222" t="str">
            <v>A-50</v>
          </cell>
          <cell r="D2222" t="str">
            <v>A-50-01</v>
          </cell>
          <cell r="E2222" t="str">
            <v>Symphony</v>
          </cell>
          <cell r="F2222" t="str">
            <v>-41</v>
          </cell>
          <cell r="G2222" t="str">
            <v>S-75/1</v>
          </cell>
          <cell r="H2222" t="str">
            <v>01</v>
          </cell>
          <cell r="I2222" t="str">
            <v>Retained</v>
          </cell>
          <cell r="J2222" t="str">
            <v>M3M</v>
          </cell>
          <cell r="K2222" t="str">
            <v>Frozen</v>
          </cell>
          <cell r="L2222" t="str">
            <v>Released</v>
          </cell>
          <cell r="M2222">
            <v>15.3</v>
          </cell>
          <cell r="N2222">
            <v>8.5</v>
          </cell>
          <cell r="O2222">
            <v>130.05000000000001</v>
          </cell>
        </row>
        <row r="2223">
          <cell r="C2223" t="str">
            <v>A-50</v>
          </cell>
          <cell r="D2223" t="str">
            <v>A-50-02</v>
          </cell>
          <cell r="E2223" t="str">
            <v>Symphony</v>
          </cell>
          <cell r="F2223" t="str">
            <v>-41</v>
          </cell>
          <cell r="G2223" t="str">
            <v>S-75/2</v>
          </cell>
          <cell r="H2223" t="str">
            <v>02</v>
          </cell>
          <cell r="J2223" t="str">
            <v>M3M</v>
          </cell>
        </row>
        <row r="2224">
          <cell r="C2224" t="str">
            <v>A-50</v>
          </cell>
          <cell r="D2224" t="str">
            <v>A-50-03</v>
          </cell>
          <cell r="E2224" t="str">
            <v>Symphony</v>
          </cell>
          <cell r="F2224" t="str">
            <v>-41</v>
          </cell>
          <cell r="G2224" t="str">
            <v>S-75/3</v>
          </cell>
          <cell r="H2224" t="str">
            <v>03</v>
          </cell>
          <cell r="J2224" t="str">
            <v>M3M</v>
          </cell>
        </row>
        <row r="2225">
          <cell r="C2225" t="str">
            <v>A-50</v>
          </cell>
          <cell r="D2225" t="str">
            <v>A-50-04</v>
          </cell>
          <cell r="E2225" t="str">
            <v>Symphony</v>
          </cell>
          <cell r="F2225" t="str">
            <v>-41</v>
          </cell>
          <cell r="G2225" t="str">
            <v>S-75/4</v>
          </cell>
          <cell r="H2225" t="str">
            <v>04</v>
          </cell>
          <cell r="J2225" t="str">
            <v>M3M</v>
          </cell>
        </row>
        <row r="2226">
          <cell r="B2226" t="str">
            <v>A</v>
          </cell>
          <cell r="C2226" t="str">
            <v>A-51</v>
          </cell>
          <cell r="D2226" t="str">
            <v>A-51-01</v>
          </cell>
          <cell r="E2226" t="str">
            <v>Symphony</v>
          </cell>
          <cell r="F2226" t="str">
            <v>-41</v>
          </cell>
          <cell r="G2226" t="str">
            <v>S-74/1</v>
          </cell>
          <cell r="H2226" t="str">
            <v>01</v>
          </cell>
          <cell r="I2226" t="str">
            <v>Retained</v>
          </cell>
          <cell r="J2226" t="str">
            <v>M3M</v>
          </cell>
          <cell r="K2226" t="str">
            <v>Frozen</v>
          </cell>
          <cell r="L2226" t="str">
            <v>Released</v>
          </cell>
          <cell r="M2226">
            <v>15.3</v>
          </cell>
          <cell r="N2226">
            <v>8.5</v>
          </cell>
          <cell r="O2226">
            <v>130.05000000000001</v>
          </cell>
        </row>
        <row r="2227">
          <cell r="C2227" t="str">
            <v>A-51</v>
          </cell>
          <cell r="D2227" t="str">
            <v>A-51-02</v>
          </cell>
          <cell r="E2227" t="str">
            <v>Symphony</v>
          </cell>
          <cell r="F2227" t="str">
            <v>-41</v>
          </cell>
          <cell r="G2227" t="str">
            <v>S-74/2</v>
          </cell>
          <cell r="H2227" t="str">
            <v>02</v>
          </cell>
          <cell r="J2227" t="str">
            <v>M3M</v>
          </cell>
        </row>
        <row r="2228">
          <cell r="C2228" t="str">
            <v>A-51</v>
          </cell>
          <cell r="D2228" t="str">
            <v>A-51-03</v>
          </cell>
          <cell r="E2228" t="str">
            <v>Symphony</v>
          </cell>
          <cell r="F2228" t="str">
            <v>-41</v>
          </cell>
          <cell r="G2228" t="str">
            <v>S-74/3</v>
          </cell>
          <cell r="H2228" t="str">
            <v>03</v>
          </cell>
          <cell r="J2228" t="str">
            <v>M3M</v>
          </cell>
        </row>
        <row r="2229">
          <cell r="C2229" t="str">
            <v>A-51</v>
          </cell>
          <cell r="D2229" t="str">
            <v>A-51-04</v>
          </cell>
          <cell r="E2229" t="str">
            <v>Symphony</v>
          </cell>
          <cell r="F2229" t="str">
            <v>-41</v>
          </cell>
          <cell r="G2229" t="str">
            <v>S-74/4</v>
          </cell>
          <cell r="H2229" t="str">
            <v>04</v>
          </cell>
          <cell r="J2229" t="str">
            <v>M3M</v>
          </cell>
        </row>
        <row r="2230">
          <cell r="B2230" t="str">
            <v>A</v>
          </cell>
          <cell r="C2230" t="str">
            <v>A-52</v>
          </cell>
          <cell r="D2230" t="str">
            <v>A-52-01</v>
          </cell>
          <cell r="E2230" t="str">
            <v>Symphony</v>
          </cell>
          <cell r="F2230" t="str">
            <v>-41</v>
          </cell>
          <cell r="G2230" t="str">
            <v>S-73/1</v>
          </cell>
          <cell r="H2230" t="str">
            <v>01</v>
          </cell>
          <cell r="I2230" t="str">
            <v>Retained</v>
          </cell>
          <cell r="J2230" t="str">
            <v>M3M</v>
          </cell>
          <cell r="K2230" t="str">
            <v>Frozen</v>
          </cell>
          <cell r="L2230" t="str">
            <v>Released</v>
          </cell>
          <cell r="M2230">
            <v>15.3</v>
          </cell>
          <cell r="N2230">
            <v>8.5</v>
          </cell>
          <cell r="O2230">
            <v>130.05000000000001</v>
          </cell>
        </row>
        <row r="2231">
          <cell r="C2231" t="str">
            <v>A-52</v>
          </cell>
          <cell r="D2231" t="str">
            <v>A-52-02</v>
          </cell>
          <cell r="E2231" t="str">
            <v>Symphony</v>
          </cell>
          <cell r="F2231" t="str">
            <v>-41</v>
          </cell>
          <cell r="G2231" t="str">
            <v>S-73/2</v>
          </cell>
          <cell r="H2231" t="str">
            <v>02</v>
          </cell>
          <cell r="J2231" t="str">
            <v>M3M</v>
          </cell>
        </row>
        <row r="2232">
          <cell r="C2232" t="str">
            <v>A-52</v>
          </cell>
          <cell r="D2232" t="str">
            <v>A-52-03</v>
          </cell>
          <cell r="E2232" t="str">
            <v>Symphony</v>
          </cell>
          <cell r="F2232" t="str">
            <v>-41</v>
          </cell>
          <cell r="G2232" t="str">
            <v>S-73/3</v>
          </cell>
          <cell r="H2232" t="str">
            <v>03</v>
          </cell>
          <cell r="J2232" t="str">
            <v>M3M</v>
          </cell>
        </row>
        <row r="2233">
          <cell r="C2233" t="str">
            <v>A-52</v>
          </cell>
          <cell r="D2233" t="str">
            <v>A-52-04</v>
          </cell>
          <cell r="E2233" t="str">
            <v>Symphony</v>
          </cell>
          <cell r="F2233" t="str">
            <v>-41</v>
          </cell>
          <cell r="G2233" t="str">
            <v>S-73/4</v>
          </cell>
          <cell r="H2233" t="str">
            <v>04</v>
          </cell>
          <cell r="J2233" t="str">
            <v>M3M</v>
          </cell>
        </row>
        <row r="2234">
          <cell r="B2234" t="str">
            <v>A</v>
          </cell>
          <cell r="C2234" t="str">
            <v>A-53</v>
          </cell>
          <cell r="D2234" t="str">
            <v>A-53-01</v>
          </cell>
          <cell r="E2234" t="str">
            <v>Symphony</v>
          </cell>
          <cell r="F2234" t="str">
            <v>-41</v>
          </cell>
          <cell r="G2234" t="str">
            <v>S-72/1</v>
          </cell>
          <cell r="H2234" t="str">
            <v>01</v>
          </cell>
          <cell r="I2234" t="str">
            <v>Retained</v>
          </cell>
          <cell r="J2234" t="str">
            <v>M3M</v>
          </cell>
          <cell r="K2234" t="str">
            <v>Frozen</v>
          </cell>
          <cell r="L2234" t="str">
            <v>Released</v>
          </cell>
          <cell r="M2234">
            <v>15.3</v>
          </cell>
          <cell r="N2234">
            <v>8.5</v>
          </cell>
          <cell r="O2234">
            <v>130.05000000000001</v>
          </cell>
        </row>
        <row r="2235">
          <cell r="C2235" t="str">
            <v>A-53</v>
          </cell>
          <cell r="D2235" t="str">
            <v>A-53-02</v>
          </cell>
          <cell r="E2235" t="str">
            <v>Symphony</v>
          </cell>
          <cell r="F2235" t="str">
            <v>-41</v>
          </cell>
          <cell r="G2235" t="str">
            <v>S-72/2</v>
          </cell>
          <cell r="H2235" t="str">
            <v>02</v>
          </cell>
          <cell r="J2235" t="str">
            <v>M3M</v>
          </cell>
        </row>
        <row r="2236">
          <cell r="C2236" t="str">
            <v>A-53</v>
          </cell>
          <cell r="D2236" t="str">
            <v>A-53-03</v>
          </cell>
          <cell r="E2236" t="str">
            <v>Symphony</v>
          </cell>
          <cell r="F2236" t="str">
            <v>-41</v>
          </cell>
          <cell r="G2236" t="str">
            <v>S-72/3</v>
          </cell>
          <cell r="H2236" t="str">
            <v>03</v>
          </cell>
          <cell r="J2236" t="str">
            <v>M3M</v>
          </cell>
        </row>
        <row r="2237">
          <cell r="C2237" t="str">
            <v>A-53</v>
          </cell>
          <cell r="D2237" t="str">
            <v>A-53-04</v>
          </cell>
          <cell r="E2237" t="str">
            <v>Symphony</v>
          </cell>
          <cell r="F2237" t="str">
            <v>-41</v>
          </cell>
          <cell r="G2237" t="str">
            <v>S-72/4</v>
          </cell>
          <cell r="H2237" t="str">
            <v>04</v>
          </cell>
          <cell r="J2237" t="str">
            <v>M3M</v>
          </cell>
        </row>
        <row r="2238">
          <cell r="B2238" t="str">
            <v>A</v>
          </cell>
          <cell r="C2238" t="str">
            <v>A-54</v>
          </cell>
          <cell r="D2238" t="str">
            <v>A-54-01</v>
          </cell>
          <cell r="E2238" t="str">
            <v>Symphony</v>
          </cell>
          <cell r="F2238" t="str">
            <v>-41</v>
          </cell>
          <cell r="G2238" t="str">
            <v>S-71/1</v>
          </cell>
          <cell r="H2238" t="str">
            <v>01</v>
          </cell>
          <cell r="I2238" t="str">
            <v>Retained</v>
          </cell>
          <cell r="J2238" t="str">
            <v>M3M</v>
          </cell>
          <cell r="K2238" t="str">
            <v>Frozen</v>
          </cell>
          <cell r="L2238" t="str">
            <v>Released</v>
          </cell>
          <cell r="M2238">
            <v>15.3</v>
          </cell>
          <cell r="N2238">
            <v>8.5</v>
          </cell>
          <cell r="O2238">
            <v>130.05000000000001</v>
          </cell>
        </row>
        <row r="2239">
          <cell r="C2239" t="str">
            <v>A-54</v>
          </cell>
          <cell r="D2239" t="str">
            <v>A-54-02</v>
          </cell>
          <cell r="E2239" t="str">
            <v>Symphony</v>
          </cell>
          <cell r="F2239" t="str">
            <v>-41</v>
          </cell>
          <cell r="G2239" t="str">
            <v>S-71/2</v>
          </cell>
          <cell r="H2239" t="str">
            <v>02</v>
          </cell>
          <cell r="J2239" t="str">
            <v>M3M</v>
          </cell>
        </row>
        <row r="2240">
          <cell r="C2240" t="str">
            <v>A-54</v>
          </cell>
          <cell r="D2240" t="str">
            <v>A-54-03</v>
          </cell>
          <cell r="E2240" t="str">
            <v>Symphony</v>
          </cell>
          <cell r="F2240" t="str">
            <v>-41</v>
          </cell>
          <cell r="G2240" t="str">
            <v>S-71/3</v>
          </cell>
          <cell r="H2240" t="str">
            <v>03</v>
          </cell>
          <cell r="J2240" t="str">
            <v>M3M</v>
          </cell>
        </row>
        <row r="2241">
          <cell r="C2241" t="str">
            <v>A-54</v>
          </cell>
          <cell r="D2241" t="str">
            <v>A-54-04</v>
          </cell>
          <cell r="E2241" t="str">
            <v>Symphony</v>
          </cell>
          <cell r="F2241" t="str">
            <v>-41</v>
          </cell>
          <cell r="G2241" t="str">
            <v>S-71/4</v>
          </cell>
          <cell r="H2241" t="str">
            <v>04</v>
          </cell>
          <cell r="J2241" t="str">
            <v>M3M</v>
          </cell>
        </row>
        <row r="2242">
          <cell r="B2242" t="str">
            <v>A</v>
          </cell>
          <cell r="C2242" t="str">
            <v>A-55</v>
          </cell>
          <cell r="D2242" t="str">
            <v>A-55-01</v>
          </cell>
          <cell r="E2242" t="str">
            <v>Symphony</v>
          </cell>
          <cell r="F2242" t="str">
            <v>-41</v>
          </cell>
          <cell r="G2242" t="str">
            <v>S-70/1</v>
          </cell>
          <cell r="H2242" t="str">
            <v>01</v>
          </cell>
          <cell r="I2242" t="str">
            <v>Retained</v>
          </cell>
          <cell r="J2242" t="str">
            <v>M3M</v>
          </cell>
          <cell r="K2242" t="str">
            <v>Frozen</v>
          </cell>
          <cell r="L2242" t="str">
            <v>Released</v>
          </cell>
          <cell r="M2242">
            <v>15.3</v>
          </cell>
          <cell r="N2242">
            <v>8.5</v>
          </cell>
          <cell r="O2242">
            <v>130.05000000000001</v>
          </cell>
        </row>
        <row r="2243">
          <cell r="C2243" t="str">
            <v>A-55</v>
          </cell>
          <cell r="D2243" t="str">
            <v>A-55-02</v>
          </cell>
          <cell r="E2243" t="str">
            <v>Symphony</v>
          </cell>
          <cell r="F2243" t="str">
            <v>-41</v>
          </cell>
          <cell r="G2243" t="str">
            <v>S-70/2</v>
          </cell>
          <cell r="H2243" t="str">
            <v>02</v>
          </cell>
          <cell r="J2243" t="str">
            <v>M3M</v>
          </cell>
        </row>
        <row r="2244">
          <cell r="C2244" t="str">
            <v>A-55</v>
          </cell>
          <cell r="D2244" t="str">
            <v>A-55-03</v>
          </cell>
          <cell r="E2244" t="str">
            <v>Symphony</v>
          </cell>
          <cell r="F2244" t="str">
            <v>-41</v>
          </cell>
          <cell r="G2244" t="str">
            <v>S-70/3</v>
          </cell>
          <cell r="H2244" t="str">
            <v>03</v>
          </cell>
          <cell r="J2244" t="str">
            <v>M3M</v>
          </cell>
        </row>
        <row r="2245">
          <cell r="C2245" t="str">
            <v>A-55</v>
          </cell>
          <cell r="D2245" t="str">
            <v>A-55-04</v>
          </cell>
          <cell r="E2245" t="str">
            <v>Symphony</v>
          </cell>
          <cell r="F2245" t="str">
            <v>-41</v>
          </cell>
          <cell r="G2245" t="str">
            <v>S-70/4</v>
          </cell>
          <cell r="H2245" t="str">
            <v>04</v>
          </cell>
          <cell r="J2245" t="str">
            <v>M3M</v>
          </cell>
        </row>
        <row r="2246">
          <cell r="B2246" t="str">
            <v>A</v>
          </cell>
          <cell r="C2246" t="str">
            <v>A-56</v>
          </cell>
          <cell r="D2246" t="str">
            <v>A-56-01</v>
          </cell>
          <cell r="E2246" t="str">
            <v>Symphony</v>
          </cell>
          <cell r="F2246" t="str">
            <v>-41</v>
          </cell>
          <cell r="G2246" t="str">
            <v>S-97/1</v>
          </cell>
          <cell r="H2246" t="str">
            <v>01</v>
          </cell>
          <cell r="I2246" t="str">
            <v>Retained</v>
          </cell>
          <cell r="J2246" t="str">
            <v>M3M</v>
          </cell>
          <cell r="K2246" t="str">
            <v>Frozen</v>
          </cell>
          <cell r="L2246" t="str">
            <v>Released</v>
          </cell>
          <cell r="M2246">
            <v>15.3</v>
          </cell>
          <cell r="N2246">
            <v>8.5</v>
          </cell>
          <cell r="O2246">
            <v>130.05000000000001</v>
          </cell>
        </row>
        <row r="2247">
          <cell r="C2247" t="str">
            <v>A-56</v>
          </cell>
          <cell r="D2247" t="str">
            <v>A-56-02</v>
          </cell>
          <cell r="E2247" t="str">
            <v>Symphony</v>
          </cell>
          <cell r="F2247" t="str">
            <v>-41</v>
          </cell>
          <cell r="G2247" t="str">
            <v>S-97/2</v>
          </cell>
          <cell r="H2247" t="str">
            <v>02</v>
          </cell>
          <cell r="J2247" t="str">
            <v>M3M</v>
          </cell>
        </row>
        <row r="2248">
          <cell r="C2248" t="str">
            <v>A-56</v>
          </cell>
          <cell r="D2248" t="str">
            <v>A-56-03</v>
          </cell>
          <cell r="E2248" t="str">
            <v>Symphony</v>
          </cell>
          <cell r="F2248" t="str">
            <v>-41</v>
          </cell>
          <cell r="G2248" t="str">
            <v>S-97/3</v>
          </cell>
          <cell r="H2248" t="str">
            <v>03</v>
          </cell>
          <cell r="J2248" t="str">
            <v>M3M</v>
          </cell>
        </row>
        <row r="2249">
          <cell r="C2249" t="str">
            <v>A-56</v>
          </cell>
          <cell r="D2249" t="str">
            <v>A-56-04</v>
          </cell>
          <cell r="E2249" t="str">
            <v>Symphony</v>
          </cell>
          <cell r="F2249" t="str">
            <v>-41</v>
          </cell>
          <cell r="G2249" t="str">
            <v>S-97/4</v>
          </cell>
          <cell r="H2249" t="str">
            <v>04</v>
          </cell>
          <cell r="J2249" t="str">
            <v>M3M</v>
          </cell>
        </row>
        <row r="2250">
          <cell r="B2250" t="str">
            <v>A</v>
          </cell>
          <cell r="C2250" t="str">
            <v>A-57</v>
          </cell>
          <cell r="D2250" t="str">
            <v>A-57-01</v>
          </cell>
          <cell r="E2250" t="str">
            <v>Symphony</v>
          </cell>
          <cell r="F2250" t="str">
            <v>-41</v>
          </cell>
          <cell r="G2250" t="str">
            <v>S-96/1</v>
          </cell>
          <cell r="H2250" t="str">
            <v>01</v>
          </cell>
          <cell r="I2250" t="str">
            <v>Retained</v>
          </cell>
          <cell r="J2250" t="str">
            <v>M3M</v>
          </cell>
          <cell r="K2250" t="str">
            <v>Frozen</v>
          </cell>
          <cell r="L2250" t="str">
            <v>Released</v>
          </cell>
          <cell r="M2250">
            <v>15.3</v>
          </cell>
          <cell r="N2250">
            <v>8.5</v>
          </cell>
          <cell r="O2250">
            <v>130.05000000000001</v>
          </cell>
        </row>
        <row r="2251">
          <cell r="C2251" t="str">
            <v>A-57</v>
          </cell>
          <cell r="D2251" t="str">
            <v>A-57-02</v>
          </cell>
          <cell r="E2251" t="str">
            <v>Symphony</v>
          </cell>
          <cell r="F2251" t="str">
            <v>-41</v>
          </cell>
          <cell r="G2251" t="str">
            <v>S-96/2</v>
          </cell>
          <cell r="H2251" t="str">
            <v>02</v>
          </cell>
          <cell r="J2251" t="str">
            <v>M3M</v>
          </cell>
        </row>
        <row r="2252">
          <cell r="C2252" t="str">
            <v>A-57</v>
          </cell>
          <cell r="D2252" t="str">
            <v>A-57-03</v>
          </cell>
          <cell r="E2252" t="str">
            <v>Symphony</v>
          </cell>
          <cell r="F2252" t="str">
            <v>-41</v>
          </cell>
          <cell r="G2252" t="str">
            <v>S-96/3</v>
          </cell>
          <cell r="H2252" t="str">
            <v>03</v>
          </cell>
          <cell r="J2252" t="str">
            <v>M3M</v>
          </cell>
        </row>
        <row r="2253">
          <cell r="C2253" t="str">
            <v>A-57</v>
          </cell>
          <cell r="D2253" t="str">
            <v>A-57-04</v>
          </cell>
          <cell r="E2253" t="str">
            <v>Symphony</v>
          </cell>
          <cell r="F2253" t="str">
            <v>-41</v>
          </cell>
          <cell r="G2253" t="str">
            <v>S-96/4</v>
          </cell>
          <cell r="H2253" t="str">
            <v>04</v>
          </cell>
          <cell r="J2253" t="str">
            <v>M3M</v>
          </cell>
        </row>
        <row r="2254">
          <cell r="B2254" t="str">
            <v>A</v>
          </cell>
          <cell r="C2254" t="str">
            <v>A-58</v>
          </cell>
          <cell r="D2254" t="str">
            <v>A-58-01</v>
          </cell>
          <cell r="E2254" t="str">
            <v>Symphony</v>
          </cell>
          <cell r="F2254" t="str">
            <v>-41</v>
          </cell>
          <cell r="G2254" t="str">
            <v>S-95/1</v>
          </cell>
          <cell r="H2254" t="str">
            <v>01</v>
          </cell>
          <cell r="I2254" t="str">
            <v>Retained</v>
          </cell>
          <cell r="J2254" t="str">
            <v>M3M</v>
          </cell>
          <cell r="K2254" t="str">
            <v>Frozen</v>
          </cell>
          <cell r="L2254" t="str">
            <v>Released</v>
          </cell>
          <cell r="M2254">
            <v>15.3</v>
          </cell>
          <cell r="N2254">
            <v>8.5</v>
          </cell>
          <cell r="O2254">
            <v>130.05000000000001</v>
          </cell>
        </row>
        <row r="2255">
          <cell r="C2255" t="str">
            <v>A-58</v>
          </cell>
          <cell r="D2255" t="str">
            <v>A-58-02</v>
          </cell>
          <cell r="E2255" t="str">
            <v>Symphony</v>
          </cell>
          <cell r="F2255" t="str">
            <v>-41</v>
          </cell>
          <cell r="G2255" t="str">
            <v>S-95/2</v>
          </cell>
          <cell r="H2255" t="str">
            <v>02</v>
          </cell>
          <cell r="J2255" t="str">
            <v>M3M</v>
          </cell>
        </row>
        <row r="2256">
          <cell r="C2256" t="str">
            <v>A-58</v>
          </cell>
          <cell r="D2256" t="str">
            <v>A-58-03</v>
          </cell>
          <cell r="E2256" t="str">
            <v>Symphony</v>
          </cell>
          <cell r="F2256" t="str">
            <v>-41</v>
          </cell>
          <cell r="G2256" t="str">
            <v>S-95/3</v>
          </cell>
          <cell r="H2256" t="str">
            <v>03</v>
          </cell>
          <cell r="J2256" t="str">
            <v>M3M</v>
          </cell>
        </row>
        <row r="2257">
          <cell r="C2257" t="str">
            <v>A-58</v>
          </cell>
          <cell r="D2257" t="str">
            <v>A-58-04</v>
          </cell>
          <cell r="E2257" t="str">
            <v>Symphony</v>
          </cell>
          <cell r="F2257" t="str">
            <v>-41</v>
          </cell>
          <cell r="G2257" t="str">
            <v>S-95/4</v>
          </cell>
          <cell r="H2257" t="str">
            <v>04</v>
          </cell>
          <cell r="J2257" t="str">
            <v>M3M</v>
          </cell>
        </row>
        <row r="2258">
          <cell r="B2258" t="str">
            <v>A</v>
          </cell>
          <cell r="C2258" t="str">
            <v>A-59</v>
          </cell>
          <cell r="D2258" t="str">
            <v>A-59-01</v>
          </cell>
          <cell r="E2258" t="str">
            <v>Symphony</v>
          </cell>
          <cell r="F2258" t="str">
            <v>-41</v>
          </cell>
          <cell r="G2258" t="str">
            <v>S-94/1</v>
          </cell>
          <cell r="H2258" t="str">
            <v>01</v>
          </cell>
          <cell r="I2258" t="str">
            <v>Retained</v>
          </cell>
          <cell r="J2258" t="str">
            <v>M3M</v>
          </cell>
          <cell r="K2258" t="str">
            <v>Frozen</v>
          </cell>
          <cell r="L2258" t="str">
            <v>Released</v>
          </cell>
          <cell r="M2258">
            <v>15.3</v>
          </cell>
          <cell r="N2258">
            <v>8.5</v>
          </cell>
          <cell r="O2258">
            <v>130.05000000000001</v>
          </cell>
        </row>
        <row r="2259">
          <cell r="C2259" t="str">
            <v>A-59</v>
          </cell>
          <cell r="D2259" t="str">
            <v>A-59-02</v>
          </cell>
          <cell r="E2259" t="str">
            <v>Symphony</v>
          </cell>
          <cell r="F2259" t="str">
            <v>-41</v>
          </cell>
          <cell r="G2259" t="str">
            <v>S-94/2</v>
          </cell>
          <cell r="H2259" t="str">
            <v>02</v>
          </cell>
          <cell r="J2259" t="str">
            <v>M3M</v>
          </cell>
        </row>
        <row r="2260">
          <cell r="C2260" t="str">
            <v>A-59</v>
          </cell>
          <cell r="D2260" t="str">
            <v>A-59-03</v>
          </cell>
          <cell r="E2260" t="str">
            <v>Symphony</v>
          </cell>
          <cell r="F2260" t="str">
            <v>-41</v>
          </cell>
          <cell r="G2260" t="str">
            <v>S-94/3</v>
          </cell>
          <cell r="H2260" t="str">
            <v>03</v>
          </cell>
          <cell r="J2260" t="str">
            <v>M3M</v>
          </cell>
        </row>
        <row r="2261">
          <cell r="C2261" t="str">
            <v>A-59</v>
          </cell>
          <cell r="D2261" t="str">
            <v>A-59-04</v>
          </cell>
          <cell r="E2261" t="str">
            <v>Symphony</v>
          </cell>
          <cell r="F2261" t="str">
            <v>-41</v>
          </cell>
          <cell r="G2261" t="str">
            <v>S-94/4</v>
          </cell>
          <cell r="H2261" t="str">
            <v>04</v>
          </cell>
          <cell r="J2261" t="str">
            <v>M3M</v>
          </cell>
        </row>
        <row r="2262">
          <cell r="B2262" t="str">
            <v>A</v>
          </cell>
          <cell r="C2262" t="str">
            <v>A-60</v>
          </cell>
          <cell r="D2262" t="str">
            <v>A-60-01</v>
          </cell>
          <cell r="E2262" t="str">
            <v>Symphony</v>
          </cell>
          <cell r="F2262" t="str">
            <v>-41</v>
          </cell>
          <cell r="G2262" t="str">
            <v>S-93/1</v>
          </cell>
          <cell r="H2262" t="str">
            <v>01</v>
          </cell>
          <cell r="I2262" t="str">
            <v>Retained</v>
          </cell>
          <cell r="J2262" t="str">
            <v>M3M</v>
          </cell>
          <cell r="K2262" t="str">
            <v>Frozen</v>
          </cell>
          <cell r="L2262" t="str">
            <v>Released</v>
          </cell>
          <cell r="M2262">
            <v>15.3</v>
          </cell>
          <cell r="N2262">
            <v>8.5</v>
          </cell>
          <cell r="O2262">
            <v>130.05000000000001</v>
          </cell>
        </row>
        <row r="2263">
          <cell r="C2263" t="str">
            <v>A-60</v>
          </cell>
          <cell r="D2263" t="str">
            <v>A-60-02</v>
          </cell>
          <cell r="E2263" t="str">
            <v>Symphony</v>
          </cell>
          <cell r="F2263" t="str">
            <v>-41</v>
          </cell>
          <cell r="G2263" t="str">
            <v>S-93/2</v>
          </cell>
          <cell r="H2263" t="str">
            <v>02</v>
          </cell>
          <cell r="J2263" t="str">
            <v>M3M</v>
          </cell>
        </row>
        <row r="2264">
          <cell r="C2264" t="str">
            <v>A-60</v>
          </cell>
          <cell r="D2264" t="str">
            <v>A-60-03</v>
          </cell>
          <cell r="E2264" t="str">
            <v>Symphony</v>
          </cell>
          <cell r="F2264" t="str">
            <v>-41</v>
          </cell>
          <cell r="G2264" t="str">
            <v>S-93/3</v>
          </cell>
          <cell r="H2264" t="str">
            <v>03</v>
          </cell>
          <cell r="J2264" t="str">
            <v>M3M</v>
          </cell>
        </row>
        <row r="2265">
          <cell r="C2265" t="str">
            <v>A-60</v>
          </cell>
          <cell r="D2265" t="str">
            <v>A-60-04</v>
          </cell>
          <cell r="E2265" t="str">
            <v>Symphony</v>
          </cell>
          <cell r="F2265" t="str">
            <v>-41</v>
          </cell>
          <cell r="G2265" t="str">
            <v>S-93/4</v>
          </cell>
          <cell r="H2265" t="str">
            <v>04</v>
          </cell>
          <cell r="J2265" t="str">
            <v>M3M</v>
          </cell>
        </row>
        <row r="2266">
          <cell r="B2266" t="str">
            <v>A</v>
          </cell>
          <cell r="C2266" t="str">
            <v>A-61</v>
          </cell>
          <cell r="D2266" t="str">
            <v>A-61-01</v>
          </cell>
          <cell r="E2266" t="str">
            <v>Symphony</v>
          </cell>
          <cell r="F2266" t="str">
            <v>-41</v>
          </cell>
          <cell r="G2266" t="str">
            <v>S-92/1</v>
          </cell>
          <cell r="H2266" t="str">
            <v>01</v>
          </cell>
          <cell r="I2266" t="str">
            <v>Retained</v>
          </cell>
          <cell r="J2266" t="str">
            <v>M3M</v>
          </cell>
          <cell r="K2266" t="str">
            <v>Frozen</v>
          </cell>
          <cell r="L2266" t="str">
            <v>Released</v>
          </cell>
          <cell r="M2266">
            <v>15.3</v>
          </cell>
          <cell r="N2266">
            <v>8.5</v>
          </cell>
          <cell r="O2266">
            <v>130.05000000000001</v>
          </cell>
        </row>
        <row r="2267">
          <cell r="C2267" t="str">
            <v>A-61</v>
          </cell>
          <cell r="D2267" t="str">
            <v>A-61-02</v>
          </cell>
          <cell r="E2267" t="str">
            <v>Symphony</v>
          </cell>
          <cell r="F2267" t="str">
            <v>-41</v>
          </cell>
          <cell r="G2267" t="str">
            <v>S-92/2</v>
          </cell>
          <cell r="H2267" t="str">
            <v>02</v>
          </cell>
          <cell r="J2267" t="str">
            <v>M3M</v>
          </cell>
        </row>
        <row r="2268">
          <cell r="C2268" t="str">
            <v>A-61</v>
          </cell>
          <cell r="D2268" t="str">
            <v>A-61-03</v>
          </cell>
          <cell r="E2268" t="str">
            <v>Symphony</v>
          </cell>
          <cell r="F2268" t="str">
            <v>-41</v>
          </cell>
          <cell r="G2268" t="str">
            <v>S-92/3</v>
          </cell>
          <cell r="H2268" t="str">
            <v>03</v>
          </cell>
          <cell r="J2268" t="str">
            <v>M3M</v>
          </cell>
        </row>
        <row r="2269">
          <cell r="C2269" t="str">
            <v>A-61</v>
          </cell>
          <cell r="D2269" t="str">
            <v>A-61-04</v>
          </cell>
          <cell r="E2269" t="str">
            <v>Symphony</v>
          </cell>
          <cell r="F2269" t="str">
            <v>-41</v>
          </cell>
          <cell r="G2269" t="str">
            <v>S-92/4</v>
          </cell>
          <cell r="H2269" t="str">
            <v>04</v>
          </cell>
          <cell r="J2269" t="str">
            <v>M3M</v>
          </cell>
        </row>
        <row r="2270">
          <cell r="B2270" t="str">
            <v>A</v>
          </cell>
          <cell r="C2270" t="str">
            <v>A-62</v>
          </cell>
          <cell r="D2270" t="str">
            <v>A-62-01</v>
          </cell>
          <cell r="E2270" t="str">
            <v>Symphony</v>
          </cell>
          <cell r="F2270" t="str">
            <v>-41</v>
          </cell>
          <cell r="G2270" t="str">
            <v>S-91/1</v>
          </cell>
          <cell r="H2270" t="str">
            <v>01</v>
          </cell>
          <cell r="I2270" t="str">
            <v>Retained</v>
          </cell>
          <cell r="J2270" t="str">
            <v>M3M</v>
          </cell>
          <cell r="K2270" t="str">
            <v>Frozen</v>
          </cell>
          <cell r="L2270" t="str">
            <v>Released</v>
          </cell>
          <cell r="M2270">
            <v>15.3</v>
          </cell>
          <cell r="N2270">
            <v>8.5</v>
          </cell>
          <cell r="O2270">
            <v>130.05000000000001</v>
          </cell>
        </row>
        <row r="2271">
          <cell r="C2271" t="str">
            <v>A-62</v>
          </cell>
          <cell r="D2271" t="str">
            <v>A-62-02</v>
          </cell>
          <cell r="E2271" t="str">
            <v>Symphony</v>
          </cell>
          <cell r="F2271" t="str">
            <v>-41</v>
          </cell>
          <cell r="G2271" t="str">
            <v>S-91/2</v>
          </cell>
          <cell r="H2271" t="str">
            <v>02</v>
          </cell>
          <cell r="J2271" t="str">
            <v>M3M</v>
          </cell>
        </row>
        <row r="2272">
          <cell r="C2272" t="str">
            <v>A-62</v>
          </cell>
          <cell r="D2272" t="str">
            <v>A-62-03</v>
          </cell>
          <cell r="E2272" t="str">
            <v>Symphony</v>
          </cell>
          <cell r="F2272" t="str">
            <v>-41</v>
          </cell>
          <cell r="G2272" t="str">
            <v>S-91/3</v>
          </cell>
          <cell r="H2272" t="str">
            <v>03</v>
          </cell>
          <cell r="J2272" t="str">
            <v>M3M</v>
          </cell>
        </row>
        <row r="2273">
          <cell r="C2273" t="str">
            <v>A-62</v>
          </cell>
          <cell r="D2273" t="str">
            <v>A-62-04</v>
          </cell>
          <cell r="E2273" t="str">
            <v>Symphony</v>
          </cell>
          <cell r="F2273" t="str">
            <v>-41</v>
          </cell>
          <cell r="G2273" t="str">
            <v>S-91/4</v>
          </cell>
          <cell r="H2273" t="str">
            <v>04</v>
          </cell>
          <cell r="J2273" t="str">
            <v>M3M</v>
          </cell>
        </row>
        <row r="2274">
          <cell r="B2274" t="str">
            <v>A</v>
          </cell>
          <cell r="C2274" t="str">
            <v>A-63</v>
          </cell>
          <cell r="D2274" t="str">
            <v>A-63-01</v>
          </cell>
          <cell r="E2274" t="str">
            <v>Symphony</v>
          </cell>
          <cell r="F2274" t="str">
            <v>-41</v>
          </cell>
          <cell r="G2274" t="str">
            <v>S-90/1</v>
          </cell>
          <cell r="H2274" t="str">
            <v>01</v>
          </cell>
          <cell r="I2274" t="str">
            <v>Retained</v>
          </cell>
          <cell r="J2274" t="str">
            <v>M3M</v>
          </cell>
          <cell r="K2274" t="str">
            <v>Frozen</v>
          </cell>
          <cell r="L2274" t="str">
            <v>Released</v>
          </cell>
          <cell r="M2274">
            <v>15.3</v>
          </cell>
          <cell r="N2274">
            <v>8.5</v>
          </cell>
          <cell r="O2274">
            <v>130.05000000000001</v>
          </cell>
        </row>
        <row r="2275">
          <cell r="C2275" t="str">
            <v>A-63</v>
          </cell>
          <cell r="D2275" t="str">
            <v>A-63-02</v>
          </cell>
          <cell r="E2275" t="str">
            <v>Symphony</v>
          </cell>
          <cell r="F2275" t="str">
            <v>-41</v>
          </cell>
          <cell r="G2275" t="str">
            <v>S-90/2</v>
          </cell>
          <cell r="H2275" t="str">
            <v>02</v>
          </cell>
          <cell r="J2275" t="str">
            <v>M3M</v>
          </cell>
        </row>
        <row r="2276">
          <cell r="C2276" t="str">
            <v>A-63</v>
          </cell>
          <cell r="D2276" t="str">
            <v>A-63-03</v>
          </cell>
          <cell r="E2276" t="str">
            <v>Symphony</v>
          </cell>
          <cell r="F2276" t="str">
            <v>-41</v>
          </cell>
          <cell r="G2276" t="str">
            <v>S-90/3</v>
          </cell>
          <cell r="H2276" t="str">
            <v>03</v>
          </cell>
          <cell r="J2276" t="str">
            <v>M3M</v>
          </cell>
        </row>
        <row r="2277">
          <cell r="C2277" t="str">
            <v>A-63</v>
          </cell>
          <cell r="D2277" t="str">
            <v>A-63-04</v>
          </cell>
          <cell r="E2277" t="str">
            <v>Symphony</v>
          </cell>
          <cell r="F2277" t="str">
            <v>-41</v>
          </cell>
          <cell r="G2277" t="str">
            <v>S-90/4</v>
          </cell>
          <cell r="H2277" t="str">
            <v>04</v>
          </cell>
          <cell r="J2277" t="str">
            <v>M3M</v>
          </cell>
        </row>
        <row r="2278">
          <cell r="B2278" t="str">
            <v>A</v>
          </cell>
          <cell r="C2278" t="str">
            <v>A-64</v>
          </cell>
          <cell r="D2278" t="str">
            <v>A-64-01</v>
          </cell>
          <cell r="E2278" t="str">
            <v>Symphony</v>
          </cell>
          <cell r="F2278" t="str">
            <v>-41</v>
          </cell>
          <cell r="G2278" t="str">
            <v>S-89/1</v>
          </cell>
          <cell r="H2278" t="str">
            <v>01</v>
          </cell>
          <cell r="I2278" t="str">
            <v>Retained</v>
          </cell>
          <cell r="J2278" t="str">
            <v>M3M</v>
          </cell>
          <cell r="K2278" t="str">
            <v>Frozen</v>
          </cell>
          <cell r="L2278" t="str">
            <v>Released</v>
          </cell>
          <cell r="M2278">
            <v>15.3</v>
          </cell>
          <cell r="N2278">
            <v>8.5</v>
          </cell>
          <cell r="O2278">
            <v>130.05000000000001</v>
          </cell>
        </row>
        <row r="2279">
          <cell r="C2279" t="str">
            <v>A-64</v>
          </cell>
          <cell r="D2279" t="str">
            <v>A-64-02</v>
          </cell>
          <cell r="E2279" t="str">
            <v>Symphony</v>
          </cell>
          <cell r="F2279" t="str">
            <v>-41</v>
          </cell>
          <cell r="G2279" t="str">
            <v>S-89/2</v>
          </cell>
          <cell r="H2279" t="str">
            <v>02</v>
          </cell>
          <cell r="J2279" t="str">
            <v>M3M</v>
          </cell>
        </row>
        <row r="2280">
          <cell r="C2280" t="str">
            <v>A-64</v>
          </cell>
          <cell r="D2280" t="str">
            <v>A-64-03</v>
          </cell>
          <cell r="E2280" t="str">
            <v>Symphony</v>
          </cell>
          <cell r="F2280" t="str">
            <v>-41</v>
          </cell>
          <cell r="G2280" t="str">
            <v>S-89/3</v>
          </cell>
          <cell r="H2280" t="str">
            <v>03</v>
          </cell>
          <cell r="J2280" t="str">
            <v>M3M</v>
          </cell>
        </row>
        <row r="2281">
          <cell r="C2281" t="str">
            <v>A-64</v>
          </cell>
          <cell r="D2281" t="str">
            <v>A-64-04</v>
          </cell>
          <cell r="E2281" t="str">
            <v>Symphony</v>
          </cell>
          <cell r="F2281" t="str">
            <v>-41</v>
          </cell>
          <cell r="G2281" t="str">
            <v>S-89/4</v>
          </cell>
          <cell r="H2281" t="str">
            <v>04</v>
          </cell>
          <cell r="J2281" t="str">
            <v>M3M</v>
          </cell>
        </row>
        <row r="2282">
          <cell r="B2282" t="str">
            <v>A</v>
          </cell>
          <cell r="C2282" t="str">
            <v>A-65</v>
          </cell>
          <cell r="D2282" t="str">
            <v>A-65-01</v>
          </cell>
          <cell r="E2282" t="str">
            <v>Symphony</v>
          </cell>
          <cell r="F2282" t="str">
            <v>-41</v>
          </cell>
          <cell r="G2282" t="str">
            <v>S-88/1</v>
          </cell>
          <cell r="H2282" t="str">
            <v>01</v>
          </cell>
          <cell r="I2282" t="str">
            <v>Retained</v>
          </cell>
          <cell r="J2282" t="str">
            <v>M3M</v>
          </cell>
          <cell r="K2282" t="str">
            <v>Frozen</v>
          </cell>
          <cell r="L2282" t="str">
            <v>Released</v>
          </cell>
          <cell r="M2282">
            <v>15.3</v>
          </cell>
          <cell r="N2282">
            <v>8.5</v>
          </cell>
          <cell r="O2282">
            <v>130.05000000000001</v>
          </cell>
        </row>
        <row r="2283">
          <cell r="C2283" t="str">
            <v>A-65</v>
          </cell>
          <cell r="D2283" t="str">
            <v>A-65-02</v>
          </cell>
          <cell r="E2283" t="str">
            <v>Symphony</v>
          </cell>
          <cell r="F2283" t="str">
            <v>-41</v>
          </cell>
          <cell r="G2283" t="str">
            <v>S-88/2</v>
          </cell>
          <cell r="H2283" t="str">
            <v>02</v>
          </cell>
          <cell r="J2283" t="str">
            <v>M3M</v>
          </cell>
        </row>
        <row r="2284">
          <cell r="C2284" t="str">
            <v>A-65</v>
          </cell>
          <cell r="D2284" t="str">
            <v>A-65-03</v>
          </cell>
          <cell r="E2284" t="str">
            <v>Symphony</v>
          </cell>
          <cell r="F2284" t="str">
            <v>-41</v>
          </cell>
          <cell r="G2284" t="str">
            <v>S-88/3</v>
          </cell>
          <cell r="H2284" t="str">
            <v>03</v>
          </cell>
          <cell r="J2284" t="str">
            <v>M3M</v>
          </cell>
        </row>
        <row r="2285">
          <cell r="C2285" t="str">
            <v>A-65</v>
          </cell>
          <cell r="D2285" t="str">
            <v>A-65-04</v>
          </cell>
          <cell r="E2285" t="str">
            <v>Symphony</v>
          </cell>
          <cell r="F2285" t="str">
            <v>-41</v>
          </cell>
          <cell r="G2285" t="str">
            <v>S-88/4</v>
          </cell>
          <cell r="H2285" t="str">
            <v>04</v>
          </cell>
          <cell r="J2285" t="str">
            <v>M3M</v>
          </cell>
        </row>
        <row r="2286">
          <cell r="B2286" t="str">
            <v>A</v>
          </cell>
          <cell r="C2286" t="str">
            <v>A-66</v>
          </cell>
          <cell r="D2286" t="str">
            <v>A-66-01</v>
          </cell>
          <cell r="E2286" t="str">
            <v>Symphony</v>
          </cell>
          <cell r="F2286" t="str">
            <v>-41</v>
          </cell>
          <cell r="G2286" t="str">
            <v>S-87/1</v>
          </cell>
          <cell r="H2286" t="str">
            <v>01</v>
          </cell>
          <cell r="I2286" t="str">
            <v>Retained</v>
          </cell>
          <cell r="J2286" t="str">
            <v>M3M</v>
          </cell>
          <cell r="K2286" t="str">
            <v>Frozen</v>
          </cell>
          <cell r="L2286" t="str">
            <v>Released</v>
          </cell>
          <cell r="M2286">
            <v>15.3</v>
          </cell>
          <cell r="N2286">
            <v>8.5</v>
          </cell>
          <cell r="O2286">
            <v>130.05000000000001</v>
          </cell>
        </row>
        <row r="2287">
          <cell r="C2287" t="str">
            <v>A-66</v>
          </cell>
          <cell r="D2287" t="str">
            <v>A-66-02</v>
          </cell>
          <cell r="E2287" t="str">
            <v>Symphony</v>
          </cell>
          <cell r="F2287" t="str">
            <v>-41</v>
          </cell>
          <cell r="G2287" t="str">
            <v>S-87/2</v>
          </cell>
          <cell r="H2287" t="str">
            <v>02</v>
          </cell>
          <cell r="J2287" t="str">
            <v>M3M</v>
          </cell>
        </row>
        <row r="2288">
          <cell r="C2288" t="str">
            <v>A-66</v>
          </cell>
          <cell r="D2288" t="str">
            <v>A-66-03</v>
          </cell>
          <cell r="E2288" t="str">
            <v>Symphony</v>
          </cell>
          <cell r="F2288" t="str">
            <v>-41</v>
          </cell>
          <cell r="G2288" t="str">
            <v>S-87/3</v>
          </cell>
          <cell r="H2288" t="str">
            <v>03</v>
          </cell>
          <cell r="J2288" t="str">
            <v>M3M</v>
          </cell>
        </row>
        <row r="2289">
          <cell r="C2289" t="str">
            <v>A-66</v>
          </cell>
          <cell r="D2289" t="str">
            <v>A-66-04</v>
          </cell>
          <cell r="E2289" t="str">
            <v>Symphony</v>
          </cell>
          <cell r="F2289" t="str">
            <v>-41</v>
          </cell>
          <cell r="G2289" t="str">
            <v>S-87/4</v>
          </cell>
          <cell r="H2289" t="str">
            <v>04</v>
          </cell>
          <cell r="J2289" t="str">
            <v>M3M</v>
          </cell>
        </row>
        <row r="2290">
          <cell r="B2290" t="str">
            <v>A</v>
          </cell>
          <cell r="C2290" t="str">
            <v>A-67</v>
          </cell>
          <cell r="D2290" t="str">
            <v>A-67-01</v>
          </cell>
          <cell r="E2290" t="str">
            <v>Symphony</v>
          </cell>
          <cell r="F2290" t="str">
            <v>-41</v>
          </cell>
          <cell r="G2290" t="str">
            <v>S-86/1</v>
          </cell>
          <cell r="H2290" t="str">
            <v>01</v>
          </cell>
          <cell r="I2290" t="str">
            <v>Retained</v>
          </cell>
          <cell r="J2290" t="str">
            <v>M3M</v>
          </cell>
          <cell r="K2290" t="str">
            <v>Frozen</v>
          </cell>
          <cell r="L2290" t="str">
            <v>Released</v>
          </cell>
          <cell r="M2290">
            <v>15.3</v>
          </cell>
          <cell r="N2290">
            <v>8.5</v>
          </cell>
          <cell r="O2290">
            <v>130.05000000000001</v>
          </cell>
        </row>
        <row r="2291">
          <cell r="C2291" t="str">
            <v>A-67</v>
          </cell>
          <cell r="D2291" t="str">
            <v>A-67-02</v>
          </cell>
          <cell r="E2291" t="str">
            <v>Symphony</v>
          </cell>
          <cell r="F2291" t="str">
            <v>-41</v>
          </cell>
          <cell r="G2291" t="str">
            <v>S-86/2</v>
          </cell>
          <cell r="H2291" t="str">
            <v>02</v>
          </cell>
          <cell r="J2291" t="str">
            <v>M3M</v>
          </cell>
        </row>
        <row r="2292">
          <cell r="C2292" t="str">
            <v>A-67</v>
          </cell>
          <cell r="D2292" t="str">
            <v>A-67-03</v>
          </cell>
          <cell r="E2292" t="str">
            <v>Symphony</v>
          </cell>
          <cell r="F2292" t="str">
            <v>-41</v>
          </cell>
          <cell r="G2292" t="str">
            <v>S-86/3</v>
          </cell>
          <cell r="H2292" t="str">
            <v>03</v>
          </cell>
          <cell r="J2292" t="str">
            <v>M3M</v>
          </cell>
        </row>
        <row r="2293">
          <cell r="C2293" t="str">
            <v>A-67</v>
          </cell>
          <cell r="D2293" t="str">
            <v>A-67-04</v>
          </cell>
          <cell r="E2293" t="str">
            <v>Symphony</v>
          </cell>
          <cell r="F2293" t="str">
            <v>-41</v>
          </cell>
          <cell r="G2293" t="str">
            <v>S-86/4</v>
          </cell>
          <cell r="H2293" t="str">
            <v>04</v>
          </cell>
          <cell r="J2293" t="str">
            <v>M3M</v>
          </cell>
        </row>
        <row r="2294">
          <cell r="B2294" t="str">
            <v>A</v>
          </cell>
          <cell r="C2294" t="str">
            <v>A-68</v>
          </cell>
          <cell r="D2294" t="str">
            <v>A-68-01</v>
          </cell>
          <cell r="E2294" t="str">
            <v>Symphony</v>
          </cell>
          <cell r="F2294" t="str">
            <v>-41</v>
          </cell>
          <cell r="G2294" t="str">
            <v>S-85/1</v>
          </cell>
          <cell r="H2294" t="str">
            <v>01</v>
          </cell>
          <cell r="I2294" t="str">
            <v>Retained</v>
          </cell>
          <cell r="J2294" t="str">
            <v>M3M</v>
          </cell>
          <cell r="K2294" t="str">
            <v>Frozen</v>
          </cell>
          <cell r="L2294" t="str">
            <v>Released</v>
          </cell>
          <cell r="M2294">
            <v>15.3</v>
          </cell>
          <cell r="N2294">
            <v>8.5</v>
          </cell>
          <cell r="O2294">
            <v>130.05000000000001</v>
          </cell>
        </row>
        <row r="2295">
          <cell r="C2295" t="str">
            <v>A-68</v>
          </cell>
          <cell r="D2295" t="str">
            <v>A-68-02</v>
          </cell>
          <cell r="E2295" t="str">
            <v>Symphony</v>
          </cell>
          <cell r="F2295" t="str">
            <v>-41</v>
          </cell>
          <cell r="G2295" t="str">
            <v>S-85/2</v>
          </cell>
          <cell r="H2295" t="str">
            <v>02</v>
          </cell>
          <cell r="J2295" t="str">
            <v>M3M</v>
          </cell>
        </row>
        <row r="2296">
          <cell r="C2296" t="str">
            <v>A-68</v>
          </cell>
          <cell r="D2296" t="str">
            <v>A-68-03</v>
          </cell>
          <cell r="E2296" t="str">
            <v>Symphony</v>
          </cell>
          <cell r="F2296" t="str">
            <v>-41</v>
          </cell>
          <cell r="G2296" t="str">
            <v>S-85/3</v>
          </cell>
          <cell r="H2296" t="str">
            <v>03</v>
          </cell>
          <cell r="J2296" t="str">
            <v>M3M</v>
          </cell>
        </row>
        <row r="2297">
          <cell r="C2297" t="str">
            <v>A-68</v>
          </cell>
          <cell r="D2297" t="str">
            <v>A-68-04</v>
          </cell>
          <cell r="E2297" t="str">
            <v>Symphony</v>
          </cell>
          <cell r="F2297" t="str">
            <v>-41</v>
          </cell>
          <cell r="G2297" t="str">
            <v>S-85/4</v>
          </cell>
          <cell r="H2297" t="str">
            <v>04</v>
          </cell>
          <cell r="J2297" t="str">
            <v>M3M</v>
          </cell>
        </row>
        <row r="2298">
          <cell r="B2298" t="str">
            <v>A</v>
          </cell>
          <cell r="C2298" t="str">
            <v>A-69</v>
          </cell>
          <cell r="D2298" t="str">
            <v>A-69-01</v>
          </cell>
          <cell r="E2298" t="str">
            <v>Symphony</v>
          </cell>
          <cell r="F2298" t="str">
            <v>-41</v>
          </cell>
          <cell r="G2298" t="str">
            <v>S-84/1</v>
          </cell>
          <cell r="H2298" t="str">
            <v>01</v>
          </cell>
          <cell r="I2298" t="str">
            <v>Retained</v>
          </cell>
          <cell r="J2298" t="str">
            <v>M3M</v>
          </cell>
          <cell r="K2298" t="str">
            <v>Frozen</v>
          </cell>
          <cell r="L2298" t="str">
            <v>Released</v>
          </cell>
          <cell r="M2298">
            <v>15.3</v>
          </cell>
          <cell r="N2298">
            <v>8.5</v>
          </cell>
          <cell r="O2298">
            <v>130.05000000000001</v>
          </cell>
        </row>
        <row r="2299">
          <cell r="C2299" t="str">
            <v>A-69</v>
          </cell>
          <cell r="D2299" t="str">
            <v>A-69-02</v>
          </cell>
          <cell r="E2299" t="str">
            <v>Symphony</v>
          </cell>
          <cell r="F2299" t="str">
            <v>-41</v>
          </cell>
          <cell r="G2299" t="str">
            <v>S-84/2</v>
          </cell>
          <cell r="H2299" t="str">
            <v>02</v>
          </cell>
          <cell r="J2299" t="str">
            <v>M3M</v>
          </cell>
        </row>
        <row r="2300">
          <cell r="C2300" t="str">
            <v>A-69</v>
          </cell>
          <cell r="D2300" t="str">
            <v>A-69-03</v>
          </cell>
          <cell r="E2300" t="str">
            <v>Symphony</v>
          </cell>
          <cell r="F2300" t="str">
            <v>-41</v>
          </cell>
          <cell r="G2300" t="str">
            <v>S-84/3</v>
          </cell>
          <cell r="H2300" t="str">
            <v>03</v>
          </cell>
          <cell r="J2300" t="str">
            <v>M3M</v>
          </cell>
        </row>
        <row r="2301">
          <cell r="C2301" t="str">
            <v>A-69</v>
          </cell>
          <cell r="D2301" t="str">
            <v>A-69-04</v>
          </cell>
          <cell r="E2301" t="str">
            <v>Symphony</v>
          </cell>
          <cell r="F2301" t="str">
            <v>-41</v>
          </cell>
          <cell r="G2301" t="str">
            <v>S-84/4</v>
          </cell>
          <cell r="H2301" t="str">
            <v>04</v>
          </cell>
          <cell r="J2301" t="str">
            <v>M3M</v>
          </cell>
        </row>
        <row r="2302">
          <cell r="B2302" t="str">
            <v>A</v>
          </cell>
          <cell r="C2302" t="str">
            <v>A-70</v>
          </cell>
          <cell r="D2302" t="str">
            <v>A-70-01</v>
          </cell>
          <cell r="E2302" t="str">
            <v>Symphony</v>
          </cell>
          <cell r="F2302" t="str">
            <v>-41</v>
          </cell>
          <cell r="G2302" t="str">
            <v>S-83/1</v>
          </cell>
          <cell r="H2302" t="str">
            <v>01</v>
          </cell>
          <cell r="I2302" t="str">
            <v>Retained</v>
          </cell>
          <cell r="J2302" t="str">
            <v>M3M</v>
          </cell>
          <cell r="K2302" t="str">
            <v>Frozen</v>
          </cell>
          <cell r="L2302" t="str">
            <v>Released</v>
          </cell>
          <cell r="M2302">
            <v>15.3</v>
          </cell>
          <cell r="N2302">
            <v>8.5</v>
          </cell>
          <cell r="O2302">
            <v>130.05000000000001</v>
          </cell>
        </row>
        <row r="2303">
          <cell r="C2303" t="str">
            <v>A-70</v>
          </cell>
          <cell r="D2303" t="str">
            <v>A-70-02</v>
          </cell>
          <cell r="E2303" t="str">
            <v>Symphony</v>
          </cell>
          <cell r="F2303" t="str">
            <v>-41</v>
          </cell>
          <cell r="G2303" t="str">
            <v>S-83/2</v>
          </cell>
          <cell r="H2303" t="str">
            <v>02</v>
          </cell>
          <cell r="J2303" t="str">
            <v>M3M</v>
          </cell>
        </row>
        <row r="2304">
          <cell r="C2304" t="str">
            <v>A-70</v>
          </cell>
          <cell r="D2304" t="str">
            <v>A-70-03</v>
          </cell>
          <cell r="E2304" t="str">
            <v>Symphony</v>
          </cell>
          <cell r="F2304" t="str">
            <v>-41</v>
          </cell>
          <cell r="G2304" t="str">
            <v>S-83/3</v>
          </cell>
          <cell r="H2304" t="str">
            <v>03</v>
          </cell>
          <cell r="J2304" t="str">
            <v>M3M</v>
          </cell>
        </row>
        <row r="2305">
          <cell r="C2305" t="str">
            <v>A-70</v>
          </cell>
          <cell r="D2305" t="str">
            <v>A-70-04</v>
          </cell>
          <cell r="E2305" t="str">
            <v>Symphony</v>
          </cell>
          <cell r="F2305" t="str">
            <v>-41</v>
          </cell>
          <cell r="G2305" t="str">
            <v>S-83/4</v>
          </cell>
          <cell r="H2305" t="str">
            <v>04</v>
          </cell>
          <cell r="J2305" t="str">
            <v>M3M</v>
          </cell>
        </row>
        <row r="2306">
          <cell r="B2306" t="str">
            <v>A</v>
          </cell>
          <cell r="C2306" t="str">
            <v>A-71</v>
          </cell>
          <cell r="D2306" t="str">
            <v>A-71-01</v>
          </cell>
          <cell r="E2306" t="str">
            <v>Symphony</v>
          </cell>
          <cell r="F2306" t="str">
            <v>-41</v>
          </cell>
          <cell r="G2306" t="str">
            <v>S-82/1</v>
          </cell>
          <cell r="H2306" t="str">
            <v>01</v>
          </cell>
          <cell r="I2306" t="str">
            <v>Retained</v>
          </cell>
          <cell r="J2306" t="str">
            <v>M3M</v>
          </cell>
          <cell r="K2306" t="str">
            <v>Frozen</v>
          </cell>
          <cell r="L2306" t="str">
            <v>Released</v>
          </cell>
          <cell r="M2306">
            <v>15.3</v>
          </cell>
          <cell r="N2306">
            <v>8.5</v>
          </cell>
          <cell r="O2306">
            <v>130.05000000000001</v>
          </cell>
        </row>
        <row r="2307">
          <cell r="C2307" t="str">
            <v>A-71</v>
          </cell>
          <cell r="D2307" t="str">
            <v>A-71-02</v>
          </cell>
          <cell r="E2307" t="str">
            <v>Symphony</v>
          </cell>
          <cell r="F2307" t="str">
            <v>-41</v>
          </cell>
          <cell r="G2307" t="str">
            <v>S-82/2</v>
          </cell>
          <cell r="H2307" t="str">
            <v>02</v>
          </cell>
          <cell r="J2307" t="str">
            <v>M3M</v>
          </cell>
        </row>
        <row r="2308">
          <cell r="C2308" t="str">
            <v>A-71</v>
          </cell>
          <cell r="D2308" t="str">
            <v>A-71-03</v>
          </cell>
          <cell r="E2308" t="str">
            <v>Symphony</v>
          </cell>
          <cell r="F2308" t="str">
            <v>-41</v>
          </cell>
          <cell r="G2308" t="str">
            <v>S-82/3</v>
          </cell>
          <cell r="H2308" t="str">
            <v>03</v>
          </cell>
          <cell r="J2308" t="str">
            <v>M3M</v>
          </cell>
        </row>
        <row r="2309">
          <cell r="C2309" t="str">
            <v>A-71</v>
          </cell>
          <cell r="D2309" t="str">
            <v>A-71-04</v>
          </cell>
          <cell r="E2309" t="str">
            <v>Symphony</v>
          </cell>
          <cell r="F2309" t="str">
            <v>-41</v>
          </cell>
          <cell r="G2309" t="str">
            <v>S-82/4</v>
          </cell>
          <cell r="H2309" t="str">
            <v>04</v>
          </cell>
          <cell r="J2309" t="str">
            <v>M3M</v>
          </cell>
        </row>
        <row r="2310">
          <cell r="B2310" t="str">
            <v>A</v>
          </cell>
          <cell r="C2310" t="str">
            <v>A-72</v>
          </cell>
          <cell r="D2310" t="str">
            <v>A-72-01</v>
          </cell>
          <cell r="E2310" t="str">
            <v>Symphony</v>
          </cell>
          <cell r="F2310" t="str">
            <v>-41</v>
          </cell>
          <cell r="G2310" t="str">
            <v>S-81/1</v>
          </cell>
          <cell r="H2310" t="str">
            <v>01</v>
          </cell>
          <cell r="I2310" t="str">
            <v>Retained</v>
          </cell>
          <cell r="J2310" t="str">
            <v>M3M</v>
          </cell>
          <cell r="K2310" t="str">
            <v>Frozen</v>
          </cell>
          <cell r="L2310" t="str">
            <v>Released</v>
          </cell>
          <cell r="M2310">
            <v>15.3</v>
          </cell>
          <cell r="N2310">
            <v>8.5</v>
          </cell>
          <cell r="O2310">
            <v>130.05000000000001</v>
          </cell>
        </row>
        <row r="2311">
          <cell r="C2311" t="str">
            <v>A-72</v>
          </cell>
          <cell r="D2311" t="str">
            <v>A-72-02</v>
          </cell>
          <cell r="E2311" t="str">
            <v>Symphony</v>
          </cell>
          <cell r="F2311" t="str">
            <v>-41</v>
          </cell>
          <cell r="G2311" t="str">
            <v>S-81/2</v>
          </cell>
          <cell r="H2311" t="str">
            <v>02</v>
          </cell>
          <cell r="J2311" t="str">
            <v>M3M</v>
          </cell>
        </row>
        <row r="2312">
          <cell r="C2312" t="str">
            <v>A-72</v>
          </cell>
          <cell r="D2312" t="str">
            <v>A-72-03</v>
          </cell>
          <cell r="E2312" t="str">
            <v>Symphony</v>
          </cell>
          <cell r="F2312" t="str">
            <v>-41</v>
          </cell>
          <cell r="G2312" t="str">
            <v>S-81/3</v>
          </cell>
          <cell r="H2312" t="str">
            <v>03</v>
          </cell>
          <cell r="J2312" t="str">
            <v>M3M</v>
          </cell>
        </row>
        <row r="2313">
          <cell r="C2313" t="str">
            <v>A-72</v>
          </cell>
          <cell r="D2313" t="str">
            <v>A-72-04</v>
          </cell>
          <cell r="E2313" t="str">
            <v>Symphony</v>
          </cell>
          <cell r="F2313" t="str">
            <v>-41</v>
          </cell>
          <cell r="G2313" t="str">
            <v>S-81/4</v>
          </cell>
          <cell r="H2313" t="str">
            <v>04</v>
          </cell>
          <cell r="J2313" t="str">
            <v>M3M</v>
          </cell>
        </row>
        <row r="2314">
          <cell r="B2314" t="str">
            <v>A</v>
          </cell>
          <cell r="C2314" t="str">
            <v>A-73</v>
          </cell>
          <cell r="D2314" t="str">
            <v>A-73-01</v>
          </cell>
          <cell r="E2314" t="str">
            <v>Symphony</v>
          </cell>
          <cell r="F2314" t="str">
            <v>-41</v>
          </cell>
          <cell r="G2314" t="str">
            <v>S-80/1</v>
          </cell>
          <cell r="H2314" t="str">
            <v>01</v>
          </cell>
          <cell r="I2314" t="str">
            <v>Retained</v>
          </cell>
          <cell r="J2314" t="str">
            <v>M3M</v>
          </cell>
          <cell r="K2314" t="str">
            <v>Frozen</v>
          </cell>
          <cell r="L2314" t="str">
            <v>Released</v>
          </cell>
          <cell r="M2314">
            <v>15.3</v>
          </cell>
          <cell r="N2314">
            <v>8.5</v>
          </cell>
          <cell r="O2314">
            <v>130.05000000000001</v>
          </cell>
        </row>
        <row r="2315">
          <cell r="C2315" t="str">
            <v>A-73</v>
          </cell>
          <cell r="D2315" t="str">
            <v>A-73-02</v>
          </cell>
          <cell r="E2315" t="str">
            <v>Symphony</v>
          </cell>
          <cell r="F2315" t="str">
            <v>-41</v>
          </cell>
          <cell r="G2315" t="str">
            <v>S-80/2</v>
          </cell>
          <cell r="H2315" t="str">
            <v>02</v>
          </cell>
          <cell r="J2315" t="str">
            <v>M3M</v>
          </cell>
        </row>
        <row r="2316">
          <cell r="C2316" t="str">
            <v>A-73</v>
          </cell>
          <cell r="D2316" t="str">
            <v>A-73-03</v>
          </cell>
          <cell r="E2316" t="str">
            <v>Symphony</v>
          </cell>
          <cell r="F2316" t="str">
            <v>-41</v>
          </cell>
          <cell r="G2316" t="str">
            <v>S-80/3</v>
          </cell>
          <cell r="H2316" t="str">
            <v>03</v>
          </cell>
          <cell r="J2316" t="str">
            <v>M3M</v>
          </cell>
        </row>
        <row r="2317">
          <cell r="C2317" t="str">
            <v>A-73</v>
          </cell>
          <cell r="D2317" t="str">
            <v>A-73-04</v>
          </cell>
          <cell r="E2317" t="str">
            <v>Symphony</v>
          </cell>
          <cell r="F2317" t="str">
            <v>-41</v>
          </cell>
          <cell r="G2317" t="str">
            <v>S-80/4</v>
          </cell>
          <cell r="H2317" t="str">
            <v>04</v>
          </cell>
          <cell r="J2317" t="str">
            <v>M3M</v>
          </cell>
        </row>
        <row r="2318">
          <cell r="B2318" t="str">
            <v>A</v>
          </cell>
          <cell r="C2318" t="str">
            <v>A-74</v>
          </cell>
          <cell r="D2318" t="str">
            <v>A-74-01</v>
          </cell>
          <cell r="E2318" t="str">
            <v>Symphony</v>
          </cell>
          <cell r="F2318" t="str">
            <v>-41</v>
          </cell>
          <cell r="G2318" t="str">
            <v>S-53/1</v>
          </cell>
          <cell r="H2318" t="str">
            <v>01</v>
          </cell>
          <cell r="I2318" t="str">
            <v>Retained</v>
          </cell>
          <cell r="J2318" t="str">
            <v>M3M</v>
          </cell>
          <cell r="K2318" t="str">
            <v>Frozen</v>
          </cell>
          <cell r="L2318" t="str">
            <v>Released</v>
          </cell>
          <cell r="M2318">
            <v>15.3</v>
          </cell>
          <cell r="N2318">
            <v>8.5</v>
          </cell>
          <cell r="O2318">
            <v>130.05000000000001</v>
          </cell>
        </row>
        <row r="2319">
          <cell r="C2319" t="str">
            <v>A-74</v>
          </cell>
          <cell r="D2319" t="str">
            <v>A-74-02</v>
          </cell>
          <cell r="E2319" t="str">
            <v>Symphony</v>
          </cell>
          <cell r="F2319" t="str">
            <v>-41</v>
          </cell>
          <cell r="G2319" t="str">
            <v>S-53/2</v>
          </cell>
          <cell r="H2319" t="str">
            <v>02</v>
          </cell>
          <cell r="J2319" t="str">
            <v>M3M</v>
          </cell>
        </row>
        <row r="2320">
          <cell r="C2320" t="str">
            <v>A-74</v>
          </cell>
          <cell r="D2320" t="str">
            <v>A-74-03</v>
          </cell>
          <cell r="E2320" t="str">
            <v>Symphony</v>
          </cell>
          <cell r="F2320" t="str">
            <v>-41</v>
          </cell>
          <cell r="G2320" t="str">
            <v>S-53/3</v>
          </cell>
          <cell r="H2320" t="str">
            <v>03</v>
          </cell>
          <cell r="J2320" t="str">
            <v>M3M</v>
          </cell>
        </row>
        <row r="2321">
          <cell r="C2321" t="str">
            <v>A-74</v>
          </cell>
          <cell r="D2321" t="str">
            <v>A-74-04</v>
          </cell>
          <cell r="E2321" t="str">
            <v>Symphony</v>
          </cell>
          <cell r="F2321" t="str">
            <v>-41</v>
          </cell>
          <cell r="G2321" t="str">
            <v>S-53/4</v>
          </cell>
          <cell r="H2321" t="str">
            <v>04</v>
          </cell>
          <cell r="J2321" t="str">
            <v>M3M</v>
          </cell>
        </row>
        <row r="2322">
          <cell r="B2322" t="str">
            <v>A</v>
          </cell>
          <cell r="C2322" t="str">
            <v>A-75</v>
          </cell>
          <cell r="D2322" t="str">
            <v>A-75-01</v>
          </cell>
          <cell r="E2322" t="str">
            <v>Symphony</v>
          </cell>
          <cell r="F2322" t="str">
            <v>-41</v>
          </cell>
          <cell r="G2322" t="str">
            <v>S-52/1</v>
          </cell>
          <cell r="H2322" t="str">
            <v>01</v>
          </cell>
          <cell r="I2322" t="str">
            <v>Retained</v>
          </cell>
          <cell r="J2322" t="str">
            <v>M3M</v>
          </cell>
          <cell r="K2322" t="str">
            <v>Frozen</v>
          </cell>
          <cell r="L2322" t="str">
            <v>Released</v>
          </cell>
          <cell r="M2322">
            <v>15.3</v>
          </cell>
          <cell r="N2322">
            <v>8.5</v>
          </cell>
          <cell r="O2322">
            <v>130.05000000000001</v>
          </cell>
        </row>
        <row r="2323">
          <cell r="C2323" t="str">
            <v>A-75</v>
          </cell>
          <cell r="D2323" t="str">
            <v>A-75-02</v>
          </cell>
          <cell r="E2323" t="str">
            <v>Symphony</v>
          </cell>
          <cell r="F2323" t="str">
            <v>-41</v>
          </cell>
          <cell r="G2323" t="str">
            <v>S-52/2</v>
          </cell>
          <cell r="H2323" t="str">
            <v>02</v>
          </cell>
          <cell r="J2323" t="str">
            <v>M3M</v>
          </cell>
        </row>
        <row r="2324">
          <cell r="C2324" t="str">
            <v>A-75</v>
          </cell>
          <cell r="D2324" t="str">
            <v>A-75-03</v>
          </cell>
          <cell r="E2324" t="str">
            <v>Symphony</v>
          </cell>
          <cell r="F2324" t="str">
            <v>-41</v>
          </cell>
          <cell r="G2324" t="str">
            <v>S-52/3</v>
          </cell>
          <cell r="H2324" t="str">
            <v>03</v>
          </cell>
          <cell r="J2324" t="str">
            <v>M3M</v>
          </cell>
        </row>
        <row r="2325">
          <cell r="C2325" t="str">
            <v>A-75</v>
          </cell>
          <cell r="D2325" t="str">
            <v>A-75-04</v>
          </cell>
          <cell r="E2325" t="str">
            <v>Symphony</v>
          </cell>
          <cell r="F2325" t="str">
            <v>-41</v>
          </cell>
          <cell r="G2325" t="str">
            <v>S-52/4</v>
          </cell>
          <cell r="H2325" t="str">
            <v>04</v>
          </cell>
          <cell r="J2325" t="str">
            <v>M3M</v>
          </cell>
        </row>
        <row r="2326">
          <cell r="B2326" t="str">
            <v>A</v>
          </cell>
          <cell r="C2326" t="str">
            <v>A-76</v>
          </cell>
          <cell r="D2326" t="str">
            <v>A-76-01</v>
          </cell>
          <cell r="E2326" t="str">
            <v>Symphony</v>
          </cell>
          <cell r="F2326" t="str">
            <v>-41</v>
          </cell>
          <cell r="G2326" t="str">
            <v>S-51/1</v>
          </cell>
          <cell r="H2326" t="str">
            <v>01</v>
          </cell>
          <cell r="I2326" t="str">
            <v>Retained</v>
          </cell>
          <cell r="J2326" t="str">
            <v>M3M</v>
          </cell>
          <cell r="K2326" t="str">
            <v>Frozen</v>
          </cell>
          <cell r="L2326" t="str">
            <v>Released</v>
          </cell>
          <cell r="M2326">
            <v>15.3</v>
          </cell>
          <cell r="N2326">
            <v>8.5</v>
          </cell>
          <cell r="O2326">
            <v>130.05000000000001</v>
          </cell>
        </row>
        <row r="2327">
          <cell r="C2327" t="str">
            <v>A-76</v>
          </cell>
          <cell r="D2327" t="str">
            <v>A-76-02</v>
          </cell>
          <cell r="E2327" t="str">
            <v>Symphony</v>
          </cell>
          <cell r="F2327" t="str">
            <v>-41</v>
          </cell>
          <cell r="G2327" t="str">
            <v>S-51/2</v>
          </cell>
          <cell r="H2327" t="str">
            <v>02</v>
          </cell>
          <cell r="J2327" t="str">
            <v>M3M</v>
          </cell>
        </row>
        <row r="2328">
          <cell r="C2328" t="str">
            <v>A-76</v>
          </cell>
          <cell r="D2328" t="str">
            <v>A-76-03</v>
          </cell>
          <cell r="E2328" t="str">
            <v>Symphony</v>
          </cell>
          <cell r="F2328" t="str">
            <v>-41</v>
          </cell>
          <cell r="G2328" t="str">
            <v>S-51/3</v>
          </cell>
          <cell r="H2328" t="str">
            <v>03</v>
          </cell>
          <cell r="J2328" t="str">
            <v>M3M</v>
          </cell>
        </row>
        <row r="2329">
          <cell r="C2329" t="str">
            <v>A-76</v>
          </cell>
          <cell r="D2329" t="str">
            <v>A-76-04</v>
          </cell>
          <cell r="E2329" t="str">
            <v>Symphony</v>
          </cell>
          <cell r="F2329" t="str">
            <v>-41</v>
          </cell>
          <cell r="G2329" t="str">
            <v>S-51/4</v>
          </cell>
          <cell r="H2329" t="str">
            <v>04</v>
          </cell>
          <cell r="J2329" t="str">
            <v>M3M</v>
          </cell>
        </row>
        <row r="2330">
          <cell r="B2330" t="str">
            <v>A</v>
          </cell>
          <cell r="C2330" t="str">
            <v>A-77</v>
          </cell>
          <cell r="D2330" t="str">
            <v>A-77-01</v>
          </cell>
          <cell r="E2330" t="str">
            <v>Symphony</v>
          </cell>
          <cell r="F2330" t="str">
            <v>-41</v>
          </cell>
          <cell r="G2330" t="str">
            <v>S-50/1</v>
          </cell>
          <cell r="H2330" t="str">
            <v>01</v>
          </cell>
          <cell r="I2330" t="str">
            <v>Retained</v>
          </cell>
          <cell r="J2330" t="str">
            <v>M3M</v>
          </cell>
          <cell r="K2330" t="str">
            <v>Frozen</v>
          </cell>
          <cell r="L2330" t="str">
            <v>Released</v>
          </cell>
          <cell r="M2330">
            <v>15.3</v>
          </cell>
          <cell r="N2330">
            <v>8.5</v>
          </cell>
          <cell r="O2330">
            <v>130.05000000000001</v>
          </cell>
        </row>
        <row r="2331">
          <cell r="C2331" t="str">
            <v>A-77</v>
          </cell>
          <cell r="D2331" t="str">
            <v>A-77-02</v>
          </cell>
          <cell r="E2331" t="str">
            <v>Symphony</v>
          </cell>
          <cell r="F2331" t="str">
            <v>-41</v>
          </cell>
          <cell r="G2331" t="str">
            <v>S-50/2</v>
          </cell>
          <cell r="H2331" t="str">
            <v>02</v>
          </cell>
          <cell r="J2331" t="str">
            <v>M3M</v>
          </cell>
        </row>
        <row r="2332">
          <cell r="C2332" t="str">
            <v>A-77</v>
          </cell>
          <cell r="D2332" t="str">
            <v>A-77-03</v>
          </cell>
          <cell r="E2332" t="str">
            <v>Symphony</v>
          </cell>
          <cell r="F2332" t="str">
            <v>-41</v>
          </cell>
          <cell r="G2332" t="str">
            <v>S-50/3</v>
          </cell>
          <cell r="H2332" t="str">
            <v>03</v>
          </cell>
          <cell r="J2332" t="str">
            <v>M3M</v>
          </cell>
        </row>
        <row r="2333">
          <cell r="C2333" t="str">
            <v>A-77</v>
          </cell>
          <cell r="D2333" t="str">
            <v>A-77-04</v>
          </cell>
          <cell r="E2333" t="str">
            <v>Symphony</v>
          </cell>
          <cell r="F2333" t="str">
            <v>-41</v>
          </cell>
          <cell r="G2333" t="str">
            <v>S-50/4</v>
          </cell>
          <cell r="H2333" t="str">
            <v>04</v>
          </cell>
          <cell r="J2333" t="str">
            <v>M3M</v>
          </cell>
        </row>
        <row r="2334">
          <cell r="B2334" t="str">
            <v>A</v>
          </cell>
          <cell r="C2334" t="str">
            <v>A-78</v>
          </cell>
          <cell r="D2334" t="str">
            <v>A-78-01</v>
          </cell>
          <cell r="E2334" t="str">
            <v>Symphony</v>
          </cell>
          <cell r="F2334" t="str">
            <v>-41</v>
          </cell>
          <cell r="G2334" t="str">
            <v>S-49/1</v>
          </cell>
          <cell r="H2334" t="str">
            <v>01</v>
          </cell>
          <cell r="I2334" t="str">
            <v>Retained</v>
          </cell>
          <cell r="J2334" t="str">
            <v>M3M</v>
          </cell>
          <cell r="K2334" t="str">
            <v>Frozen</v>
          </cell>
          <cell r="L2334" t="str">
            <v>Released</v>
          </cell>
          <cell r="M2334">
            <v>15.3</v>
          </cell>
          <cell r="N2334">
            <v>8.5</v>
          </cell>
          <cell r="O2334">
            <v>130.05000000000001</v>
          </cell>
        </row>
        <row r="2335">
          <cell r="C2335" t="str">
            <v>A-78</v>
          </cell>
          <cell r="D2335" t="str">
            <v>A-78-02</v>
          </cell>
          <cell r="E2335" t="str">
            <v>Symphony</v>
          </cell>
          <cell r="F2335" t="str">
            <v>-41</v>
          </cell>
          <cell r="G2335" t="str">
            <v>S-49/2</v>
          </cell>
          <cell r="H2335" t="str">
            <v>02</v>
          </cell>
          <cell r="J2335" t="str">
            <v>M3M</v>
          </cell>
        </row>
        <row r="2336">
          <cell r="C2336" t="str">
            <v>A-78</v>
          </cell>
          <cell r="D2336" t="str">
            <v>A-78-03</v>
          </cell>
          <cell r="E2336" t="str">
            <v>Symphony</v>
          </cell>
          <cell r="F2336" t="str">
            <v>-41</v>
          </cell>
          <cell r="G2336" t="str">
            <v>S-49/3</v>
          </cell>
          <cell r="H2336" t="str">
            <v>03</v>
          </cell>
          <cell r="J2336" t="str">
            <v>M3M</v>
          </cell>
        </row>
        <row r="2337">
          <cell r="C2337" t="str">
            <v>A-78</v>
          </cell>
          <cell r="D2337" t="str">
            <v>A-78-04</v>
          </cell>
          <cell r="E2337" t="str">
            <v>Symphony</v>
          </cell>
          <cell r="F2337" t="str">
            <v>-41</v>
          </cell>
          <cell r="G2337" t="str">
            <v>S-49/4</v>
          </cell>
          <cell r="H2337" t="str">
            <v>04</v>
          </cell>
          <cell r="J2337" t="str">
            <v>M3M</v>
          </cell>
        </row>
        <row r="2338">
          <cell r="B2338" t="str">
            <v>A</v>
          </cell>
          <cell r="C2338" t="str">
            <v>A-79</v>
          </cell>
          <cell r="D2338" t="str">
            <v>A-79-01</v>
          </cell>
          <cell r="E2338" t="str">
            <v>Symphony</v>
          </cell>
          <cell r="F2338" t="str">
            <v>-41</v>
          </cell>
          <cell r="G2338" t="str">
            <v>S-48/1</v>
          </cell>
          <cell r="H2338" t="str">
            <v>01</v>
          </cell>
          <cell r="I2338" t="str">
            <v>Retained</v>
          </cell>
          <cell r="J2338" t="str">
            <v>M3M</v>
          </cell>
          <cell r="K2338" t="str">
            <v>Frozen</v>
          </cell>
          <cell r="L2338" t="str">
            <v>Released</v>
          </cell>
          <cell r="M2338">
            <v>15.3</v>
          </cell>
          <cell r="N2338">
            <v>8.5</v>
          </cell>
          <cell r="O2338">
            <v>130.05000000000001</v>
          </cell>
        </row>
        <row r="2339">
          <cell r="C2339" t="str">
            <v>A-79</v>
          </cell>
          <cell r="D2339" t="str">
            <v>A-79-02</v>
          </cell>
          <cell r="E2339" t="str">
            <v>Symphony</v>
          </cell>
          <cell r="F2339" t="str">
            <v>-41</v>
          </cell>
          <cell r="G2339" t="str">
            <v>S-48/2</v>
          </cell>
          <cell r="H2339" t="str">
            <v>02</v>
          </cell>
          <cell r="J2339" t="str">
            <v>M3M</v>
          </cell>
        </row>
        <row r="2340">
          <cell r="C2340" t="str">
            <v>A-79</v>
          </cell>
          <cell r="D2340" t="str">
            <v>A-79-03</v>
          </cell>
          <cell r="E2340" t="str">
            <v>Symphony</v>
          </cell>
          <cell r="F2340" t="str">
            <v>-41</v>
          </cell>
          <cell r="G2340" t="str">
            <v>S-48/3</v>
          </cell>
          <cell r="H2340" t="str">
            <v>03</v>
          </cell>
          <cell r="J2340" t="str">
            <v>M3M</v>
          </cell>
        </row>
        <row r="2341">
          <cell r="C2341" t="str">
            <v>A-79</v>
          </cell>
          <cell r="D2341" t="str">
            <v>A-79-04</v>
          </cell>
          <cell r="E2341" t="str">
            <v>Symphony</v>
          </cell>
          <cell r="F2341" t="str">
            <v>-41</v>
          </cell>
          <cell r="G2341" t="str">
            <v>S-48/4</v>
          </cell>
          <cell r="H2341" t="str">
            <v>04</v>
          </cell>
          <cell r="J2341" t="str">
            <v>M3M</v>
          </cell>
        </row>
        <row r="2342">
          <cell r="B2342" t="str">
            <v>A</v>
          </cell>
          <cell r="C2342" t="str">
            <v>A-80</v>
          </cell>
          <cell r="D2342" t="str">
            <v>A-80-01</v>
          </cell>
          <cell r="E2342" t="str">
            <v>Symphony</v>
          </cell>
          <cell r="F2342" t="str">
            <v>-41</v>
          </cell>
          <cell r="G2342" t="str">
            <v>S-41/1</v>
          </cell>
          <cell r="H2342" t="str">
            <v>01</v>
          </cell>
          <cell r="I2342" t="str">
            <v>Retained</v>
          </cell>
          <cell r="J2342" t="str">
            <v>M3M</v>
          </cell>
          <cell r="K2342" t="str">
            <v>Frozen</v>
          </cell>
          <cell r="L2342" t="str">
            <v>Released</v>
          </cell>
          <cell r="M2342">
            <v>15.3</v>
          </cell>
          <cell r="N2342">
            <v>8.5</v>
          </cell>
          <cell r="O2342">
            <v>130.05000000000001</v>
          </cell>
        </row>
        <row r="2343">
          <cell r="C2343" t="str">
            <v>A-80</v>
          </cell>
          <cell r="D2343" t="str">
            <v>A-80-02</v>
          </cell>
          <cell r="E2343" t="str">
            <v>Symphony</v>
          </cell>
          <cell r="F2343" t="str">
            <v>-41</v>
          </cell>
          <cell r="G2343" t="str">
            <v>S-41/2</v>
          </cell>
          <cell r="H2343" t="str">
            <v>02</v>
          </cell>
          <cell r="J2343" t="str">
            <v>M3M</v>
          </cell>
        </row>
        <row r="2344">
          <cell r="C2344" t="str">
            <v>A-80</v>
          </cell>
          <cell r="D2344" t="str">
            <v>A-80-03</v>
          </cell>
          <cell r="E2344" t="str">
            <v>Symphony</v>
          </cell>
          <cell r="F2344" t="str">
            <v>-41</v>
          </cell>
          <cell r="G2344" t="str">
            <v>S-41/3</v>
          </cell>
          <cell r="H2344" t="str">
            <v>03</v>
          </cell>
          <cell r="J2344" t="str">
            <v>M3M</v>
          </cell>
        </row>
        <row r="2345">
          <cell r="C2345" t="str">
            <v>A-80</v>
          </cell>
          <cell r="D2345" t="str">
            <v>A-80-04</v>
          </cell>
          <cell r="E2345" t="str">
            <v>Symphony</v>
          </cell>
          <cell r="F2345" t="str">
            <v>-41</v>
          </cell>
          <cell r="G2345" t="str">
            <v>S-41/4</v>
          </cell>
          <cell r="H2345" t="str">
            <v>04</v>
          </cell>
          <cell r="J2345" t="str">
            <v>M3M</v>
          </cell>
        </row>
        <row r="2346">
          <cell r="B2346" t="str">
            <v>A</v>
          </cell>
          <cell r="C2346" t="str">
            <v>A-81</v>
          </cell>
          <cell r="D2346" t="str">
            <v>A-81-01</v>
          </cell>
          <cell r="E2346" t="str">
            <v>Symphony</v>
          </cell>
          <cell r="F2346" t="str">
            <v>-41</v>
          </cell>
          <cell r="G2346" t="str">
            <v>S-40/1</v>
          </cell>
          <cell r="H2346" t="str">
            <v>01</v>
          </cell>
          <cell r="I2346" t="str">
            <v>Retained</v>
          </cell>
          <cell r="J2346" t="str">
            <v>M3M</v>
          </cell>
          <cell r="K2346" t="str">
            <v>Frozen</v>
          </cell>
          <cell r="L2346" t="str">
            <v>Released</v>
          </cell>
          <cell r="M2346">
            <v>15.3</v>
          </cell>
          <cell r="N2346">
            <v>8.5</v>
          </cell>
          <cell r="O2346">
            <v>130.05000000000001</v>
          </cell>
        </row>
        <row r="2347">
          <cell r="C2347" t="str">
            <v>A-81</v>
          </cell>
          <cell r="D2347" t="str">
            <v>A-81-02</v>
          </cell>
          <cell r="E2347" t="str">
            <v>Symphony</v>
          </cell>
          <cell r="F2347" t="str">
            <v>-41</v>
          </cell>
          <cell r="G2347" t="str">
            <v>S-40/2</v>
          </cell>
          <cell r="H2347" t="str">
            <v>02</v>
          </cell>
          <cell r="J2347" t="str">
            <v>M3M</v>
          </cell>
        </row>
        <row r="2348">
          <cell r="C2348" t="str">
            <v>A-81</v>
          </cell>
          <cell r="D2348" t="str">
            <v>A-81-03</v>
          </cell>
          <cell r="E2348" t="str">
            <v>Symphony</v>
          </cell>
          <cell r="F2348" t="str">
            <v>-41</v>
          </cell>
          <cell r="G2348" t="str">
            <v>S-40/3</v>
          </cell>
          <cell r="H2348" t="str">
            <v>03</v>
          </cell>
          <cell r="J2348" t="str">
            <v>M3M</v>
          </cell>
        </row>
        <row r="2349">
          <cell r="C2349" t="str">
            <v>A-81</v>
          </cell>
          <cell r="D2349" t="str">
            <v>A-81-04</v>
          </cell>
          <cell r="E2349" t="str">
            <v>Symphony</v>
          </cell>
          <cell r="F2349" t="str">
            <v>-41</v>
          </cell>
          <cell r="G2349" t="str">
            <v>S-40/4</v>
          </cell>
          <cell r="H2349" t="str">
            <v>04</v>
          </cell>
          <cell r="J2349" t="str">
            <v>M3M</v>
          </cell>
        </row>
        <row r="2350">
          <cell r="B2350" t="str">
            <v>A</v>
          </cell>
          <cell r="C2350" t="str">
            <v>A-82</v>
          </cell>
          <cell r="D2350" t="str">
            <v>A-82-01</v>
          </cell>
          <cell r="E2350" t="str">
            <v>Symphony</v>
          </cell>
          <cell r="F2350" t="str">
            <v>-41</v>
          </cell>
          <cell r="G2350" t="str">
            <v>S-39/1</v>
          </cell>
          <cell r="H2350" t="str">
            <v>01</v>
          </cell>
          <cell r="I2350" t="str">
            <v>Retained</v>
          </cell>
          <cell r="J2350" t="str">
            <v>M3M</v>
          </cell>
          <cell r="K2350" t="str">
            <v>Frozen</v>
          </cell>
          <cell r="L2350" t="str">
            <v>Released</v>
          </cell>
          <cell r="M2350">
            <v>15.3</v>
          </cell>
          <cell r="N2350">
            <v>8.5</v>
          </cell>
          <cell r="O2350">
            <v>130.05000000000001</v>
          </cell>
        </row>
        <row r="2351">
          <cell r="C2351" t="str">
            <v>A-82</v>
          </cell>
          <cell r="D2351" t="str">
            <v>A-82-02</v>
          </cell>
          <cell r="E2351" t="str">
            <v>Symphony</v>
          </cell>
          <cell r="F2351" t="str">
            <v>-41</v>
          </cell>
          <cell r="G2351" t="str">
            <v>S-39/2</v>
          </cell>
          <cell r="H2351" t="str">
            <v>02</v>
          </cell>
          <cell r="J2351" t="str">
            <v>M3M</v>
          </cell>
        </row>
        <row r="2352">
          <cell r="C2352" t="str">
            <v>A-82</v>
          </cell>
          <cell r="D2352" t="str">
            <v>A-82-03</v>
          </cell>
          <cell r="E2352" t="str">
            <v>Symphony</v>
          </cell>
          <cell r="F2352" t="str">
            <v>-41</v>
          </cell>
          <cell r="G2352" t="str">
            <v>S-39/3</v>
          </cell>
          <cell r="H2352" t="str">
            <v>03</v>
          </cell>
          <cell r="J2352" t="str">
            <v>M3M</v>
          </cell>
        </row>
        <row r="2353">
          <cell r="C2353" t="str">
            <v>A-82</v>
          </cell>
          <cell r="D2353" t="str">
            <v>A-82-04</v>
          </cell>
          <cell r="E2353" t="str">
            <v>Symphony</v>
          </cell>
          <cell r="F2353" t="str">
            <v>-41</v>
          </cell>
          <cell r="G2353" t="str">
            <v>S-39/4</v>
          </cell>
          <cell r="H2353" t="str">
            <v>04</v>
          </cell>
          <cell r="J2353" t="str">
            <v>M3M</v>
          </cell>
        </row>
        <row r="2354">
          <cell r="B2354" t="str">
            <v>A</v>
          </cell>
          <cell r="C2354" t="str">
            <v>A-83</v>
          </cell>
          <cell r="D2354" t="str">
            <v>A-83-01</v>
          </cell>
          <cell r="E2354" t="str">
            <v>Symphony</v>
          </cell>
          <cell r="F2354" t="str">
            <v>-41</v>
          </cell>
          <cell r="G2354" t="str">
            <v>S-38/1</v>
          </cell>
          <cell r="H2354" t="str">
            <v>01</v>
          </cell>
          <cell r="I2354" t="str">
            <v>Retained</v>
          </cell>
          <cell r="J2354" t="str">
            <v>M3M</v>
          </cell>
          <cell r="K2354" t="str">
            <v>Frozen</v>
          </cell>
          <cell r="L2354" t="str">
            <v>Released</v>
          </cell>
          <cell r="M2354">
            <v>15.3</v>
          </cell>
          <cell r="N2354">
            <v>8.5</v>
          </cell>
          <cell r="O2354">
            <v>130.05000000000001</v>
          </cell>
        </row>
        <row r="2355">
          <cell r="C2355" t="str">
            <v>A-83</v>
          </cell>
          <cell r="D2355" t="str">
            <v>A-83-02</v>
          </cell>
          <cell r="E2355" t="str">
            <v>Symphony</v>
          </cell>
          <cell r="F2355" t="str">
            <v>-41</v>
          </cell>
          <cell r="G2355" t="str">
            <v>S-38/2</v>
          </cell>
          <cell r="H2355" t="str">
            <v>02</v>
          </cell>
          <cell r="J2355" t="str">
            <v>M3M</v>
          </cell>
        </row>
        <row r="2356">
          <cell r="C2356" t="str">
            <v>A-83</v>
          </cell>
          <cell r="D2356" t="str">
            <v>A-83-03</v>
          </cell>
          <cell r="E2356" t="str">
            <v>Symphony</v>
          </cell>
          <cell r="F2356" t="str">
            <v>-41</v>
          </cell>
          <cell r="G2356" t="str">
            <v>S-38/3</v>
          </cell>
          <cell r="H2356" t="str">
            <v>03</v>
          </cell>
          <cell r="J2356" t="str">
            <v>M3M</v>
          </cell>
        </row>
        <row r="2357">
          <cell r="C2357" t="str">
            <v>A-83</v>
          </cell>
          <cell r="D2357" t="str">
            <v>A-83-04</v>
          </cell>
          <cell r="E2357" t="str">
            <v>Symphony</v>
          </cell>
          <cell r="F2357" t="str">
            <v>-41</v>
          </cell>
          <cell r="G2357" t="str">
            <v>S-38/4</v>
          </cell>
          <cell r="H2357" t="str">
            <v>04</v>
          </cell>
          <cell r="J2357" t="str">
            <v>M3M</v>
          </cell>
        </row>
        <row r="2358">
          <cell r="B2358" t="str">
            <v>A</v>
          </cell>
          <cell r="C2358" t="str">
            <v>A-84</v>
          </cell>
          <cell r="D2358" t="str">
            <v>A-84-01</v>
          </cell>
          <cell r="E2358" t="str">
            <v>Symphony</v>
          </cell>
          <cell r="F2358" t="str">
            <v>-41</v>
          </cell>
          <cell r="G2358" t="str">
            <v>S-37/1</v>
          </cell>
          <cell r="H2358" t="str">
            <v>01</v>
          </cell>
          <cell r="I2358" t="str">
            <v>Retained</v>
          </cell>
          <cell r="J2358" t="str">
            <v>M3M</v>
          </cell>
          <cell r="K2358" t="str">
            <v>Frozen</v>
          </cell>
          <cell r="L2358" t="str">
            <v>Released</v>
          </cell>
          <cell r="M2358">
            <v>15.3</v>
          </cell>
          <cell r="N2358">
            <v>8.5</v>
          </cell>
          <cell r="O2358">
            <v>130.05000000000001</v>
          </cell>
        </row>
        <row r="2359">
          <cell r="C2359" t="str">
            <v>A-84</v>
          </cell>
          <cell r="D2359" t="str">
            <v>A-84-02</v>
          </cell>
          <cell r="E2359" t="str">
            <v>Symphony</v>
          </cell>
          <cell r="F2359" t="str">
            <v>-41</v>
          </cell>
          <cell r="G2359" t="str">
            <v>S-37/2</v>
          </cell>
          <cell r="H2359" t="str">
            <v>02</v>
          </cell>
          <cell r="J2359" t="str">
            <v>M3M</v>
          </cell>
        </row>
        <row r="2360">
          <cell r="C2360" t="str">
            <v>A-84</v>
          </cell>
          <cell r="D2360" t="str">
            <v>A-84-03</v>
          </cell>
          <cell r="E2360" t="str">
            <v>Symphony</v>
          </cell>
          <cell r="F2360" t="str">
            <v>-41</v>
          </cell>
          <cell r="G2360" t="str">
            <v>S-37/3</v>
          </cell>
          <cell r="H2360" t="str">
            <v>03</v>
          </cell>
          <cell r="J2360" t="str">
            <v>M3M</v>
          </cell>
        </row>
        <row r="2361">
          <cell r="C2361" t="str">
            <v>A-84</v>
          </cell>
          <cell r="D2361" t="str">
            <v>A-84-04</v>
          </cell>
          <cell r="E2361" t="str">
            <v>Symphony</v>
          </cell>
          <cell r="F2361" t="str">
            <v>-41</v>
          </cell>
          <cell r="G2361" t="str">
            <v>S-37/4</v>
          </cell>
          <cell r="H2361" t="str">
            <v>04</v>
          </cell>
          <cell r="J2361" t="str">
            <v>M3M</v>
          </cell>
        </row>
        <row r="2362">
          <cell r="B2362" t="str">
            <v>A</v>
          </cell>
          <cell r="C2362" t="str">
            <v>A-85</v>
          </cell>
          <cell r="D2362" t="str">
            <v>A-85-01</v>
          </cell>
          <cell r="E2362" t="str">
            <v>Symphony</v>
          </cell>
          <cell r="F2362" t="str">
            <v>-41</v>
          </cell>
          <cell r="G2362" t="str">
            <v>S-36/1</v>
          </cell>
          <cell r="H2362" t="str">
            <v>01</v>
          </cell>
          <cell r="I2362" t="str">
            <v>Retained</v>
          </cell>
          <cell r="J2362" t="str">
            <v>M3M</v>
          </cell>
          <cell r="K2362" t="str">
            <v>Frozen</v>
          </cell>
          <cell r="L2362" t="str">
            <v>Released</v>
          </cell>
          <cell r="M2362">
            <v>15.3</v>
          </cell>
          <cell r="N2362">
            <v>8.5</v>
          </cell>
          <cell r="O2362">
            <v>130.05000000000001</v>
          </cell>
        </row>
        <row r="2363">
          <cell r="C2363" t="str">
            <v>A-85</v>
          </cell>
          <cell r="D2363" t="str">
            <v>A-85-02</v>
          </cell>
          <cell r="E2363" t="str">
            <v>Symphony</v>
          </cell>
          <cell r="F2363" t="str">
            <v>-41</v>
          </cell>
          <cell r="G2363" t="str">
            <v>S-36/2</v>
          </cell>
          <cell r="H2363" t="str">
            <v>02</v>
          </cell>
          <cell r="J2363" t="str">
            <v>M3M</v>
          </cell>
        </row>
        <row r="2364">
          <cell r="C2364" t="str">
            <v>A-85</v>
          </cell>
          <cell r="D2364" t="str">
            <v>A-85-03</v>
          </cell>
          <cell r="E2364" t="str">
            <v>Symphony</v>
          </cell>
          <cell r="F2364" t="str">
            <v>-41</v>
          </cell>
          <cell r="G2364" t="str">
            <v>S-36/3</v>
          </cell>
          <cell r="H2364" t="str">
            <v>03</v>
          </cell>
          <cell r="J2364" t="str">
            <v>M3M</v>
          </cell>
        </row>
        <row r="2365">
          <cell r="C2365" t="str">
            <v>A-85</v>
          </cell>
          <cell r="D2365" t="str">
            <v>A-85-04</v>
          </cell>
          <cell r="E2365" t="str">
            <v>Symphony</v>
          </cell>
          <cell r="F2365" t="str">
            <v>-41</v>
          </cell>
          <cell r="G2365" t="str">
            <v>S-36/4</v>
          </cell>
          <cell r="H2365" t="str">
            <v>04</v>
          </cell>
          <cell r="J2365" t="str">
            <v>M3M</v>
          </cell>
        </row>
        <row r="2366">
          <cell r="B2366" t="str">
            <v>A</v>
          </cell>
          <cell r="C2366" t="str">
            <v>A-86</v>
          </cell>
          <cell r="D2366" t="str">
            <v>A-86-01</v>
          </cell>
          <cell r="E2366" t="str">
            <v>Symphony</v>
          </cell>
          <cell r="F2366" t="str">
            <v>-41</v>
          </cell>
          <cell r="G2366" t="str">
            <v>S-35/1</v>
          </cell>
          <cell r="H2366" t="str">
            <v>01</v>
          </cell>
          <cell r="I2366" t="str">
            <v>Retained</v>
          </cell>
          <cell r="J2366" t="str">
            <v>M3M</v>
          </cell>
          <cell r="K2366" t="str">
            <v>Frozen</v>
          </cell>
          <cell r="L2366" t="str">
            <v>Released</v>
          </cell>
          <cell r="M2366">
            <v>15.3</v>
          </cell>
          <cell r="N2366">
            <v>8.5</v>
          </cell>
          <cell r="O2366">
            <v>130.05000000000001</v>
          </cell>
        </row>
        <row r="2367">
          <cell r="C2367" t="str">
            <v>A-86</v>
          </cell>
          <cell r="D2367" t="str">
            <v>A-86-02</v>
          </cell>
          <cell r="E2367" t="str">
            <v>Symphony</v>
          </cell>
          <cell r="F2367" t="str">
            <v>-41</v>
          </cell>
          <cell r="G2367" t="str">
            <v>S-35/2</v>
          </cell>
          <cell r="H2367" t="str">
            <v>02</v>
          </cell>
          <cell r="J2367" t="str">
            <v>M3M</v>
          </cell>
        </row>
        <row r="2368">
          <cell r="C2368" t="str">
            <v>A-86</v>
          </cell>
          <cell r="D2368" t="str">
            <v>A-86-03</v>
          </cell>
          <cell r="E2368" t="str">
            <v>Symphony</v>
          </cell>
          <cell r="F2368" t="str">
            <v>-41</v>
          </cell>
          <cell r="G2368" t="str">
            <v>S-35/3</v>
          </cell>
          <cell r="H2368" t="str">
            <v>03</v>
          </cell>
          <cell r="J2368" t="str">
            <v>M3M</v>
          </cell>
        </row>
        <row r="2369">
          <cell r="C2369" t="str">
            <v>A-86</v>
          </cell>
          <cell r="D2369" t="str">
            <v>A-86-04</v>
          </cell>
          <cell r="E2369" t="str">
            <v>Symphony</v>
          </cell>
          <cell r="F2369" t="str">
            <v>-41</v>
          </cell>
          <cell r="G2369" t="str">
            <v>S-35/4</v>
          </cell>
          <cell r="H2369" t="str">
            <v>04</v>
          </cell>
          <cell r="J2369" t="str">
            <v>M3M</v>
          </cell>
        </row>
        <row r="2370">
          <cell r="B2370" t="str">
            <v>A</v>
          </cell>
          <cell r="C2370" t="str">
            <v>A-87</v>
          </cell>
          <cell r="D2370" t="str">
            <v>A-87-01</v>
          </cell>
          <cell r="E2370" t="str">
            <v>Symphony</v>
          </cell>
          <cell r="F2370" t="str">
            <v>-41</v>
          </cell>
          <cell r="G2370" t="str">
            <v>S-34/1</v>
          </cell>
          <cell r="H2370" t="str">
            <v>01</v>
          </cell>
          <cell r="I2370" t="str">
            <v>Retained</v>
          </cell>
          <cell r="J2370" t="str">
            <v>M3M</v>
          </cell>
          <cell r="K2370" t="str">
            <v>Frozen</v>
          </cell>
          <cell r="L2370" t="str">
            <v>Released</v>
          </cell>
          <cell r="M2370">
            <v>15.3</v>
          </cell>
          <cell r="N2370">
            <v>8.5</v>
          </cell>
          <cell r="O2370">
            <v>130.05000000000001</v>
          </cell>
        </row>
        <row r="2371">
          <cell r="C2371" t="str">
            <v>A-87</v>
          </cell>
          <cell r="D2371" t="str">
            <v>A-87-02</v>
          </cell>
          <cell r="E2371" t="str">
            <v>Symphony</v>
          </cell>
          <cell r="F2371" t="str">
            <v>-41</v>
          </cell>
          <cell r="G2371" t="str">
            <v>S-34/2</v>
          </cell>
          <cell r="H2371" t="str">
            <v>02</v>
          </cell>
          <cell r="J2371" t="str">
            <v>M3M</v>
          </cell>
        </row>
        <row r="2372">
          <cell r="C2372" t="str">
            <v>A-87</v>
          </cell>
          <cell r="D2372" t="str">
            <v>A-87-03</v>
          </cell>
          <cell r="E2372" t="str">
            <v>Symphony</v>
          </cell>
          <cell r="F2372" t="str">
            <v>-41</v>
          </cell>
          <cell r="G2372" t="str">
            <v>S-34/3</v>
          </cell>
          <cell r="H2372" t="str">
            <v>03</v>
          </cell>
          <cell r="J2372" t="str">
            <v>M3M</v>
          </cell>
        </row>
        <row r="2373">
          <cell r="C2373" t="str">
            <v>A-87</v>
          </cell>
          <cell r="D2373" t="str">
            <v>A-87-04</v>
          </cell>
          <cell r="E2373" t="str">
            <v>Symphony</v>
          </cell>
          <cell r="F2373" t="str">
            <v>-41</v>
          </cell>
          <cell r="G2373" t="str">
            <v>S-34/4</v>
          </cell>
          <cell r="H2373" t="str">
            <v>04</v>
          </cell>
          <cell r="J2373" t="str">
            <v>M3M</v>
          </cell>
        </row>
        <row r="2374">
          <cell r="B2374" t="str">
            <v>A</v>
          </cell>
          <cell r="C2374" t="str">
            <v>A-88</v>
          </cell>
          <cell r="D2374" t="str">
            <v>A-88-01</v>
          </cell>
          <cell r="E2374" t="str">
            <v>Symphony</v>
          </cell>
          <cell r="F2374" t="str">
            <v>-41</v>
          </cell>
          <cell r="G2374" t="str">
            <v>S-33/1</v>
          </cell>
          <cell r="H2374" t="str">
            <v>01</v>
          </cell>
          <cell r="I2374" t="str">
            <v>Retained</v>
          </cell>
          <cell r="J2374" t="str">
            <v>M3M</v>
          </cell>
          <cell r="K2374" t="str">
            <v>Frozen</v>
          </cell>
          <cell r="L2374" t="str">
            <v>Released</v>
          </cell>
          <cell r="M2374">
            <v>15.3</v>
          </cell>
          <cell r="N2374">
            <v>8.5</v>
          </cell>
          <cell r="O2374">
            <v>130.05000000000001</v>
          </cell>
        </row>
        <row r="2375">
          <cell r="C2375" t="str">
            <v>A-88</v>
          </cell>
          <cell r="D2375" t="str">
            <v>A-88-02</v>
          </cell>
          <cell r="E2375" t="str">
            <v>Symphony</v>
          </cell>
          <cell r="F2375" t="str">
            <v>-41</v>
          </cell>
          <cell r="G2375" t="str">
            <v>S-33/2</v>
          </cell>
          <cell r="H2375" t="str">
            <v>02</v>
          </cell>
          <cell r="J2375" t="str">
            <v>M3M</v>
          </cell>
        </row>
        <row r="2376">
          <cell r="C2376" t="str">
            <v>A-88</v>
          </cell>
          <cell r="D2376" t="str">
            <v>A-88-03</v>
          </cell>
          <cell r="E2376" t="str">
            <v>Symphony</v>
          </cell>
          <cell r="F2376" t="str">
            <v>-41</v>
          </cell>
          <cell r="G2376" t="str">
            <v>S-33/3</v>
          </cell>
          <cell r="H2376" t="str">
            <v>03</v>
          </cell>
          <cell r="J2376" t="str">
            <v>M3M</v>
          </cell>
        </row>
        <row r="2377">
          <cell r="C2377" t="str">
            <v>A-88</v>
          </cell>
          <cell r="D2377" t="str">
            <v>A-88-04</v>
          </cell>
          <cell r="E2377" t="str">
            <v>Symphony</v>
          </cell>
          <cell r="F2377" t="str">
            <v>-41</v>
          </cell>
          <cell r="G2377" t="str">
            <v>S-33/4</v>
          </cell>
          <cell r="H2377" t="str">
            <v>04</v>
          </cell>
          <cell r="J2377" t="str">
            <v>M3M</v>
          </cell>
        </row>
        <row r="2378">
          <cell r="B2378" t="str">
            <v>A</v>
          </cell>
          <cell r="C2378" t="str">
            <v>A-89</v>
          </cell>
          <cell r="D2378" t="str">
            <v>A-89-01</v>
          </cell>
          <cell r="E2378" t="str">
            <v>Symphony</v>
          </cell>
          <cell r="F2378" t="str">
            <v>-41</v>
          </cell>
          <cell r="G2378" t="str">
            <v>S-44/1</v>
          </cell>
          <cell r="H2378" t="str">
            <v>01</v>
          </cell>
          <cell r="I2378" t="str">
            <v>Retained</v>
          </cell>
          <cell r="J2378" t="str">
            <v>M3M</v>
          </cell>
          <cell r="K2378" t="str">
            <v>Frozen</v>
          </cell>
          <cell r="L2378" t="str">
            <v>Released</v>
          </cell>
          <cell r="M2378">
            <v>15.3</v>
          </cell>
          <cell r="N2378">
            <v>8.5</v>
          </cell>
          <cell r="O2378">
            <v>130.05000000000001</v>
          </cell>
        </row>
        <row r="2379">
          <cell r="C2379" t="str">
            <v>A-89</v>
          </cell>
          <cell r="D2379" t="str">
            <v>A-89-02</v>
          </cell>
          <cell r="E2379" t="str">
            <v>Symphony</v>
          </cell>
          <cell r="F2379" t="str">
            <v>-41</v>
          </cell>
          <cell r="G2379" t="str">
            <v>S-44/2</v>
          </cell>
          <cell r="H2379" t="str">
            <v>02</v>
          </cell>
          <cell r="J2379" t="str">
            <v>M3M</v>
          </cell>
        </row>
        <row r="2380">
          <cell r="C2380" t="str">
            <v>A-89</v>
          </cell>
          <cell r="D2380" t="str">
            <v>A-89-03</v>
          </cell>
          <cell r="E2380" t="str">
            <v>Symphony</v>
          </cell>
          <cell r="F2380" t="str">
            <v>-41</v>
          </cell>
          <cell r="G2380" t="str">
            <v>S-44/3</v>
          </cell>
          <cell r="H2380" t="str">
            <v>03</v>
          </cell>
          <cell r="J2380" t="str">
            <v>M3M</v>
          </cell>
        </row>
        <row r="2381">
          <cell r="C2381" t="str">
            <v>A-89</v>
          </cell>
          <cell r="D2381" t="str">
            <v>A-89-04</v>
          </cell>
          <cell r="E2381" t="str">
            <v>Symphony</v>
          </cell>
          <cell r="F2381" t="str">
            <v>-41</v>
          </cell>
          <cell r="G2381" t="str">
            <v>S-44/4</v>
          </cell>
          <cell r="H2381" t="str">
            <v>04</v>
          </cell>
          <cell r="J2381" t="str">
            <v>M3M</v>
          </cell>
        </row>
        <row r="2382">
          <cell r="B2382" t="str">
            <v>A</v>
          </cell>
          <cell r="C2382" t="str">
            <v>A-90</v>
          </cell>
          <cell r="D2382" t="str">
            <v>A-90-01</v>
          </cell>
          <cell r="E2382" t="str">
            <v>Symphony</v>
          </cell>
          <cell r="F2382" t="str">
            <v>-41</v>
          </cell>
          <cell r="G2382" t="str">
            <v>S-43/1</v>
          </cell>
          <cell r="H2382" t="str">
            <v>01</v>
          </cell>
          <cell r="I2382" t="str">
            <v>Retained</v>
          </cell>
          <cell r="J2382" t="str">
            <v>M3M</v>
          </cell>
          <cell r="K2382" t="str">
            <v>Frozen</v>
          </cell>
          <cell r="L2382" t="str">
            <v>Released</v>
          </cell>
          <cell r="M2382">
            <v>15.3</v>
          </cell>
          <cell r="N2382">
            <v>8.5</v>
          </cell>
          <cell r="O2382">
            <v>130.05000000000001</v>
          </cell>
        </row>
        <row r="2383">
          <cell r="C2383" t="str">
            <v>A-90</v>
          </cell>
          <cell r="D2383" t="str">
            <v>A-90-02</v>
          </cell>
          <cell r="E2383" t="str">
            <v>Symphony</v>
          </cell>
          <cell r="F2383" t="str">
            <v>-41</v>
          </cell>
          <cell r="G2383" t="str">
            <v>S-43/2</v>
          </cell>
          <cell r="H2383" t="str">
            <v>02</v>
          </cell>
          <cell r="J2383" t="str">
            <v>M3M</v>
          </cell>
        </row>
        <row r="2384">
          <cell r="C2384" t="str">
            <v>A-90</v>
          </cell>
          <cell r="D2384" t="str">
            <v>A-90-03</v>
          </cell>
          <cell r="E2384" t="str">
            <v>Symphony</v>
          </cell>
          <cell r="F2384" t="str">
            <v>-41</v>
          </cell>
          <cell r="G2384" t="str">
            <v>S-43/3</v>
          </cell>
          <cell r="H2384" t="str">
            <v>03</v>
          </cell>
          <cell r="J2384" t="str">
            <v>M3M</v>
          </cell>
        </row>
        <row r="2385">
          <cell r="C2385" t="str">
            <v>A-90</v>
          </cell>
          <cell r="D2385" t="str">
            <v>A-90-04</v>
          </cell>
          <cell r="E2385" t="str">
            <v>Symphony</v>
          </cell>
          <cell r="F2385" t="str">
            <v>-41</v>
          </cell>
          <cell r="G2385" t="str">
            <v>S-43/4</v>
          </cell>
          <cell r="H2385" t="str">
            <v>04</v>
          </cell>
          <cell r="J2385" t="str">
            <v>M3M</v>
          </cell>
        </row>
        <row r="2386">
          <cell r="B2386" t="str">
            <v>A</v>
          </cell>
          <cell r="C2386" t="str">
            <v>A-91</v>
          </cell>
          <cell r="D2386" t="str">
            <v>A-91-01</v>
          </cell>
          <cell r="E2386" t="str">
            <v>Symphony</v>
          </cell>
          <cell r="F2386" t="str">
            <v>-41</v>
          </cell>
          <cell r="G2386" t="str">
            <v>S-42/1</v>
          </cell>
          <cell r="H2386" t="str">
            <v>01</v>
          </cell>
          <cell r="I2386" t="str">
            <v>Retained</v>
          </cell>
          <cell r="J2386" t="str">
            <v>M3M</v>
          </cell>
          <cell r="K2386" t="str">
            <v>Frozen</v>
          </cell>
          <cell r="L2386" t="str">
            <v>Released</v>
          </cell>
          <cell r="M2386">
            <v>15.3</v>
          </cell>
          <cell r="N2386">
            <v>8.5</v>
          </cell>
          <cell r="O2386">
            <v>130.05000000000001</v>
          </cell>
        </row>
        <row r="2387">
          <cell r="C2387" t="str">
            <v>A-91</v>
          </cell>
          <cell r="D2387" t="str">
            <v>A-91-02</v>
          </cell>
          <cell r="E2387" t="str">
            <v>Symphony</v>
          </cell>
          <cell r="F2387" t="str">
            <v>-41</v>
          </cell>
          <cell r="G2387" t="str">
            <v>S-42/2</v>
          </cell>
          <cell r="H2387" t="str">
            <v>02</v>
          </cell>
          <cell r="J2387" t="str">
            <v>M3M</v>
          </cell>
        </row>
        <row r="2388">
          <cell r="C2388" t="str">
            <v>A-91</v>
          </cell>
          <cell r="D2388" t="str">
            <v>A-91-03</v>
          </cell>
          <cell r="E2388" t="str">
            <v>Symphony</v>
          </cell>
          <cell r="F2388" t="str">
            <v>-41</v>
          </cell>
          <cell r="G2388" t="str">
            <v>S-42/3</v>
          </cell>
          <cell r="H2388" t="str">
            <v>03</v>
          </cell>
          <cell r="J2388" t="str">
            <v>M3M</v>
          </cell>
        </row>
        <row r="2389">
          <cell r="C2389" t="str">
            <v>A-91</v>
          </cell>
          <cell r="D2389" t="str">
            <v>A-91-04</v>
          </cell>
          <cell r="E2389" t="str">
            <v>Symphony</v>
          </cell>
          <cell r="F2389" t="str">
            <v>-41</v>
          </cell>
          <cell r="G2389" t="str">
            <v>S-42/4</v>
          </cell>
          <cell r="H2389" t="str">
            <v>04</v>
          </cell>
          <cell r="J2389" t="str">
            <v>M3M</v>
          </cell>
        </row>
        <row r="2390">
          <cell r="B2390" t="str">
            <v>A</v>
          </cell>
          <cell r="C2390" t="str">
            <v>A-92</v>
          </cell>
          <cell r="D2390" t="str">
            <v>A-92-01</v>
          </cell>
          <cell r="E2390" t="str">
            <v>Symphony</v>
          </cell>
          <cell r="F2390" t="str">
            <v>-41</v>
          </cell>
          <cell r="G2390" t="str">
            <v>S-47/1</v>
          </cell>
          <cell r="H2390" t="str">
            <v>01</v>
          </cell>
          <cell r="I2390" t="str">
            <v>Retained</v>
          </cell>
          <cell r="J2390" t="str">
            <v>M3M</v>
          </cell>
          <cell r="K2390" t="str">
            <v>Frozen</v>
          </cell>
          <cell r="L2390" t="str">
            <v>Released</v>
          </cell>
          <cell r="M2390">
            <v>15.3</v>
          </cell>
          <cell r="N2390">
            <v>8.5</v>
          </cell>
          <cell r="O2390">
            <v>130.05000000000001</v>
          </cell>
        </row>
        <row r="2391">
          <cell r="C2391" t="str">
            <v>A-92</v>
          </cell>
          <cell r="D2391" t="str">
            <v>A-92-02</v>
          </cell>
          <cell r="E2391" t="str">
            <v>Symphony</v>
          </cell>
          <cell r="F2391" t="str">
            <v>-41</v>
          </cell>
          <cell r="G2391" t="str">
            <v>S-47/2</v>
          </cell>
          <cell r="H2391" t="str">
            <v>02</v>
          </cell>
          <cell r="J2391" t="str">
            <v>M3M</v>
          </cell>
        </row>
        <row r="2392">
          <cell r="C2392" t="str">
            <v>A-92</v>
          </cell>
          <cell r="D2392" t="str">
            <v>A-92-03</v>
          </cell>
          <cell r="E2392" t="str">
            <v>Symphony</v>
          </cell>
          <cell r="F2392" t="str">
            <v>-41</v>
          </cell>
          <cell r="G2392" t="str">
            <v>S-47/3</v>
          </cell>
          <cell r="H2392" t="str">
            <v>03</v>
          </cell>
          <cell r="J2392" t="str">
            <v>M3M</v>
          </cell>
        </row>
        <row r="2393">
          <cell r="C2393" t="str">
            <v>A-92</v>
          </cell>
          <cell r="D2393" t="str">
            <v>A-92-04</v>
          </cell>
          <cell r="E2393" t="str">
            <v>Symphony</v>
          </cell>
          <cell r="F2393" t="str">
            <v>-41</v>
          </cell>
          <cell r="G2393" t="str">
            <v>S-47/4</v>
          </cell>
          <cell r="H2393" t="str">
            <v>04</v>
          </cell>
          <cell r="J2393" t="str">
            <v>M3M</v>
          </cell>
        </row>
        <row r="2394">
          <cell r="B2394" t="str">
            <v>A</v>
          </cell>
          <cell r="C2394" t="str">
            <v>A-93</v>
          </cell>
          <cell r="D2394" t="str">
            <v>A-93-01</v>
          </cell>
          <cell r="E2394" t="str">
            <v>Symphony</v>
          </cell>
          <cell r="F2394" t="str">
            <v>-41</v>
          </cell>
          <cell r="G2394" t="str">
            <v>S-46/1</v>
          </cell>
          <cell r="H2394" t="str">
            <v>01</v>
          </cell>
          <cell r="I2394" t="str">
            <v>Retained</v>
          </cell>
          <cell r="J2394" t="str">
            <v>M3M</v>
          </cell>
          <cell r="K2394" t="str">
            <v>Frozen</v>
          </cell>
          <cell r="L2394" t="str">
            <v>Released</v>
          </cell>
          <cell r="M2394">
            <v>15.3</v>
          </cell>
          <cell r="N2394">
            <v>8.5</v>
          </cell>
          <cell r="O2394">
            <v>130.05000000000001</v>
          </cell>
        </row>
        <row r="2395">
          <cell r="C2395" t="str">
            <v>A-93</v>
          </cell>
          <cell r="D2395" t="str">
            <v>A-93-02</v>
          </cell>
          <cell r="E2395" t="str">
            <v>Symphony</v>
          </cell>
          <cell r="F2395" t="str">
            <v>-41</v>
          </cell>
          <cell r="G2395" t="str">
            <v>S-46/2</v>
          </cell>
          <cell r="H2395" t="str">
            <v>02</v>
          </cell>
          <cell r="J2395" t="str">
            <v>M3M</v>
          </cell>
        </row>
        <row r="2396">
          <cell r="C2396" t="str">
            <v>A-93</v>
          </cell>
          <cell r="D2396" t="str">
            <v>A-93-03</v>
          </cell>
          <cell r="E2396" t="str">
            <v>Symphony</v>
          </cell>
          <cell r="F2396" t="str">
            <v>-41</v>
          </cell>
          <cell r="G2396" t="str">
            <v>S-46/3</v>
          </cell>
          <cell r="H2396" t="str">
            <v>03</v>
          </cell>
          <cell r="J2396" t="str">
            <v>M3M</v>
          </cell>
        </row>
        <row r="2397">
          <cell r="C2397" t="str">
            <v>A-93</v>
          </cell>
          <cell r="D2397" t="str">
            <v>A-93-04</v>
          </cell>
          <cell r="E2397" t="str">
            <v>Symphony</v>
          </cell>
          <cell r="F2397" t="str">
            <v>-41</v>
          </cell>
          <cell r="G2397" t="str">
            <v>S-46/4</v>
          </cell>
          <cell r="H2397" t="str">
            <v>04</v>
          </cell>
          <cell r="J2397" t="str">
            <v>M3M</v>
          </cell>
        </row>
        <row r="2398">
          <cell r="B2398" t="str">
            <v>A</v>
          </cell>
          <cell r="C2398" t="str">
            <v>A-94</v>
          </cell>
          <cell r="D2398" t="str">
            <v>A-94-01</v>
          </cell>
          <cell r="E2398" t="str">
            <v>Symphony</v>
          </cell>
          <cell r="F2398" t="str">
            <v>-41</v>
          </cell>
          <cell r="G2398" t="str">
            <v>S-45/1</v>
          </cell>
          <cell r="H2398" t="str">
            <v>01</v>
          </cell>
          <cell r="I2398" t="str">
            <v>Retained</v>
          </cell>
          <cell r="J2398" t="str">
            <v>M3M</v>
          </cell>
          <cell r="K2398" t="str">
            <v>Frozen</v>
          </cell>
          <cell r="L2398" t="str">
            <v>Released</v>
          </cell>
          <cell r="M2398">
            <v>15.3</v>
          </cell>
          <cell r="N2398">
            <v>8.5</v>
          </cell>
          <cell r="O2398">
            <v>130.05000000000001</v>
          </cell>
        </row>
        <row r="2399">
          <cell r="C2399" t="str">
            <v>A-94</v>
          </cell>
          <cell r="D2399" t="str">
            <v>A-94-02</v>
          </cell>
          <cell r="E2399" t="str">
            <v>Symphony</v>
          </cell>
          <cell r="F2399" t="str">
            <v>-41</v>
          </cell>
          <cell r="G2399" t="str">
            <v>S-45/2</v>
          </cell>
          <cell r="H2399" t="str">
            <v>02</v>
          </cell>
          <cell r="J2399" t="str">
            <v>M3M</v>
          </cell>
        </row>
        <row r="2400">
          <cell r="C2400" t="str">
            <v>A-94</v>
          </cell>
          <cell r="D2400" t="str">
            <v>A-94-03</v>
          </cell>
          <cell r="E2400" t="str">
            <v>Symphony</v>
          </cell>
          <cell r="F2400" t="str">
            <v>-41</v>
          </cell>
          <cell r="G2400" t="str">
            <v>S-45/3</v>
          </cell>
          <cell r="H2400" t="str">
            <v>03</v>
          </cell>
          <cell r="J2400" t="str">
            <v>M3M</v>
          </cell>
        </row>
        <row r="2401">
          <cell r="C2401" t="str">
            <v>A-94</v>
          </cell>
          <cell r="D2401" t="str">
            <v>A-94-04</v>
          </cell>
          <cell r="E2401" t="str">
            <v>Symphony</v>
          </cell>
          <cell r="F2401" t="str">
            <v>-41</v>
          </cell>
          <cell r="G2401" t="str">
            <v>S-45/4</v>
          </cell>
          <cell r="H2401" t="str">
            <v>04</v>
          </cell>
          <cell r="J2401" t="str">
            <v>M3M</v>
          </cell>
        </row>
        <row r="2402">
          <cell r="B2402" t="str">
            <v>A</v>
          </cell>
          <cell r="C2402" t="str">
            <v>A-95</v>
          </cell>
          <cell r="D2402" t="str">
            <v>A-95-01</v>
          </cell>
          <cell r="E2402" t="str">
            <v>Symphony</v>
          </cell>
          <cell r="F2402" t="str">
            <v>-41</v>
          </cell>
          <cell r="G2402" t="str">
            <v>S-32/1</v>
          </cell>
          <cell r="H2402" t="str">
            <v>01</v>
          </cell>
          <cell r="I2402" t="str">
            <v>Retained</v>
          </cell>
          <cell r="J2402" t="str">
            <v>M3M</v>
          </cell>
          <cell r="K2402" t="str">
            <v>Released</v>
          </cell>
          <cell r="L2402" t="str">
            <v>Released</v>
          </cell>
          <cell r="M2402">
            <v>15.3</v>
          </cell>
          <cell r="N2402">
            <v>8.5</v>
          </cell>
          <cell r="O2402">
            <v>130.05000000000001</v>
          </cell>
        </row>
        <row r="2403">
          <cell r="C2403" t="str">
            <v>A-95</v>
          </cell>
          <cell r="D2403" t="str">
            <v>A-95-02</v>
          </cell>
          <cell r="E2403" t="str">
            <v>Symphony</v>
          </cell>
          <cell r="F2403" t="str">
            <v>-41</v>
          </cell>
          <cell r="G2403" t="str">
            <v>S-32/2</v>
          </cell>
          <cell r="H2403" t="str">
            <v>02</v>
          </cell>
          <cell r="J2403" t="str">
            <v>M3M</v>
          </cell>
        </row>
        <row r="2404">
          <cell r="C2404" t="str">
            <v>A-95</v>
          </cell>
          <cell r="D2404" t="str">
            <v>A-95-03</v>
          </cell>
          <cell r="E2404" t="str">
            <v>Symphony</v>
          </cell>
          <cell r="F2404" t="str">
            <v>-41</v>
          </cell>
          <cell r="G2404" t="str">
            <v>S-32/3</v>
          </cell>
          <cell r="H2404" t="str">
            <v>03</v>
          </cell>
          <cell r="J2404" t="str">
            <v>M3M</v>
          </cell>
        </row>
        <row r="2405">
          <cell r="C2405" t="str">
            <v>A-95</v>
          </cell>
          <cell r="D2405" t="str">
            <v>A-95-04</v>
          </cell>
          <cell r="E2405" t="str">
            <v>Symphony</v>
          </cell>
          <cell r="F2405" t="str">
            <v>-41</v>
          </cell>
          <cell r="G2405" t="str">
            <v>S-32/4</v>
          </cell>
          <cell r="H2405" t="str">
            <v>04</v>
          </cell>
          <cell r="J2405" t="str">
            <v>M3M</v>
          </cell>
        </row>
        <row r="2406">
          <cell r="B2406" t="str">
            <v>A</v>
          </cell>
          <cell r="C2406" t="str">
            <v>A-96</v>
          </cell>
          <cell r="D2406" t="str">
            <v>A-96-01</v>
          </cell>
          <cell r="E2406" t="str">
            <v>Symphony</v>
          </cell>
          <cell r="F2406" t="str">
            <v>-41</v>
          </cell>
          <cell r="G2406" t="str">
            <v>S-31/1</v>
          </cell>
          <cell r="H2406" t="str">
            <v>01</v>
          </cell>
          <cell r="I2406" t="str">
            <v>Retained</v>
          </cell>
          <cell r="J2406" t="str">
            <v>M3M</v>
          </cell>
          <cell r="K2406" t="str">
            <v>Released</v>
          </cell>
          <cell r="L2406" t="str">
            <v>Released</v>
          </cell>
          <cell r="M2406">
            <v>15.3</v>
          </cell>
          <cell r="N2406">
            <v>8.5</v>
          </cell>
          <cell r="O2406">
            <v>130.05000000000001</v>
          </cell>
        </row>
        <row r="2407">
          <cell r="C2407" t="str">
            <v>A-96</v>
          </cell>
          <cell r="D2407" t="str">
            <v>A-96-02</v>
          </cell>
          <cell r="E2407" t="str">
            <v>Symphony</v>
          </cell>
          <cell r="F2407" t="str">
            <v>-41</v>
          </cell>
          <cell r="G2407" t="str">
            <v>S-31/2</v>
          </cell>
          <cell r="H2407" t="str">
            <v>02</v>
          </cell>
          <cell r="J2407" t="str">
            <v>M3M</v>
          </cell>
        </row>
        <row r="2408">
          <cell r="C2408" t="str">
            <v>A-96</v>
          </cell>
          <cell r="D2408" t="str">
            <v>A-96-03</v>
          </cell>
          <cell r="E2408" t="str">
            <v>Symphony</v>
          </cell>
          <cell r="F2408" t="str">
            <v>-41</v>
          </cell>
          <cell r="G2408" t="str">
            <v>S-31/3</v>
          </cell>
          <cell r="H2408" t="str">
            <v>03</v>
          </cell>
          <cell r="J2408" t="str">
            <v>M3M</v>
          </cell>
        </row>
        <row r="2409">
          <cell r="C2409" t="str">
            <v>A-96</v>
          </cell>
          <cell r="D2409" t="str">
            <v>A-96-04</v>
          </cell>
          <cell r="E2409" t="str">
            <v>Symphony</v>
          </cell>
          <cell r="F2409" t="str">
            <v>-41</v>
          </cell>
          <cell r="G2409" t="str">
            <v>S-31/4</v>
          </cell>
          <cell r="H2409" t="str">
            <v>04</v>
          </cell>
          <cell r="J2409" t="str">
            <v>M3M</v>
          </cell>
        </row>
        <row r="2410">
          <cell r="B2410" t="str">
            <v>A</v>
          </cell>
          <cell r="C2410" t="str">
            <v>A-97</v>
          </cell>
          <cell r="D2410" t="str">
            <v>A-97-01</v>
          </cell>
          <cell r="E2410" t="str">
            <v>Symphony</v>
          </cell>
          <cell r="F2410" t="str">
            <v>-41</v>
          </cell>
          <cell r="G2410" t="str">
            <v>S-30/1</v>
          </cell>
          <cell r="H2410" t="str">
            <v>01</v>
          </cell>
          <cell r="I2410" t="str">
            <v>Retained</v>
          </cell>
          <cell r="J2410" t="str">
            <v>M3M</v>
          </cell>
          <cell r="K2410" t="str">
            <v>Released</v>
          </cell>
          <cell r="L2410" t="str">
            <v>Released</v>
          </cell>
          <cell r="M2410">
            <v>15.3</v>
          </cell>
          <cell r="N2410">
            <v>8.5</v>
          </cell>
          <cell r="O2410">
            <v>130.05000000000001</v>
          </cell>
        </row>
        <row r="2411">
          <cell r="C2411" t="str">
            <v>A-97</v>
          </cell>
          <cell r="D2411" t="str">
            <v>A-97-02</v>
          </cell>
          <cell r="E2411" t="str">
            <v>Symphony</v>
          </cell>
          <cell r="F2411" t="str">
            <v>-41</v>
          </cell>
          <cell r="G2411" t="str">
            <v>S-30/2</v>
          </cell>
          <cell r="H2411" t="str">
            <v>02</v>
          </cell>
          <cell r="J2411" t="str">
            <v>M3M</v>
          </cell>
        </row>
        <row r="2412">
          <cell r="C2412" t="str">
            <v>A-97</v>
          </cell>
          <cell r="D2412" t="str">
            <v>A-97-03</v>
          </cell>
          <cell r="E2412" t="str">
            <v>Symphony</v>
          </cell>
          <cell r="F2412" t="str">
            <v>-41</v>
          </cell>
          <cell r="G2412" t="str">
            <v>S-30/3</v>
          </cell>
          <cell r="H2412" t="str">
            <v>03</v>
          </cell>
          <cell r="J2412" t="str">
            <v>M3M</v>
          </cell>
        </row>
        <row r="2413">
          <cell r="C2413" t="str">
            <v>A-97</v>
          </cell>
          <cell r="D2413" t="str">
            <v>A-97-04</v>
          </cell>
          <cell r="E2413" t="str">
            <v>Symphony</v>
          </cell>
          <cell r="F2413" t="str">
            <v>-41</v>
          </cell>
          <cell r="G2413" t="str">
            <v>S-30/4</v>
          </cell>
          <cell r="H2413" t="str">
            <v>04</v>
          </cell>
          <cell r="J2413" t="str">
            <v>M3M</v>
          </cell>
        </row>
        <row r="2414">
          <cell r="B2414" t="str">
            <v>A</v>
          </cell>
          <cell r="C2414" t="str">
            <v>A-98</v>
          </cell>
          <cell r="D2414" t="str">
            <v>A-98-01</v>
          </cell>
          <cell r="E2414" t="str">
            <v>Symphony</v>
          </cell>
          <cell r="F2414" t="str">
            <v>-41</v>
          </cell>
          <cell r="G2414" t="str">
            <v>S-29/1</v>
          </cell>
          <cell r="H2414" t="str">
            <v>01</v>
          </cell>
          <cell r="I2414" t="str">
            <v>Retained</v>
          </cell>
          <cell r="J2414" t="str">
            <v>M3M</v>
          </cell>
          <cell r="K2414" t="str">
            <v>Released</v>
          </cell>
          <cell r="L2414" t="str">
            <v>Released</v>
          </cell>
          <cell r="M2414">
            <v>15.3</v>
          </cell>
          <cell r="N2414">
            <v>8.5</v>
          </cell>
          <cell r="O2414">
            <v>130.05000000000001</v>
          </cell>
        </row>
        <row r="2415">
          <cell r="C2415" t="str">
            <v>A-98</v>
          </cell>
          <cell r="D2415" t="str">
            <v>A-98-02</v>
          </cell>
          <cell r="E2415" t="str">
            <v>Symphony</v>
          </cell>
          <cell r="F2415" t="str">
            <v>-41</v>
          </cell>
          <cell r="G2415" t="str">
            <v>S-29/2</v>
          </cell>
          <cell r="H2415" t="str">
            <v>02</v>
          </cell>
          <cell r="J2415" t="str">
            <v>M3M</v>
          </cell>
        </row>
        <row r="2416">
          <cell r="C2416" t="str">
            <v>A-98</v>
          </cell>
          <cell r="D2416" t="str">
            <v>A-98-03</v>
          </cell>
          <cell r="E2416" t="str">
            <v>Symphony</v>
          </cell>
          <cell r="F2416" t="str">
            <v>-41</v>
          </cell>
          <cell r="G2416" t="str">
            <v>S-29/3</v>
          </cell>
          <cell r="H2416" t="str">
            <v>03</v>
          </cell>
          <cell r="J2416" t="str">
            <v>M3M</v>
          </cell>
        </row>
        <row r="2417">
          <cell r="C2417" t="str">
            <v>A-98</v>
          </cell>
          <cell r="D2417" t="str">
            <v>A-98-04</v>
          </cell>
          <cell r="E2417" t="str">
            <v>Symphony</v>
          </cell>
          <cell r="F2417" t="str">
            <v>-41</v>
          </cell>
          <cell r="G2417" t="str">
            <v>S-29/4</v>
          </cell>
          <cell r="H2417" t="str">
            <v>04</v>
          </cell>
          <cell r="J2417" t="str">
            <v>M3M</v>
          </cell>
        </row>
        <row r="2418">
          <cell r="B2418" t="str">
            <v>A</v>
          </cell>
          <cell r="C2418" t="str">
            <v>A-99</v>
          </cell>
          <cell r="D2418" t="str">
            <v>A-99-01</v>
          </cell>
          <cell r="E2418" t="str">
            <v>Symphony</v>
          </cell>
          <cell r="F2418" t="str">
            <v>-41</v>
          </cell>
          <cell r="G2418" t="str">
            <v>S-28/1</v>
          </cell>
          <cell r="H2418" t="str">
            <v>01</v>
          </cell>
          <cell r="I2418" t="str">
            <v>Retained</v>
          </cell>
          <cell r="J2418" t="str">
            <v>M3M</v>
          </cell>
          <cell r="K2418" t="str">
            <v>Released</v>
          </cell>
          <cell r="L2418" t="str">
            <v>Released</v>
          </cell>
          <cell r="M2418">
            <v>15.3</v>
          </cell>
          <cell r="N2418">
            <v>8.5</v>
          </cell>
          <cell r="O2418">
            <v>130.05000000000001</v>
          </cell>
        </row>
        <row r="2419">
          <cell r="C2419" t="str">
            <v>A-99</v>
          </cell>
          <cell r="D2419" t="str">
            <v>A-99-02</v>
          </cell>
          <cell r="E2419" t="str">
            <v>Symphony</v>
          </cell>
          <cell r="F2419" t="str">
            <v>-41</v>
          </cell>
          <cell r="G2419" t="str">
            <v>S-28/2</v>
          </cell>
          <cell r="H2419" t="str">
            <v>02</v>
          </cell>
          <cell r="J2419" t="str">
            <v>M3M</v>
          </cell>
        </row>
        <row r="2420">
          <cell r="C2420" t="str">
            <v>A-99</v>
          </cell>
          <cell r="D2420" t="str">
            <v>A-99-03</v>
          </cell>
          <cell r="E2420" t="str">
            <v>Symphony</v>
          </cell>
          <cell r="F2420" t="str">
            <v>-41</v>
          </cell>
          <cell r="G2420" t="str">
            <v>S-28/3</v>
          </cell>
          <cell r="H2420" t="str">
            <v>03</v>
          </cell>
          <cell r="J2420" t="str">
            <v>M3M</v>
          </cell>
        </row>
        <row r="2421">
          <cell r="C2421" t="str">
            <v>A-99</v>
          </cell>
          <cell r="D2421" t="str">
            <v>A-99-04</v>
          </cell>
          <cell r="E2421" t="str">
            <v>Symphony</v>
          </cell>
          <cell r="F2421" t="str">
            <v>-41</v>
          </cell>
          <cell r="G2421" t="str">
            <v>S-28/4</v>
          </cell>
          <cell r="H2421" t="str">
            <v>04</v>
          </cell>
          <cell r="J2421" t="str">
            <v>M3M</v>
          </cell>
        </row>
        <row r="2422">
          <cell r="B2422" t="str">
            <v>A</v>
          </cell>
          <cell r="C2422" t="str">
            <v>A-100</v>
          </cell>
          <cell r="D2422" t="str">
            <v>A-100-01</v>
          </cell>
          <cell r="E2422" t="str">
            <v>Symphony</v>
          </cell>
          <cell r="F2422" t="str">
            <v>-41</v>
          </cell>
          <cell r="G2422" t="str">
            <v>S-27/1</v>
          </cell>
          <cell r="H2422" t="str">
            <v>01</v>
          </cell>
          <cell r="I2422" t="str">
            <v>Retained</v>
          </cell>
          <cell r="J2422" t="str">
            <v>M3M</v>
          </cell>
          <cell r="K2422" t="str">
            <v>Released</v>
          </cell>
          <cell r="L2422" t="str">
            <v>Released</v>
          </cell>
          <cell r="M2422">
            <v>15.3</v>
          </cell>
          <cell r="N2422">
            <v>8.5</v>
          </cell>
          <cell r="O2422">
            <v>130.05000000000001</v>
          </cell>
        </row>
        <row r="2423">
          <cell r="C2423" t="str">
            <v>A-100</v>
          </cell>
          <cell r="D2423" t="str">
            <v>A-100-02</v>
          </cell>
          <cell r="E2423" t="str">
            <v>Symphony</v>
          </cell>
          <cell r="F2423" t="str">
            <v>-41</v>
          </cell>
          <cell r="G2423" t="str">
            <v>S-27/2</v>
          </cell>
          <cell r="H2423" t="str">
            <v>02</v>
          </cell>
          <cell r="J2423" t="str">
            <v>M3M</v>
          </cell>
        </row>
        <row r="2424">
          <cell r="C2424" t="str">
            <v>A-100</v>
          </cell>
          <cell r="D2424" t="str">
            <v>A-100-03</v>
          </cell>
          <cell r="E2424" t="str">
            <v>Symphony</v>
          </cell>
          <cell r="F2424" t="str">
            <v>-41</v>
          </cell>
          <cell r="G2424" t="str">
            <v>S-27/3</v>
          </cell>
          <cell r="H2424" t="str">
            <v>03</v>
          </cell>
          <cell r="J2424" t="str">
            <v>M3M</v>
          </cell>
        </row>
        <row r="2425">
          <cell r="C2425" t="str">
            <v>A-100</v>
          </cell>
          <cell r="D2425" t="str">
            <v>A-100-04</v>
          </cell>
          <cell r="E2425" t="str">
            <v>Symphony</v>
          </cell>
          <cell r="F2425" t="str">
            <v>-41</v>
          </cell>
          <cell r="G2425" t="str">
            <v>S-27/4</v>
          </cell>
          <cell r="H2425" t="str">
            <v>04</v>
          </cell>
          <cell r="J2425" t="str">
            <v>M3M</v>
          </cell>
        </row>
        <row r="2426">
          <cell r="B2426" t="str">
            <v>A</v>
          </cell>
          <cell r="C2426" t="str">
            <v>A-101</v>
          </cell>
          <cell r="D2426" t="str">
            <v>A-101-01</v>
          </cell>
          <cell r="E2426" t="str">
            <v>Symphony</v>
          </cell>
          <cell r="F2426" t="str">
            <v>-41</v>
          </cell>
          <cell r="G2426" t="str">
            <v>S-26/1</v>
          </cell>
          <cell r="H2426" t="str">
            <v>01</v>
          </cell>
          <cell r="I2426" t="str">
            <v>Retained</v>
          </cell>
          <cell r="J2426" t="str">
            <v>M3M</v>
          </cell>
          <cell r="K2426" t="str">
            <v>Released</v>
          </cell>
          <cell r="L2426" t="str">
            <v>Released</v>
          </cell>
          <cell r="M2426">
            <v>15.3</v>
          </cell>
          <cell r="N2426">
            <v>8.5</v>
          </cell>
          <cell r="O2426">
            <v>130.05000000000001</v>
          </cell>
        </row>
        <row r="2427">
          <cell r="C2427" t="str">
            <v>A-101</v>
          </cell>
          <cell r="D2427" t="str">
            <v>A-101-02</v>
          </cell>
          <cell r="E2427" t="str">
            <v>Symphony</v>
          </cell>
          <cell r="F2427" t="str">
            <v>-41</v>
          </cell>
          <cell r="G2427" t="str">
            <v>S-26/2</v>
          </cell>
          <cell r="H2427" t="str">
            <v>02</v>
          </cell>
          <cell r="J2427" t="str">
            <v>M3M</v>
          </cell>
        </row>
        <row r="2428">
          <cell r="C2428" t="str">
            <v>A-101</v>
          </cell>
          <cell r="D2428" t="str">
            <v>A-101-03</v>
          </cell>
          <cell r="E2428" t="str">
            <v>Symphony</v>
          </cell>
          <cell r="F2428" t="str">
            <v>-41</v>
          </cell>
          <cell r="G2428" t="str">
            <v>S-26/3</v>
          </cell>
          <cell r="H2428" t="str">
            <v>03</v>
          </cell>
          <cell r="J2428" t="str">
            <v>M3M</v>
          </cell>
        </row>
        <row r="2429">
          <cell r="C2429" t="str">
            <v>A-101</v>
          </cell>
          <cell r="D2429" t="str">
            <v>A-101-04</v>
          </cell>
          <cell r="E2429" t="str">
            <v>Symphony</v>
          </cell>
          <cell r="F2429" t="str">
            <v>-41</v>
          </cell>
          <cell r="G2429" t="str">
            <v>S-26/4</v>
          </cell>
          <cell r="H2429" t="str">
            <v>04</v>
          </cell>
          <cell r="J2429" t="str">
            <v>M3M</v>
          </cell>
        </row>
        <row r="2430">
          <cell r="B2430" t="str">
            <v>A</v>
          </cell>
          <cell r="C2430" t="str">
            <v>A-102</v>
          </cell>
          <cell r="D2430" t="str">
            <v>A-102-01</v>
          </cell>
          <cell r="E2430" t="str">
            <v>Symphony</v>
          </cell>
          <cell r="F2430" t="str">
            <v>-41</v>
          </cell>
          <cell r="G2430" t="str">
            <v>S-25/1</v>
          </cell>
          <cell r="H2430" t="str">
            <v>01</v>
          </cell>
          <cell r="I2430" t="str">
            <v>Retained</v>
          </cell>
          <cell r="J2430" t="str">
            <v>M3M</v>
          </cell>
          <cell r="K2430" t="str">
            <v>Released</v>
          </cell>
          <cell r="L2430" t="str">
            <v>Released</v>
          </cell>
          <cell r="M2430">
            <v>15.3</v>
          </cell>
          <cell r="N2430">
            <v>8.5</v>
          </cell>
          <cell r="O2430">
            <v>130.05000000000001</v>
          </cell>
        </row>
        <row r="2431">
          <cell r="C2431" t="str">
            <v>A-102</v>
          </cell>
          <cell r="D2431" t="str">
            <v>A-102-02</v>
          </cell>
          <cell r="E2431" t="str">
            <v>Symphony</v>
          </cell>
          <cell r="F2431" t="str">
            <v>-41</v>
          </cell>
          <cell r="G2431" t="str">
            <v>S-25/2</v>
          </cell>
          <cell r="H2431" t="str">
            <v>02</v>
          </cell>
          <cell r="J2431" t="str">
            <v>M3M</v>
          </cell>
        </row>
        <row r="2432">
          <cell r="C2432" t="str">
            <v>A-102</v>
          </cell>
          <cell r="D2432" t="str">
            <v>A-102-03</v>
          </cell>
          <cell r="E2432" t="str">
            <v>Symphony</v>
          </cell>
          <cell r="F2432" t="str">
            <v>-41</v>
          </cell>
          <cell r="G2432" t="str">
            <v>S-25/3</v>
          </cell>
          <cell r="H2432" t="str">
            <v>03</v>
          </cell>
          <cell r="J2432" t="str">
            <v>M3M</v>
          </cell>
        </row>
        <row r="2433">
          <cell r="C2433" t="str">
            <v>A-102</v>
          </cell>
          <cell r="D2433" t="str">
            <v>A-102-04</v>
          </cell>
          <cell r="E2433" t="str">
            <v>Symphony</v>
          </cell>
          <cell r="F2433" t="str">
            <v>-41</v>
          </cell>
          <cell r="G2433" t="str">
            <v>S-25/4</v>
          </cell>
          <cell r="H2433" t="str">
            <v>04</v>
          </cell>
          <cell r="J2433" t="str">
            <v>M3M</v>
          </cell>
        </row>
        <row r="2434">
          <cell r="B2434" t="str">
            <v>A</v>
          </cell>
          <cell r="C2434" t="str">
            <v>A-103</v>
          </cell>
          <cell r="D2434" t="str">
            <v>A-103-01</v>
          </cell>
          <cell r="E2434" t="str">
            <v>Symphony</v>
          </cell>
          <cell r="F2434" t="str">
            <v>-41</v>
          </cell>
          <cell r="G2434" t="str">
            <v>S-24/1</v>
          </cell>
          <cell r="H2434" t="str">
            <v>01</v>
          </cell>
          <cell r="I2434" t="str">
            <v>Retained</v>
          </cell>
          <cell r="J2434" t="str">
            <v>M3M</v>
          </cell>
          <cell r="K2434" t="str">
            <v>Released</v>
          </cell>
          <cell r="L2434" t="str">
            <v>Released</v>
          </cell>
          <cell r="M2434">
            <v>15.3</v>
          </cell>
          <cell r="N2434">
            <v>8.5</v>
          </cell>
          <cell r="O2434">
            <v>130.05000000000001</v>
          </cell>
        </row>
        <row r="2435">
          <cell r="C2435" t="str">
            <v>A-103</v>
          </cell>
          <cell r="D2435" t="str">
            <v>A-103-02</v>
          </cell>
          <cell r="E2435" t="str">
            <v>Symphony</v>
          </cell>
          <cell r="F2435" t="str">
            <v>-41</v>
          </cell>
          <cell r="G2435" t="str">
            <v>S-24/2</v>
          </cell>
          <cell r="H2435" t="str">
            <v>02</v>
          </cell>
          <cell r="J2435" t="str">
            <v>M3M</v>
          </cell>
        </row>
        <row r="2436">
          <cell r="C2436" t="str">
            <v>A-103</v>
          </cell>
          <cell r="D2436" t="str">
            <v>A-103-03</v>
          </cell>
          <cell r="E2436" t="str">
            <v>Symphony</v>
          </cell>
          <cell r="F2436" t="str">
            <v>-41</v>
          </cell>
          <cell r="G2436" t="str">
            <v>S-24/3</v>
          </cell>
          <cell r="H2436" t="str">
            <v>03</v>
          </cell>
          <cell r="J2436" t="str">
            <v>M3M</v>
          </cell>
        </row>
        <row r="2437">
          <cell r="C2437" t="str">
            <v>A-103</v>
          </cell>
          <cell r="D2437" t="str">
            <v>A-103-04</v>
          </cell>
          <cell r="E2437" t="str">
            <v>Symphony</v>
          </cell>
          <cell r="F2437" t="str">
            <v>-41</v>
          </cell>
          <cell r="G2437" t="str">
            <v>S-24/4</v>
          </cell>
          <cell r="H2437" t="str">
            <v>04</v>
          </cell>
          <cell r="J2437" t="str">
            <v>M3M</v>
          </cell>
        </row>
        <row r="2438">
          <cell r="B2438" t="str">
            <v>A</v>
          </cell>
          <cell r="C2438" t="str">
            <v>A-104</v>
          </cell>
          <cell r="D2438" t="str">
            <v>A-104-01</v>
          </cell>
          <cell r="E2438" t="str">
            <v>Symphony</v>
          </cell>
          <cell r="F2438" t="str">
            <v>-41</v>
          </cell>
          <cell r="G2438" t="str">
            <v>S-23/1</v>
          </cell>
          <cell r="H2438" t="str">
            <v>01</v>
          </cell>
          <cell r="I2438" t="str">
            <v>Retained</v>
          </cell>
          <cell r="J2438" t="str">
            <v>M3M</v>
          </cell>
          <cell r="K2438" t="str">
            <v>Released</v>
          </cell>
          <cell r="L2438" t="str">
            <v>Released</v>
          </cell>
          <cell r="M2438">
            <v>15.3</v>
          </cell>
          <cell r="N2438">
            <v>8.5</v>
          </cell>
          <cell r="O2438">
            <v>130.05000000000001</v>
          </cell>
        </row>
        <row r="2439">
          <cell r="C2439" t="str">
            <v>A-104</v>
          </cell>
          <cell r="D2439" t="str">
            <v>A-104-02</v>
          </cell>
          <cell r="E2439" t="str">
            <v>Symphony</v>
          </cell>
          <cell r="F2439" t="str">
            <v>-41</v>
          </cell>
          <cell r="G2439" t="str">
            <v>S-23/2</v>
          </cell>
          <cell r="H2439" t="str">
            <v>02</v>
          </cell>
          <cell r="J2439" t="str">
            <v>M3M</v>
          </cell>
        </row>
        <row r="2440">
          <cell r="C2440" t="str">
            <v>A-104</v>
          </cell>
          <cell r="D2440" t="str">
            <v>A-104-03</v>
          </cell>
          <cell r="E2440" t="str">
            <v>Symphony</v>
          </cell>
          <cell r="F2440" t="str">
            <v>-41</v>
          </cell>
          <cell r="G2440" t="str">
            <v>S-23/3</v>
          </cell>
          <cell r="H2440" t="str">
            <v>03</v>
          </cell>
          <cell r="J2440" t="str">
            <v>M3M</v>
          </cell>
        </row>
        <row r="2441">
          <cell r="C2441" t="str">
            <v>A-104</v>
          </cell>
          <cell r="D2441" t="str">
            <v>A-104-04</v>
          </cell>
          <cell r="E2441" t="str">
            <v>Symphony</v>
          </cell>
          <cell r="F2441" t="str">
            <v>-41</v>
          </cell>
          <cell r="G2441" t="str">
            <v>S-23/4</v>
          </cell>
          <cell r="H2441" t="str">
            <v>04</v>
          </cell>
          <cell r="J2441" t="str">
            <v>M3M</v>
          </cell>
        </row>
        <row r="2442">
          <cell r="B2442" t="str">
            <v>A</v>
          </cell>
          <cell r="C2442" t="str">
            <v>A-105</v>
          </cell>
          <cell r="D2442" t="str">
            <v>A-105-01</v>
          </cell>
          <cell r="E2442" t="str">
            <v>Symphony</v>
          </cell>
          <cell r="F2442" t="str">
            <v>-41</v>
          </cell>
          <cell r="G2442" t="str">
            <v>S-22/1</v>
          </cell>
          <cell r="H2442" t="str">
            <v>01</v>
          </cell>
          <cell r="I2442" t="str">
            <v>Retained</v>
          </cell>
          <cell r="J2442" t="str">
            <v>M3M</v>
          </cell>
          <cell r="K2442" t="str">
            <v>Released</v>
          </cell>
          <cell r="L2442" t="str">
            <v>Released</v>
          </cell>
          <cell r="M2442">
            <v>15.3</v>
          </cell>
          <cell r="N2442">
            <v>8.5</v>
          </cell>
          <cell r="O2442">
            <v>130.05000000000001</v>
          </cell>
        </row>
        <row r="2443">
          <cell r="C2443" t="str">
            <v>A-105</v>
          </cell>
          <cell r="D2443" t="str">
            <v>A-105-02</v>
          </cell>
          <cell r="E2443" t="str">
            <v>Symphony</v>
          </cell>
          <cell r="F2443" t="str">
            <v>-41</v>
          </cell>
          <cell r="G2443" t="str">
            <v>S-22/2</v>
          </cell>
          <cell r="H2443" t="str">
            <v>02</v>
          </cell>
          <cell r="J2443" t="str">
            <v>M3M</v>
          </cell>
        </row>
        <row r="2444">
          <cell r="C2444" t="str">
            <v>A-105</v>
          </cell>
          <cell r="D2444" t="str">
            <v>A-105-03</v>
          </cell>
          <cell r="E2444" t="str">
            <v>Symphony</v>
          </cell>
          <cell r="F2444" t="str">
            <v>-41</v>
          </cell>
          <cell r="G2444" t="str">
            <v>S-22/3</v>
          </cell>
          <cell r="H2444" t="str">
            <v>03</v>
          </cell>
          <cell r="J2444" t="str">
            <v>M3M</v>
          </cell>
        </row>
        <row r="2445">
          <cell r="C2445" t="str">
            <v>A-105</v>
          </cell>
          <cell r="D2445" t="str">
            <v>A-105-04</v>
          </cell>
          <cell r="E2445" t="str">
            <v>Symphony</v>
          </cell>
          <cell r="F2445" t="str">
            <v>-41</v>
          </cell>
          <cell r="G2445" t="str">
            <v>S-22/4</v>
          </cell>
          <cell r="H2445" t="str">
            <v>04</v>
          </cell>
          <cell r="J2445" t="str">
            <v>M3M</v>
          </cell>
        </row>
        <row r="2446">
          <cell r="B2446" t="str">
            <v>A</v>
          </cell>
          <cell r="C2446" t="str">
            <v>A-106</v>
          </cell>
          <cell r="D2446" t="str">
            <v>A-106-01</v>
          </cell>
          <cell r="E2446" t="str">
            <v>Symphony</v>
          </cell>
          <cell r="F2446" t="str">
            <v>-41</v>
          </cell>
          <cell r="G2446" t="str">
            <v>S-21/1</v>
          </cell>
          <cell r="H2446" t="str">
            <v>01</v>
          </cell>
          <cell r="I2446" t="str">
            <v>Retained</v>
          </cell>
          <cell r="J2446" t="str">
            <v>M3M</v>
          </cell>
          <cell r="K2446" t="str">
            <v>Released</v>
          </cell>
          <cell r="L2446" t="str">
            <v>Released</v>
          </cell>
          <cell r="M2446">
            <v>15.3</v>
          </cell>
          <cell r="N2446">
            <v>8.5</v>
          </cell>
          <cell r="O2446">
            <v>130.05000000000001</v>
          </cell>
        </row>
        <row r="2447">
          <cell r="C2447" t="str">
            <v>A-106</v>
          </cell>
          <cell r="D2447" t="str">
            <v>A-106-02</v>
          </cell>
          <cell r="E2447" t="str">
            <v>Symphony</v>
          </cell>
          <cell r="F2447" t="str">
            <v>-41</v>
          </cell>
          <cell r="G2447" t="str">
            <v>S-21/2</v>
          </cell>
          <cell r="H2447" t="str">
            <v>02</v>
          </cell>
          <cell r="J2447" t="str">
            <v>M3M</v>
          </cell>
        </row>
        <row r="2448">
          <cell r="C2448" t="str">
            <v>A-106</v>
          </cell>
          <cell r="D2448" t="str">
            <v>A-106-03</v>
          </cell>
          <cell r="E2448" t="str">
            <v>Symphony</v>
          </cell>
          <cell r="F2448" t="str">
            <v>-41</v>
          </cell>
          <cell r="G2448" t="str">
            <v>S-21/3</v>
          </cell>
          <cell r="H2448" t="str">
            <v>03</v>
          </cell>
          <cell r="J2448" t="str">
            <v>M3M</v>
          </cell>
        </row>
        <row r="2449">
          <cell r="C2449" t="str">
            <v>A-106</v>
          </cell>
          <cell r="D2449" t="str">
            <v>A-106-04</v>
          </cell>
          <cell r="E2449" t="str">
            <v>Symphony</v>
          </cell>
          <cell r="F2449" t="str">
            <v>-41</v>
          </cell>
          <cell r="G2449" t="str">
            <v>S-21/4</v>
          </cell>
          <cell r="H2449" t="str">
            <v>04</v>
          </cell>
          <cell r="J2449" t="str">
            <v>M3M</v>
          </cell>
        </row>
        <row r="2450">
          <cell r="B2450" t="str">
            <v>A</v>
          </cell>
          <cell r="C2450" t="str">
            <v>A-107</v>
          </cell>
          <cell r="D2450" t="str">
            <v>A-107-01</v>
          </cell>
          <cell r="E2450" t="str">
            <v>Symphony</v>
          </cell>
          <cell r="F2450" t="str">
            <v>-41</v>
          </cell>
          <cell r="G2450" t="str">
            <v>S-20/1</v>
          </cell>
          <cell r="H2450" t="str">
            <v>01</v>
          </cell>
          <cell r="I2450" t="str">
            <v>Retained</v>
          </cell>
          <cell r="J2450" t="str">
            <v>M3M</v>
          </cell>
          <cell r="K2450" t="str">
            <v>Released</v>
          </cell>
          <cell r="L2450" t="str">
            <v>Released</v>
          </cell>
          <cell r="M2450">
            <v>15.3</v>
          </cell>
          <cell r="N2450">
            <v>8.5</v>
          </cell>
          <cell r="O2450">
            <v>130.05000000000001</v>
          </cell>
        </row>
        <row r="2451">
          <cell r="C2451" t="str">
            <v>A-107</v>
          </cell>
          <cell r="D2451" t="str">
            <v>A-107-02</v>
          </cell>
          <cell r="E2451" t="str">
            <v>Symphony</v>
          </cell>
          <cell r="F2451" t="str">
            <v>-41</v>
          </cell>
          <cell r="G2451" t="str">
            <v>S-20/2</v>
          </cell>
          <cell r="H2451" t="str">
            <v>02</v>
          </cell>
          <cell r="J2451" t="str">
            <v>M3M</v>
          </cell>
        </row>
        <row r="2452">
          <cell r="C2452" t="str">
            <v>A-107</v>
          </cell>
          <cell r="D2452" t="str">
            <v>A-107-03</v>
          </cell>
          <cell r="E2452" t="str">
            <v>Symphony</v>
          </cell>
          <cell r="F2452" t="str">
            <v>-41</v>
          </cell>
          <cell r="G2452" t="str">
            <v>S-20/3</v>
          </cell>
          <cell r="H2452" t="str">
            <v>03</v>
          </cell>
          <cell r="J2452" t="str">
            <v>M3M</v>
          </cell>
        </row>
        <row r="2453">
          <cell r="C2453" t="str">
            <v>A-107</v>
          </cell>
          <cell r="D2453" t="str">
            <v>A-107-04</v>
          </cell>
          <cell r="E2453" t="str">
            <v>Symphony</v>
          </cell>
          <cell r="F2453" t="str">
            <v>-41</v>
          </cell>
          <cell r="G2453" t="str">
            <v>S-20/4</v>
          </cell>
          <cell r="H2453" t="str">
            <v>04</v>
          </cell>
          <cell r="J2453" t="str">
            <v>M3M</v>
          </cell>
        </row>
        <row r="2454">
          <cell r="B2454" t="str">
            <v>A</v>
          </cell>
          <cell r="C2454" t="str">
            <v>A-108</v>
          </cell>
          <cell r="D2454" t="str">
            <v>A-108-01</v>
          </cell>
          <cell r="E2454" t="str">
            <v>Symphony</v>
          </cell>
          <cell r="F2454" t="str">
            <v>-41</v>
          </cell>
          <cell r="G2454" t="str">
            <v>S-19/1</v>
          </cell>
          <cell r="H2454" t="str">
            <v>01</v>
          </cell>
          <cell r="I2454" t="str">
            <v>Retained</v>
          </cell>
          <cell r="J2454" t="str">
            <v>M3M</v>
          </cell>
          <cell r="K2454" t="str">
            <v>Released</v>
          </cell>
          <cell r="L2454" t="str">
            <v>Released</v>
          </cell>
          <cell r="M2454">
            <v>15.3</v>
          </cell>
          <cell r="N2454">
            <v>8.5</v>
          </cell>
          <cell r="O2454">
            <v>130.05000000000001</v>
          </cell>
        </row>
        <row r="2455">
          <cell r="C2455" t="str">
            <v>A-108</v>
          </cell>
          <cell r="D2455" t="str">
            <v>A-108-02</v>
          </cell>
          <cell r="E2455" t="str">
            <v>Symphony</v>
          </cell>
          <cell r="F2455" t="str">
            <v>-41</v>
          </cell>
          <cell r="G2455" t="str">
            <v>S-19/2</v>
          </cell>
          <cell r="H2455" t="str">
            <v>02</v>
          </cell>
          <cell r="J2455" t="str">
            <v>M3M</v>
          </cell>
        </row>
        <row r="2456">
          <cell r="C2456" t="str">
            <v>A-108</v>
          </cell>
          <cell r="D2456" t="str">
            <v>A-108-03</v>
          </cell>
          <cell r="E2456" t="str">
            <v>Symphony</v>
          </cell>
          <cell r="F2456" t="str">
            <v>-41</v>
          </cell>
          <cell r="G2456" t="str">
            <v>S-19/3</v>
          </cell>
          <cell r="H2456" t="str">
            <v>03</v>
          </cell>
          <cell r="J2456" t="str">
            <v>M3M</v>
          </cell>
        </row>
        <row r="2457">
          <cell r="C2457" t="str">
            <v>A-108</v>
          </cell>
          <cell r="D2457" t="str">
            <v>A-108-04</v>
          </cell>
          <cell r="E2457" t="str">
            <v>Symphony</v>
          </cell>
          <cell r="F2457" t="str">
            <v>-41</v>
          </cell>
          <cell r="G2457" t="str">
            <v>S-19/4</v>
          </cell>
          <cell r="H2457" t="str">
            <v>04</v>
          </cell>
          <cell r="J2457" t="str">
            <v>M3M</v>
          </cell>
        </row>
        <row r="2458">
          <cell r="B2458" t="str">
            <v>A</v>
          </cell>
          <cell r="C2458" t="str">
            <v>A-109</v>
          </cell>
          <cell r="D2458" t="str">
            <v>A-109-01</v>
          </cell>
          <cell r="E2458" t="str">
            <v>Symphony</v>
          </cell>
          <cell r="F2458" t="str">
            <v>-41</v>
          </cell>
          <cell r="G2458" t="str">
            <v>S-18/1</v>
          </cell>
          <cell r="H2458" t="str">
            <v>01</v>
          </cell>
          <cell r="I2458" t="str">
            <v>Retained</v>
          </cell>
          <cell r="J2458" t="str">
            <v>M3M</v>
          </cell>
          <cell r="K2458" t="str">
            <v>Released</v>
          </cell>
          <cell r="L2458" t="str">
            <v>Released</v>
          </cell>
          <cell r="M2458">
            <v>15.3</v>
          </cell>
          <cell r="N2458">
            <v>8.5</v>
          </cell>
          <cell r="O2458">
            <v>130.05000000000001</v>
          </cell>
        </row>
        <row r="2459">
          <cell r="C2459" t="str">
            <v>A-109</v>
          </cell>
          <cell r="D2459" t="str">
            <v>A-109-02</v>
          </cell>
          <cell r="E2459" t="str">
            <v>Symphony</v>
          </cell>
          <cell r="F2459" t="str">
            <v>-41</v>
          </cell>
          <cell r="G2459" t="str">
            <v>S-18/2</v>
          </cell>
          <cell r="H2459" t="str">
            <v>02</v>
          </cell>
          <cell r="J2459" t="str">
            <v>M3M</v>
          </cell>
        </row>
        <row r="2460">
          <cell r="C2460" t="str">
            <v>A-109</v>
          </cell>
          <cell r="D2460" t="str">
            <v>A-109-03</v>
          </cell>
          <cell r="E2460" t="str">
            <v>Symphony</v>
          </cell>
          <cell r="F2460" t="str">
            <v>-41</v>
          </cell>
          <cell r="G2460" t="str">
            <v>S-18/3</v>
          </cell>
          <cell r="H2460" t="str">
            <v>03</v>
          </cell>
          <cell r="J2460" t="str">
            <v>M3M</v>
          </cell>
        </row>
        <row r="2461">
          <cell r="C2461" t="str">
            <v>A-109</v>
          </cell>
          <cell r="D2461" t="str">
            <v>A-109-04</v>
          </cell>
          <cell r="E2461" t="str">
            <v>Symphony</v>
          </cell>
          <cell r="F2461" t="str">
            <v>-41</v>
          </cell>
          <cell r="G2461" t="str">
            <v>S-18/4</v>
          </cell>
          <cell r="H2461" t="str">
            <v>04</v>
          </cell>
          <cell r="J2461" t="str">
            <v>M3M</v>
          </cell>
        </row>
        <row r="2462">
          <cell r="B2462" t="str">
            <v>A</v>
          </cell>
          <cell r="C2462" t="str">
            <v>A-110</v>
          </cell>
          <cell r="D2462" t="str">
            <v>A-110-01</v>
          </cell>
          <cell r="E2462" t="str">
            <v>Symphony</v>
          </cell>
          <cell r="F2462" t="str">
            <v>-41</v>
          </cell>
          <cell r="G2462" t="str">
            <v>S-17/1</v>
          </cell>
          <cell r="H2462" t="str">
            <v>01</v>
          </cell>
          <cell r="I2462" t="str">
            <v>Retained</v>
          </cell>
          <cell r="J2462" t="str">
            <v>M3M</v>
          </cell>
          <cell r="K2462" t="str">
            <v>Released</v>
          </cell>
          <cell r="L2462" t="str">
            <v>Released</v>
          </cell>
          <cell r="M2462">
            <v>15.3</v>
          </cell>
          <cell r="N2462">
            <v>8.5</v>
          </cell>
          <cell r="O2462">
            <v>130.05000000000001</v>
          </cell>
        </row>
        <row r="2463">
          <cell r="C2463" t="str">
            <v>A-110</v>
          </cell>
          <cell r="D2463" t="str">
            <v>A-110-02</v>
          </cell>
          <cell r="E2463" t="str">
            <v>Symphony</v>
          </cell>
          <cell r="F2463" t="str">
            <v>-41</v>
          </cell>
          <cell r="G2463" t="str">
            <v>S-17/2</v>
          </cell>
          <cell r="H2463" t="str">
            <v>02</v>
          </cell>
          <cell r="J2463" t="str">
            <v>M3M</v>
          </cell>
        </row>
        <row r="2464">
          <cell r="C2464" t="str">
            <v>A-110</v>
          </cell>
          <cell r="D2464" t="str">
            <v>A-110-03</v>
          </cell>
          <cell r="E2464" t="str">
            <v>Symphony</v>
          </cell>
          <cell r="F2464" t="str">
            <v>-41</v>
          </cell>
          <cell r="G2464" t="str">
            <v>S-17/3</v>
          </cell>
          <cell r="H2464" t="str">
            <v>03</v>
          </cell>
          <cell r="J2464" t="str">
            <v>M3M</v>
          </cell>
        </row>
        <row r="2465">
          <cell r="C2465" t="str">
            <v>A-110</v>
          </cell>
          <cell r="D2465" t="str">
            <v>A-110-04</v>
          </cell>
          <cell r="E2465" t="str">
            <v>Symphony</v>
          </cell>
          <cell r="F2465" t="str">
            <v>-41</v>
          </cell>
          <cell r="G2465" t="str">
            <v>S-17/4</v>
          </cell>
          <cell r="H2465" t="str">
            <v>04</v>
          </cell>
          <cell r="J2465" t="str">
            <v>M3M</v>
          </cell>
        </row>
        <row r="2466">
          <cell r="B2466" t="str">
            <v>A</v>
          </cell>
          <cell r="C2466" t="str">
            <v>A-111</v>
          </cell>
          <cell r="D2466" t="str">
            <v>A-111-01</v>
          </cell>
          <cell r="E2466" t="str">
            <v>Symphony</v>
          </cell>
          <cell r="F2466" t="str">
            <v>-41</v>
          </cell>
          <cell r="G2466" t="str">
            <v>S-16/1</v>
          </cell>
          <cell r="H2466" t="str">
            <v>01</v>
          </cell>
          <cell r="I2466" t="str">
            <v>Retained</v>
          </cell>
          <cell r="J2466" t="str">
            <v>M3M</v>
          </cell>
          <cell r="K2466" t="str">
            <v>Released</v>
          </cell>
          <cell r="L2466" t="str">
            <v>Released</v>
          </cell>
          <cell r="M2466">
            <v>15.3</v>
          </cell>
          <cell r="N2466">
            <v>8.5</v>
          </cell>
          <cell r="O2466">
            <v>130.05000000000001</v>
          </cell>
        </row>
        <row r="2467">
          <cell r="C2467" t="str">
            <v>A-111</v>
          </cell>
          <cell r="D2467" t="str">
            <v>A-111-02</v>
          </cell>
          <cell r="E2467" t="str">
            <v>Symphony</v>
          </cell>
          <cell r="F2467" t="str">
            <v>-41</v>
          </cell>
          <cell r="G2467" t="str">
            <v>S-16/2</v>
          </cell>
          <cell r="H2467" t="str">
            <v>02</v>
          </cell>
          <cell r="J2467" t="str">
            <v>M3M</v>
          </cell>
        </row>
        <row r="2468">
          <cell r="C2468" t="str">
            <v>A-111</v>
          </cell>
          <cell r="D2468" t="str">
            <v>A-111-03</v>
          </cell>
          <cell r="E2468" t="str">
            <v>Symphony</v>
          </cell>
          <cell r="F2468" t="str">
            <v>-41</v>
          </cell>
          <cell r="G2468" t="str">
            <v>S-16/3</v>
          </cell>
          <cell r="H2468" t="str">
            <v>03</v>
          </cell>
          <cell r="J2468" t="str">
            <v>M3M</v>
          </cell>
        </row>
        <row r="2469">
          <cell r="C2469" t="str">
            <v>A-111</v>
          </cell>
          <cell r="D2469" t="str">
            <v>A-111-04</v>
          </cell>
          <cell r="E2469" t="str">
            <v>Symphony</v>
          </cell>
          <cell r="F2469" t="str">
            <v>-41</v>
          </cell>
          <cell r="G2469" t="str">
            <v>S-16/4</v>
          </cell>
          <cell r="H2469" t="str">
            <v>04</v>
          </cell>
          <cell r="J2469" t="str">
            <v>M3M</v>
          </cell>
        </row>
        <row r="2470">
          <cell r="B2470" t="str">
            <v>A</v>
          </cell>
          <cell r="C2470" t="str">
            <v>A-112</v>
          </cell>
          <cell r="D2470" t="str">
            <v>A-112-01</v>
          </cell>
          <cell r="E2470" t="str">
            <v>Symphony</v>
          </cell>
          <cell r="F2470" t="str">
            <v>-41</v>
          </cell>
          <cell r="G2470" t="str">
            <v>S-15/1</v>
          </cell>
          <cell r="H2470" t="str">
            <v>01</v>
          </cell>
          <cell r="I2470" t="str">
            <v>Retained</v>
          </cell>
          <cell r="J2470" t="str">
            <v>M3M</v>
          </cell>
          <cell r="K2470" t="str">
            <v>Released</v>
          </cell>
          <cell r="L2470" t="str">
            <v>Released</v>
          </cell>
          <cell r="M2470">
            <v>15.3</v>
          </cell>
          <cell r="N2470">
            <v>8.5</v>
          </cell>
          <cell r="O2470">
            <v>130.05000000000001</v>
          </cell>
        </row>
        <row r="2471">
          <cell r="C2471" t="str">
            <v>A-112</v>
          </cell>
          <cell r="D2471" t="str">
            <v>A-112-02</v>
          </cell>
          <cell r="E2471" t="str">
            <v>Symphony</v>
          </cell>
          <cell r="F2471" t="str">
            <v>-41</v>
          </cell>
          <cell r="G2471" t="str">
            <v>S-15/2</v>
          </cell>
          <cell r="H2471" t="str">
            <v>02</v>
          </cell>
          <cell r="J2471" t="str">
            <v>M3M</v>
          </cell>
        </row>
        <row r="2472">
          <cell r="C2472" t="str">
            <v>A-112</v>
          </cell>
          <cell r="D2472" t="str">
            <v>A-112-03</v>
          </cell>
          <cell r="E2472" t="str">
            <v>Symphony</v>
          </cell>
          <cell r="F2472" t="str">
            <v>-41</v>
          </cell>
          <cell r="G2472" t="str">
            <v>S-15/3</v>
          </cell>
          <cell r="H2472" t="str">
            <v>03</v>
          </cell>
          <cell r="J2472" t="str">
            <v>M3M</v>
          </cell>
        </row>
        <row r="2473">
          <cell r="C2473" t="str">
            <v>A-112</v>
          </cell>
          <cell r="D2473" t="str">
            <v>A-112-04</v>
          </cell>
          <cell r="E2473" t="str">
            <v>Symphony</v>
          </cell>
          <cell r="F2473" t="str">
            <v>-41</v>
          </cell>
          <cell r="G2473" t="str">
            <v>S-15/4</v>
          </cell>
          <cell r="H2473" t="str">
            <v>04</v>
          </cell>
          <cell r="J2473" t="str">
            <v>M3M</v>
          </cell>
        </row>
        <row r="2474">
          <cell r="B2474" t="str">
            <v>A</v>
          </cell>
          <cell r="C2474" t="str">
            <v>A-113</v>
          </cell>
          <cell r="D2474" t="str">
            <v>A-113-01</v>
          </cell>
          <cell r="E2474" t="str">
            <v>Symphony</v>
          </cell>
          <cell r="F2474" t="str">
            <v>-41</v>
          </cell>
          <cell r="G2474" t="str">
            <v>S-14/1</v>
          </cell>
          <cell r="H2474" t="str">
            <v>01</v>
          </cell>
          <cell r="I2474" t="str">
            <v>Retained</v>
          </cell>
          <cell r="J2474" t="str">
            <v>M3M</v>
          </cell>
          <cell r="K2474" t="str">
            <v>Released</v>
          </cell>
          <cell r="L2474" t="str">
            <v>Released</v>
          </cell>
          <cell r="M2474">
            <v>15.3</v>
          </cell>
          <cell r="N2474">
            <v>8.5</v>
          </cell>
          <cell r="O2474">
            <v>130.05000000000001</v>
          </cell>
        </row>
        <row r="2475">
          <cell r="C2475" t="str">
            <v>A-113</v>
          </cell>
          <cell r="D2475" t="str">
            <v>A-113-02</v>
          </cell>
          <cell r="E2475" t="str">
            <v>Symphony</v>
          </cell>
          <cell r="F2475" t="str">
            <v>-41</v>
          </cell>
          <cell r="G2475" t="str">
            <v>S-14/2</v>
          </cell>
          <cell r="H2475" t="str">
            <v>02</v>
          </cell>
          <cell r="J2475" t="str">
            <v>M3M</v>
          </cell>
        </row>
        <row r="2476">
          <cell r="C2476" t="str">
            <v>A-113</v>
          </cell>
          <cell r="D2476" t="str">
            <v>A-113-03</v>
          </cell>
          <cell r="E2476" t="str">
            <v>Symphony</v>
          </cell>
          <cell r="F2476" t="str">
            <v>-41</v>
          </cell>
          <cell r="G2476" t="str">
            <v>S-14/3</v>
          </cell>
          <cell r="H2476" t="str">
            <v>03</v>
          </cell>
          <cell r="J2476" t="str">
            <v>M3M</v>
          </cell>
        </row>
        <row r="2477">
          <cell r="C2477" t="str">
            <v>A-113</v>
          </cell>
          <cell r="D2477" t="str">
            <v>A-113-04</v>
          </cell>
          <cell r="E2477" t="str">
            <v>Symphony</v>
          </cell>
          <cell r="F2477" t="str">
            <v>-41</v>
          </cell>
          <cell r="G2477" t="str">
            <v>S-14/4</v>
          </cell>
          <cell r="H2477" t="str">
            <v>04</v>
          </cell>
          <cell r="J2477" t="str">
            <v>M3M</v>
          </cell>
        </row>
        <row r="2478">
          <cell r="B2478" t="str">
            <v>A</v>
          </cell>
          <cell r="C2478" t="str">
            <v>A-114</v>
          </cell>
          <cell r="D2478" t="str">
            <v>A-114-01</v>
          </cell>
          <cell r="E2478" t="str">
            <v>Symphony</v>
          </cell>
          <cell r="F2478" t="str">
            <v>-41</v>
          </cell>
          <cell r="G2478" t="str">
            <v>S-13/1</v>
          </cell>
          <cell r="H2478" t="str">
            <v>01</v>
          </cell>
          <cell r="I2478" t="str">
            <v>Retained</v>
          </cell>
          <cell r="J2478" t="str">
            <v>M3M</v>
          </cell>
          <cell r="K2478" t="str">
            <v>Released</v>
          </cell>
          <cell r="L2478" t="str">
            <v>Released</v>
          </cell>
          <cell r="M2478">
            <v>15.3</v>
          </cell>
          <cell r="N2478">
            <v>8.5</v>
          </cell>
          <cell r="O2478">
            <v>130.05000000000001</v>
          </cell>
        </row>
        <row r="2479">
          <cell r="C2479" t="str">
            <v>A-114</v>
          </cell>
          <cell r="D2479" t="str">
            <v>A-114-02</v>
          </cell>
          <cell r="E2479" t="str">
            <v>Symphony</v>
          </cell>
          <cell r="F2479" t="str">
            <v>-41</v>
          </cell>
          <cell r="G2479" t="str">
            <v>S-13/2</v>
          </cell>
          <cell r="H2479" t="str">
            <v>02</v>
          </cell>
          <cell r="J2479" t="str">
            <v>M3M</v>
          </cell>
        </row>
        <row r="2480">
          <cell r="C2480" t="str">
            <v>A-114</v>
          </cell>
          <cell r="D2480" t="str">
            <v>A-114-03</v>
          </cell>
          <cell r="E2480" t="str">
            <v>Symphony</v>
          </cell>
          <cell r="F2480" t="str">
            <v>-41</v>
          </cell>
          <cell r="G2480" t="str">
            <v>S-13/3</v>
          </cell>
          <cell r="H2480" t="str">
            <v>03</v>
          </cell>
          <cell r="J2480" t="str">
            <v>M3M</v>
          </cell>
        </row>
        <row r="2481">
          <cell r="C2481" t="str">
            <v>A-114</v>
          </cell>
          <cell r="D2481" t="str">
            <v>A-114-04</v>
          </cell>
          <cell r="E2481" t="str">
            <v>Symphony</v>
          </cell>
          <cell r="F2481" t="str">
            <v>-41</v>
          </cell>
          <cell r="G2481" t="str">
            <v>S-13/4</v>
          </cell>
          <cell r="H2481" t="str">
            <v>04</v>
          </cell>
          <cell r="J2481" t="str">
            <v>M3M</v>
          </cell>
        </row>
        <row r="2482">
          <cell r="B2482" t="str">
            <v>A</v>
          </cell>
          <cell r="C2482" t="str">
            <v>A-115</v>
          </cell>
          <cell r="D2482" t="str">
            <v>A-115-01</v>
          </cell>
          <cell r="E2482" t="str">
            <v>Symphony</v>
          </cell>
          <cell r="F2482" t="str">
            <v>-41</v>
          </cell>
          <cell r="G2482" t="str">
            <v>S-12/1</v>
          </cell>
          <cell r="H2482" t="str">
            <v>01</v>
          </cell>
          <cell r="I2482" t="str">
            <v>Retained</v>
          </cell>
          <cell r="J2482" t="str">
            <v>M3M</v>
          </cell>
          <cell r="K2482" t="str">
            <v>Released</v>
          </cell>
          <cell r="L2482" t="str">
            <v>Released</v>
          </cell>
          <cell r="M2482">
            <v>15.3</v>
          </cell>
          <cell r="N2482">
            <v>8.5</v>
          </cell>
          <cell r="O2482">
            <v>130.05000000000001</v>
          </cell>
        </row>
        <row r="2483">
          <cell r="C2483" t="str">
            <v>A-115</v>
          </cell>
          <cell r="D2483" t="str">
            <v>A-115-02</v>
          </cell>
          <cell r="E2483" t="str">
            <v>Symphony</v>
          </cell>
          <cell r="F2483" t="str">
            <v>-41</v>
          </cell>
          <cell r="G2483" t="str">
            <v>S-12/2</v>
          </cell>
          <cell r="H2483" t="str">
            <v>02</v>
          </cell>
          <cell r="J2483" t="str">
            <v>M3M</v>
          </cell>
        </row>
        <row r="2484">
          <cell r="C2484" t="str">
            <v>A-115</v>
          </cell>
          <cell r="D2484" t="str">
            <v>A-115-03</v>
          </cell>
          <cell r="E2484" t="str">
            <v>Symphony</v>
          </cell>
          <cell r="F2484" t="str">
            <v>-41</v>
          </cell>
          <cell r="G2484" t="str">
            <v>S-12/3</v>
          </cell>
          <cell r="H2484" t="str">
            <v>03</v>
          </cell>
          <cell r="J2484" t="str">
            <v>M3M</v>
          </cell>
        </row>
        <row r="2485">
          <cell r="C2485" t="str">
            <v>A-115</v>
          </cell>
          <cell r="D2485" t="str">
            <v>A-115-04</v>
          </cell>
          <cell r="E2485" t="str">
            <v>Symphony</v>
          </cell>
          <cell r="F2485" t="str">
            <v>-41</v>
          </cell>
          <cell r="G2485" t="str">
            <v>S-12/4</v>
          </cell>
          <cell r="H2485" t="str">
            <v>04</v>
          </cell>
          <cell r="J2485" t="str">
            <v>M3M</v>
          </cell>
        </row>
        <row r="2486">
          <cell r="B2486" t="str">
            <v>A</v>
          </cell>
          <cell r="C2486" t="str">
            <v>A-116</v>
          </cell>
          <cell r="D2486" t="str">
            <v>A-116-01</v>
          </cell>
          <cell r="E2486" t="str">
            <v>Symphony</v>
          </cell>
          <cell r="F2486" t="str">
            <v>-41</v>
          </cell>
          <cell r="G2486" t="str">
            <v>S-11/1</v>
          </cell>
          <cell r="H2486" t="str">
            <v>01</v>
          </cell>
          <cell r="I2486" t="str">
            <v>Retained</v>
          </cell>
          <cell r="J2486" t="str">
            <v>M3M</v>
          </cell>
          <cell r="K2486" t="str">
            <v>Released</v>
          </cell>
          <cell r="L2486" t="str">
            <v>Released</v>
          </cell>
          <cell r="M2486">
            <v>15.3</v>
          </cell>
          <cell r="N2486">
            <v>8.5</v>
          </cell>
          <cell r="O2486">
            <v>130.05000000000001</v>
          </cell>
        </row>
        <row r="2487">
          <cell r="C2487" t="str">
            <v>A-116</v>
          </cell>
          <cell r="D2487" t="str">
            <v>A-116-02</v>
          </cell>
          <cell r="E2487" t="str">
            <v>Symphony</v>
          </cell>
          <cell r="F2487" t="str">
            <v>-41</v>
          </cell>
          <cell r="G2487" t="str">
            <v>S-11/2</v>
          </cell>
          <cell r="H2487" t="str">
            <v>02</v>
          </cell>
          <cell r="J2487" t="str">
            <v>M3M</v>
          </cell>
        </row>
        <row r="2488">
          <cell r="C2488" t="str">
            <v>A-116</v>
          </cell>
          <cell r="D2488" t="str">
            <v>A-116-03</v>
          </cell>
          <cell r="E2488" t="str">
            <v>Symphony</v>
          </cell>
          <cell r="F2488" t="str">
            <v>-41</v>
          </cell>
          <cell r="G2488" t="str">
            <v>S-11/3</v>
          </cell>
          <cell r="H2488" t="str">
            <v>03</v>
          </cell>
          <cell r="J2488" t="str">
            <v>M3M</v>
          </cell>
        </row>
        <row r="2489">
          <cell r="C2489" t="str">
            <v>A-116</v>
          </cell>
          <cell r="D2489" t="str">
            <v>A-116-04</v>
          </cell>
          <cell r="E2489" t="str">
            <v>Symphony</v>
          </cell>
          <cell r="F2489" t="str">
            <v>-41</v>
          </cell>
          <cell r="G2489" t="str">
            <v>S-11/4</v>
          </cell>
          <cell r="H2489" t="str">
            <v>04</v>
          </cell>
          <cell r="J2489" t="str">
            <v>M3M</v>
          </cell>
        </row>
        <row r="2490">
          <cell r="B2490" t="str">
            <v>A</v>
          </cell>
          <cell r="C2490" t="str">
            <v>A-117</v>
          </cell>
          <cell r="D2490" t="str">
            <v>A-117-01</v>
          </cell>
          <cell r="E2490" t="str">
            <v>Symphony</v>
          </cell>
          <cell r="F2490" t="str">
            <v>-41</v>
          </cell>
          <cell r="G2490" t="str">
            <v>S-10/1</v>
          </cell>
          <cell r="H2490" t="str">
            <v>01</v>
          </cell>
          <cell r="I2490" t="str">
            <v>Retained</v>
          </cell>
          <cell r="J2490" t="str">
            <v>M3M</v>
          </cell>
          <cell r="K2490" t="str">
            <v>Released</v>
          </cell>
          <cell r="L2490" t="str">
            <v>Released</v>
          </cell>
          <cell r="M2490">
            <v>15.3</v>
          </cell>
          <cell r="N2490">
            <v>8.5</v>
          </cell>
          <cell r="O2490">
            <v>130.05000000000001</v>
          </cell>
        </row>
        <row r="2491">
          <cell r="C2491" t="str">
            <v>A-117</v>
          </cell>
          <cell r="D2491" t="str">
            <v>A-117-02</v>
          </cell>
          <cell r="E2491" t="str">
            <v>Symphony</v>
          </cell>
          <cell r="F2491" t="str">
            <v>-41</v>
          </cell>
          <cell r="G2491" t="str">
            <v>S-10/2</v>
          </cell>
          <cell r="H2491" t="str">
            <v>02</v>
          </cell>
          <cell r="J2491" t="str">
            <v>M3M</v>
          </cell>
        </row>
        <row r="2492">
          <cell r="C2492" t="str">
            <v>A-117</v>
          </cell>
          <cell r="D2492" t="str">
            <v>A-117-03</v>
          </cell>
          <cell r="E2492" t="str">
            <v>Symphony</v>
          </cell>
          <cell r="F2492" t="str">
            <v>-41</v>
          </cell>
          <cell r="G2492" t="str">
            <v>S-10/3</v>
          </cell>
          <cell r="H2492" t="str">
            <v>03</v>
          </cell>
          <cell r="J2492" t="str">
            <v>M3M</v>
          </cell>
        </row>
        <row r="2493">
          <cell r="C2493" t="str">
            <v>A-117</v>
          </cell>
          <cell r="D2493" t="str">
            <v>A-117-04</v>
          </cell>
          <cell r="E2493" t="str">
            <v>Symphony</v>
          </cell>
          <cell r="F2493" t="str">
            <v>-41</v>
          </cell>
          <cell r="G2493" t="str">
            <v>S-10/4</v>
          </cell>
          <cell r="H2493" t="str">
            <v>04</v>
          </cell>
          <cell r="J2493" t="str">
            <v>M3M</v>
          </cell>
        </row>
        <row r="2494">
          <cell r="B2494" t="str">
            <v>A</v>
          </cell>
          <cell r="C2494" t="str">
            <v>A-118</v>
          </cell>
          <cell r="D2494" t="str">
            <v>A-118-01</v>
          </cell>
          <cell r="E2494" t="str">
            <v>Symphony</v>
          </cell>
          <cell r="F2494" t="str">
            <v>-41</v>
          </cell>
          <cell r="G2494" t="str">
            <v>S-09/1</v>
          </cell>
          <cell r="H2494" t="str">
            <v>01</v>
          </cell>
          <cell r="I2494" t="str">
            <v>Retained</v>
          </cell>
          <cell r="J2494" t="str">
            <v>M3M</v>
          </cell>
          <cell r="K2494" t="str">
            <v>Released</v>
          </cell>
          <cell r="L2494" t="str">
            <v>Released</v>
          </cell>
          <cell r="M2494">
            <v>15.3</v>
          </cell>
          <cell r="N2494">
            <v>8.5</v>
          </cell>
          <cell r="O2494">
            <v>130.05000000000001</v>
          </cell>
        </row>
        <row r="2495">
          <cell r="C2495" t="str">
            <v>A-118</v>
          </cell>
          <cell r="D2495" t="str">
            <v>A-118-02</v>
          </cell>
          <cell r="E2495" t="str">
            <v>Symphony</v>
          </cell>
          <cell r="F2495" t="str">
            <v>-41</v>
          </cell>
          <cell r="G2495" t="str">
            <v>S-09/2</v>
          </cell>
          <cell r="H2495" t="str">
            <v>02</v>
          </cell>
          <cell r="J2495" t="str">
            <v>M3M</v>
          </cell>
        </row>
        <row r="2496">
          <cell r="C2496" t="str">
            <v>A-118</v>
          </cell>
          <cell r="D2496" t="str">
            <v>A-118-03</v>
          </cell>
          <cell r="E2496" t="str">
            <v>Symphony</v>
          </cell>
          <cell r="F2496" t="str">
            <v>-41</v>
          </cell>
          <cell r="G2496" t="str">
            <v>S-09/3</v>
          </cell>
          <cell r="H2496" t="str">
            <v>03</v>
          </cell>
          <cell r="J2496" t="str">
            <v>M3M</v>
          </cell>
        </row>
        <row r="2497">
          <cell r="C2497" t="str">
            <v>A-118</v>
          </cell>
          <cell r="D2497" t="str">
            <v>A-118-04</v>
          </cell>
          <cell r="E2497" t="str">
            <v>Symphony</v>
          </cell>
          <cell r="F2497" t="str">
            <v>-41</v>
          </cell>
          <cell r="G2497" t="str">
            <v>S-09/4</v>
          </cell>
          <cell r="H2497" t="str">
            <v>04</v>
          </cell>
          <cell r="J2497" t="str">
            <v>M3M</v>
          </cell>
        </row>
        <row r="2498">
          <cell r="B2498" t="str">
            <v>A</v>
          </cell>
          <cell r="C2498" t="str">
            <v>A-119</v>
          </cell>
          <cell r="D2498" t="str">
            <v>A-119-01</v>
          </cell>
          <cell r="E2498" t="str">
            <v>Symphony</v>
          </cell>
          <cell r="F2498" t="str">
            <v>-41</v>
          </cell>
          <cell r="G2498" t="str">
            <v>S-08/1</v>
          </cell>
          <cell r="H2498" t="str">
            <v>01</v>
          </cell>
          <cell r="I2498" t="str">
            <v>Retained</v>
          </cell>
          <cell r="J2498" t="str">
            <v>M3M</v>
          </cell>
          <cell r="K2498" t="str">
            <v>Released</v>
          </cell>
          <cell r="L2498" t="str">
            <v>Released</v>
          </cell>
          <cell r="M2498">
            <v>15.3</v>
          </cell>
          <cell r="N2498">
            <v>8.5</v>
          </cell>
          <cell r="O2498">
            <v>130.05000000000001</v>
          </cell>
        </row>
        <row r="2499">
          <cell r="C2499" t="str">
            <v>A-119</v>
          </cell>
          <cell r="D2499" t="str">
            <v>A-119-02</v>
          </cell>
          <cell r="E2499" t="str">
            <v>Symphony</v>
          </cell>
          <cell r="F2499" t="str">
            <v>-41</v>
          </cell>
          <cell r="G2499" t="str">
            <v>S-08/2</v>
          </cell>
          <cell r="H2499" t="str">
            <v>02</v>
          </cell>
          <cell r="J2499" t="str">
            <v>M3M</v>
          </cell>
        </row>
        <row r="2500">
          <cell r="C2500" t="str">
            <v>A-119</v>
          </cell>
          <cell r="D2500" t="str">
            <v>A-119-03</v>
          </cell>
          <cell r="E2500" t="str">
            <v>Symphony</v>
          </cell>
          <cell r="F2500" t="str">
            <v>-41</v>
          </cell>
          <cell r="G2500" t="str">
            <v>S-08/3</v>
          </cell>
          <cell r="H2500" t="str">
            <v>03</v>
          </cell>
          <cell r="J2500" t="str">
            <v>M3M</v>
          </cell>
        </row>
        <row r="2501">
          <cell r="C2501" t="str">
            <v>A-119</v>
          </cell>
          <cell r="D2501" t="str">
            <v>A-119-04</v>
          </cell>
          <cell r="E2501" t="str">
            <v>Symphony</v>
          </cell>
          <cell r="F2501" t="str">
            <v>-41</v>
          </cell>
          <cell r="G2501" t="str">
            <v>S-08/4</v>
          </cell>
          <cell r="H2501" t="str">
            <v>04</v>
          </cell>
          <cell r="J2501" t="str">
            <v>M3M</v>
          </cell>
        </row>
        <row r="2502">
          <cell r="B2502" t="str">
            <v>A</v>
          </cell>
          <cell r="C2502" t="str">
            <v>A-120</v>
          </cell>
          <cell r="D2502" t="str">
            <v>A-120-01</v>
          </cell>
          <cell r="E2502" t="str">
            <v>Symphony</v>
          </cell>
          <cell r="F2502" t="str">
            <v>-41</v>
          </cell>
          <cell r="G2502" t="str">
            <v>S-07/1</v>
          </cell>
          <cell r="H2502" t="str">
            <v>01</v>
          </cell>
          <cell r="I2502" t="str">
            <v>Retained</v>
          </cell>
          <cell r="J2502" t="str">
            <v>M3M</v>
          </cell>
          <cell r="K2502" t="str">
            <v>Released</v>
          </cell>
          <cell r="L2502" t="str">
            <v>Released</v>
          </cell>
          <cell r="M2502">
            <v>15.3</v>
          </cell>
          <cell r="N2502">
            <v>8.5</v>
          </cell>
          <cell r="O2502">
            <v>130.05000000000001</v>
          </cell>
        </row>
        <row r="2503">
          <cell r="C2503" t="str">
            <v>A-120</v>
          </cell>
          <cell r="D2503" t="str">
            <v>A-120-02</v>
          </cell>
          <cell r="E2503" t="str">
            <v>Symphony</v>
          </cell>
          <cell r="F2503" t="str">
            <v>-41</v>
          </cell>
          <cell r="G2503" t="str">
            <v>S-07/2</v>
          </cell>
          <cell r="H2503" t="str">
            <v>02</v>
          </cell>
          <cell r="J2503" t="str">
            <v>M3M</v>
          </cell>
        </row>
        <row r="2504">
          <cell r="C2504" t="str">
            <v>A-120</v>
          </cell>
          <cell r="D2504" t="str">
            <v>A-120-03</v>
          </cell>
          <cell r="E2504" t="str">
            <v>Symphony</v>
          </cell>
          <cell r="F2504" t="str">
            <v>-41</v>
          </cell>
          <cell r="G2504" t="str">
            <v>S-07/3</v>
          </cell>
          <cell r="H2504" t="str">
            <v>03</v>
          </cell>
          <cell r="J2504" t="str">
            <v>M3M</v>
          </cell>
        </row>
        <row r="2505">
          <cell r="C2505" t="str">
            <v>A-120</v>
          </cell>
          <cell r="D2505" t="str">
            <v>A-120-04</v>
          </cell>
          <cell r="E2505" t="str">
            <v>Symphony</v>
          </cell>
          <cell r="F2505" t="str">
            <v>-41</v>
          </cell>
          <cell r="G2505" t="str">
            <v>S-07/4</v>
          </cell>
          <cell r="H2505" t="str">
            <v>04</v>
          </cell>
          <cell r="J2505" t="str">
            <v>M3M</v>
          </cell>
        </row>
        <row r="2506">
          <cell r="B2506" t="str">
            <v>A</v>
          </cell>
          <cell r="C2506" t="str">
            <v>A-121</v>
          </cell>
          <cell r="D2506" t="str">
            <v>A-121-01</v>
          </cell>
          <cell r="E2506" t="str">
            <v>Symphony</v>
          </cell>
          <cell r="F2506" t="str">
            <v>-41</v>
          </cell>
          <cell r="G2506" t="str">
            <v>S-06/1</v>
          </cell>
          <cell r="H2506" t="str">
            <v>01</v>
          </cell>
          <cell r="I2506" t="str">
            <v>Retained</v>
          </cell>
          <cell r="J2506" t="str">
            <v>M3M</v>
          </cell>
          <cell r="K2506" t="str">
            <v>Released</v>
          </cell>
          <cell r="L2506" t="str">
            <v>Released</v>
          </cell>
          <cell r="M2506">
            <v>15.3</v>
          </cell>
          <cell r="N2506">
            <v>8.5</v>
          </cell>
          <cell r="O2506">
            <v>130.05000000000001</v>
          </cell>
        </row>
        <row r="2507">
          <cell r="C2507" t="str">
            <v>A-121</v>
          </cell>
          <cell r="D2507" t="str">
            <v>A-121-02</v>
          </cell>
          <cell r="E2507" t="str">
            <v>Symphony</v>
          </cell>
          <cell r="F2507" t="str">
            <v>-41</v>
          </cell>
          <cell r="G2507" t="str">
            <v>S-06/2</v>
          </cell>
          <cell r="H2507" t="str">
            <v>02</v>
          </cell>
          <cell r="J2507" t="str">
            <v>M3M</v>
          </cell>
        </row>
        <row r="2508">
          <cell r="C2508" t="str">
            <v>A-121</v>
          </cell>
          <cell r="D2508" t="str">
            <v>A-121-03</v>
          </cell>
          <cell r="E2508" t="str">
            <v>Symphony</v>
          </cell>
          <cell r="F2508" t="str">
            <v>-41</v>
          </cell>
          <cell r="G2508" t="str">
            <v>S-06/3</v>
          </cell>
          <cell r="H2508" t="str">
            <v>03</v>
          </cell>
          <cell r="J2508" t="str">
            <v>M3M</v>
          </cell>
        </row>
        <row r="2509">
          <cell r="C2509" t="str">
            <v>A-121</v>
          </cell>
          <cell r="D2509" t="str">
            <v>A-121-04</v>
          </cell>
          <cell r="E2509" t="str">
            <v>Symphony</v>
          </cell>
          <cell r="F2509" t="str">
            <v>-41</v>
          </cell>
          <cell r="G2509" t="str">
            <v>S-06/4</v>
          </cell>
          <cell r="H2509" t="str">
            <v>04</v>
          </cell>
          <cell r="J2509" t="str">
            <v>M3M</v>
          </cell>
        </row>
        <row r="2510">
          <cell r="B2510" t="str">
            <v>A</v>
          </cell>
          <cell r="C2510" t="str">
            <v>A-122</v>
          </cell>
          <cell r="D2510" t="str">
            <v>A-122-01</v>
          </cell>
          <cell r="E2510" t="str">
            <v>Symphony</v>
          </cell>
          <cell r="F2510" t="str">
            <v>-41</v>
          </cell>
          <cell r="G2510" t="str">
            <v>S-05/1</v>
          </cell>
          <cell r="H2510" t="str">
            <v>01</v>
          </cell>
          <cell r="I2510" t="str">
            <v>Retained</v>
          </cell>
          <cell r="J2510" t="str">
            <v>M3M</v>
          </cell>
          <cell r="K2510" t="str">
            <v>Released</v>
          </cell>
          <cell r="L2510" t="str">
            <v>Released</v>
          </cell>
          <cell r="M2510">
            <v>15.3</v>
          </cell>
          <cell r="N2510">
            <v>8.5</v>
          </cell>
          <cell r="O2510">
            <v>130.05000000000001</v>
          </cell>
        </row>
        <row r="2511">
          <cell r="C2511" t="str">
            <v>A-122</v>
          </cell>
          <cell r="D2511" t="str">
            <v>A-122-02</v>
          </cell>
          <cell r="E2511" t="str">
            <v>Symphony</v>
          </cell>
          <cell r="F2511" t="str">
            <v>-41</v>
          </cell>
          <cell r="G2511" t="str">
            <v>S-05/2</v>
          </cell>
          <cell r="H2511" t="str">
            <v>02</v>
          </cell>
          <cell r="J2511" t="str">
            <v>M3M</v>
          </cell>
        </row>
        <row r="2512">
          <cell r="C2512" t="str">
            <v>A-122</v>
          </cell>
          <cell r="D2512" t="str">
            <v>A-122-03</v>
          </cell>
          <cell r="E2512" t="str">
            <v>Symphony</v>
          </cell>
          <cell r="F2512" t="str">
            <v>-41</v>
          </cell>
          <cell r="G2512" t="str">
            <v>S-05/3</v>
          </cell>
          <cell r="H2512" t="str">
            <v>03</v>
          </cell>
          <cell r="J2512" t="str">
            <v>M3M</v>
          </cell>
        </row>
        <row r="2513">
          <cell r="C2513" t="str">
            <v>A-122</v>
          </cell>
          <cell r="D2513" t="str">
            <v>A-122-04</v>
          </cell>
          <cell r="E2513" t="str">
            <v>Symphony</v>
          </cell>
          <cell r="F2513" t="str">
            <v>-41</v>
          </cell>
          <cell r="G2513" t="str">
            <v>S-05/4</v>
          </cell>
          <cell r="H2513" t="str">
            <v>04</v>
          </cell>
          <cell r="J2513" t="str">
            <v>M3M</v>
          </cell>
        </row>
        <row r="2514">
          <cell r="B2514" t="str">
            <v>A</v>
          </cell>
          <cell r="C2514" t="str">
            <v>A-123</v>
          </cell>
          <cell r="D2514" t="str">
            <v>A-123-01</v>
          </cell>
          <cell r="E2514" t="str">
            <v>Symphony</v>
          </cell>
          <cell r="F2514" t="str">
            <v>-41</v>
          </cell>
          <cell r="G2514" t="str">
            <v>S-04/1</v>
          </cell>
          <cell r="H2514" t="str">
            <v>01</v>
          </cell>
          <cell r="I2514" t="str">
            <v>Retained</v>
          </cell>
          <cell r="J2514" t="str">
            <v>M3M</v>
          </cell>
          <cell r="K2514" t="str">
            <v>Released</v>
          </cell>
          <cell r="L2514" t="str">
            <v>Released</v>
          </cell>
          <cell r="M2514">
            <v>15.3</v>
          </cell>
          <cell r="N2514">
            <v>8.5</v>
          </cell>
          <cell r="O2514">
            <v>130.05000000000001</v>
          </cell>
        </row>
        <row r="2515">
          <cell r="C2515" t="str">
            <v>A-123</v>
          </cell>
          <cell r="D2515" t="str">
            <v>A-123-02</v>
          </cell>
          <cell r="E2515" t="str">
            <v>Symphony</v>
          </cell>
          <cell r="F2515" t="str">
            <v>-41</v>
          </cell>
          <cell r="G2515" t="str">
            <v>S-04/2</v>
          </cell>
          <cell r="H2515" t="str">
            <v>02</v>
          </cell>
          <cell r="J2515" t="str">
            <v>M3M</v>
          </cell>
        </row>
        <row r="2516">
          <cell r="C2516" t="str">
            <v>A-123</v>
          </cell>
          <cell r="D2516" t="str">
            <v>A-123-03</v>
          </cell>
          <cell r="E2516" t="str">
            <v>Symphony</v>
          </cell>
          <cell r="F2516" t="str">
            <v>-41</v>
          </cell>
          <cell r="G2516" t="str">
            <v>S-04/3</v>
          </cell>
          <cell r="H2516" t="str">
            <v>03</v>
          </cell>
          <cell r="J2516" t="str">
            <v>M3M</v>
          </cell>
        </row>
        <row r="2517">
          <cell r="C2517" t="str">
            <v>A-123</v>
          </cell>
          <cell r="D2517" t="str">
            <v>A-123-04</v>
          </cell>
          <cell r="E2517" t="str">
            <v>Symphony</v>
          </cell>
          <cell r="F2517" t="str">
            <v>-41</v>
          </cell>
          <cell r="G2517" t="str">
            <v>S-04/4</v>
          </cell>
          <cell r="H2517" t="str">
            <v>04</v>
          </cell>
          <cell r="J2517" t="str">
            <v>M3M</v>
          </cell>
        </row>
        <row r="2518">
          <cell r="B2518" t="str">
            <v>A</v>
          </cell>
          <cell r="C2518" t="str">
            <v>A-124</v>
          </cell>
          <cell r="D2518" t="str">
            <v>A-124-01</v>
          </cell>
          <cell r="E2518" t="str">
            <v>Symphony</v>
          </cell>
          <cell r="F2518" t="str">
            <v>-41</v>
          </cell>
          <cell r="G2518" t="str">
            <v>S-03/1</v>
          </cell>
          <cell r="H2518" t="str">
            <v>01</v>
          </cell>
          <cell r="I2518" t="str">
            <v>Retained</v>
          </cell>
          <cell r="J2518" t="str">
            <v>M3M</v>
          </cell>
          <cell r="K2518" t="str">
            <v>Released</v>
          </cell>
          <cell r="L2518" t="str">
            <v>Released</v>
          </cell>
          <cell r="M2518">
            <v>15.3</v>
          </cell>
          <cell r="N2518">
            <v>8.5</v>
          </cell>
          <cell r="O2518">
            <v>130.05000000000001</v>
          </cell>
        </row>
        <row r="2519">
          <cell r="C2519" t="str">
            <v>A-124</v>
          </cell>
          <cell r="D2519" t="str">
            <v>A-124-02</v>
          </cell>
          <cell r="E2519" t="str">
            <v>Symphony</v>
          </cell>
          <cell r="F2519" t="str">
            <v>-41</v>
          </cell>
          <cell r="G2519" t="str">
            <v>S-03/2</v>
          </cell>
          <cell r="H2519" t="str">
            <v>02</v>
          </cell>
          <cell r="J2519" t="str">
            <v>M3M</v>
          </cell>
        </row>
        <row r="2520">
          <cell r="C2520" t="str">
            <v>A-124</v>
          </cell>
          <cell r="D2520" t="str">
            <v>A-124-03</v>
          </cell>
          <cell r="E2520" t="str">
            <v>Symphony</v>
          </cell>
          <cell r="F2520" t="str">
            <v>-41</v>
          </cell>
          <cell r="G2520" t="str">
            <v>S-03/3</v>
          </cell>
          <cell r="H2520" t="str">
            <v>03</v>
          </cell>
          <cell r="J2520" t="str">
            <v>M3M</v>
          </cell>
        </row>
        <row r="2521">
          <cell r="C2521" t="str">
            <v>A-124</v>
          </cell>
          <cell r="D2521" t="str">
            <v>A-124-04</v>
          </cell>
          <cell r="E2521" t="str">
            <v>Symphony</v>
          </cell>
          <cell r="F2521" t="str">
            <v>-41</v>
          </cell>
          <cell r="G2521" t="str">
            <v>S-03/4</v>
          </cell>
          <cell r="H2521" t="str">
            <v>04</v>
          </cell>
          <cell r="J2521" t="str">
            <v>M3M</v>
          </cell>
        </row>
        <row r="2522">
          <cell r="B2522" t="str">
            <v>A</v>
          </cell>
          <cell r="C2522" t="str">
            <v>A-125</v>
          </cell>
          <cell r="D2522" t="str">
            <v>A-125-01</v>
          </cell>
          <cell r="E2522" t="str">
            <v>Symphony</v>
          </cell>
          <cell r="F2522" t="str">
            <v>-41</v>
          </cell>
          <cell r="G2522" t="str">
            <v>S-02/1</v>
          </cell>
          <cell r="H2522" t="str">
            <v>01</v>
          </cell>
          <cell r="I2522" t="str">
            <v>Retained</v>
          </cell>
          <cell r="J2522" t="str">
            <v>M3M</v>
          </cell>
          <cell r="K2522" t="str">
            <v>Released</v>
          </cell>
          <cell r="L2522" t="str">
            <v>Released</v>
          </cell>
          <cell r="M2522">
            <v>15.3</v>
          </cell>
          <cell r="N2522">
            <v>8.5</v>
          </cell>
          <cell r="O2522">
            <v>130.05000000000001</v>
          </cell>
        </row>
        <row r="2523">
          <cell r="C2523" t="str">
            <v>A-125</v>
          </cell>
          <cell r="D2523" t="str">
            <v>A-125-02</v>
          </cell>
          <cell r="E2523" t="str">
            <v>Symphony</v>
          </cell>
          <cell r="F2523" t="str">
            <v>-41</v>
          </cell>
          <cell r="G2523" t="str">
            <v>S-02/2</v>
          </cell>
          <cell r="H2523" t="str">
            <v>02</v>
          </cell>
          <cell r="J2523" t="str">
            <v>M3M</v>
          </cell>
        </row>
        <row r="2524">
          <cell r="C2524" t="str">
            <v>A-125</v>
          </cell>
          <cell r="D2524" t="str">
            <v>A-125-03</v>
          </cell>
          <cell r="E2524" t="str">
            <v>Symphony</v>
          </cell>
          <cell r="F2524" t="str">
            <v>-41</v>
          </cell>
          <cell r="G2524" t="str">
            <v>S-02/3</v>
          </cell>
          <cell r="H2524" t="str">
            <v>03</v>
          </cell>
          <cell r="J2524" t="str">
            <v>M3M</v>
          </cell>
        </row>
        <row r="2525">
          <cell r="C2525" t="str">
            <v>A-125</v>
          </cell>
          <cell r="D2525" t="str">
            <v>A-125-04</v>
          </cell>
          <cell r="E2525" t="str">
            <v>Symphony</v>
          </cell>
          <cell r="F2525" t="str">
            <v>-41</v>
          </cell>
          <cell r="G2525" t="str">
            <v>S-02/4</v>
          </cell>
          <cell r="H2525" t="str">
            <v>04</v>
          </cell>
          <cell r="J2525" t="str">
            <v>M3M</v>
          </cell>
        </row>
        <row r="2526">
          <cell r="B2526" t="str">
            <v>A</v>
          </cell>
          <cell r="C2526" t="str">
            <v>A-126</v>
          </cell>
          <cell r="D2526" t="str">
            <v>A-126-01</v>
          </cell>
          <cell r="E2526" t="str">
            <v>Symphony</v>
          </cell>
          <cell r="F2526" t="str">
            <v>-41</v>
          </cell>
          <cell r="G2526" t="str">
            <v>S-01/1</v>
          </cell>
          <cell r="H2526" t="str">
            <v>01</v>
          </cell>
          <cell r="I2526" t="str">
            <v>Retained</v>
          </cell>
          <cell r="J2526" t="str">
            <v>M3M</v>
          </cell>
          <cell r="K2526" t="str">
            <v>Released</v>
          </cell>
          <cell r="L2526" t="str">
            <v>Released</v>
          </cell>
          <cell r="M2526">
            <v>15.3</v>
          </cell>
          <cell r="N2526">
            <v>8.5</v>
          </cell>
          <cell r="O2526">
            <v>130.05000000000001</v>
          </cell>
        </row>
        <row r="2527">
          <cell r="C2527" t="str">
            <v>A-126</v>
          </cell>
          <cell r="D2527" t="str">
            <v>A-126-02</v>
          </cell>
          <cell r="E2527" t="str">
            <v>Symphony</v>
          </cell>
          <cell r="F2527" t="str">
            <v>-41</v>
          </cell>
          <cell r="G2527" t="str">
            <v>S-01/2</v>
          </cell>
          <cell r="H2527" t="str">
            <v>02</v>
          </cell>
          <cell r="J2527" t="str">
            <v>M3M</v>
          </cell>
        </row>
        <row r="2528">
          <cell r="C2528" t="str">
            <v>A-126</v>
          </cell>
          <cell r="D2528" t="str">
            <v>A-126-03</v>
          </cell>
          <cell r="E2528" t="str">
            <v>Symphony</v>
          </cell>
          <cell r="F2528" t="str">
            <v>-41</v>
          </cell>
          <cell r="G2528" t="str">
            <v>S-01/3</v>
          </cell>
          <cell r="H2528" t="str">
            <v>03</v>
          </cell>
          <cell r="J2528" t="str">
            <v>M3M</v>
          </cell>
        </row>
        <row r="2529">
          <cell r="C2529" t="str">
            <v>A-126</v>
          </cell>
          <cell r="D2529" t="str">
            <v>A-126-04</v>
          </cell>
          <cell r="E2529" t="str">
            <v>Symphony</v>
          </cell>
          <cell r="F2529" t="str">
            <v>-41</v>
          </cell>
          <cell r="G2529" t="str">
            <v>S-01/4</v>
          </cell>
          <cell r="H2529" t="str">
            <v>04</v>
          </cell>
          <cell r="J2529" t="str">
            <v>M3M</v>
          </cell>
        </row>
        <row r="2530">
          <cell r="B2530" t="str">
            <v>A</v>
          </cell>
          <cell r="C2530" t="str">
            <v>A-127</v>
          </cell>
          <cell r="D2530" t="str">
            <v>A-127-01</v>
          </cell>
          <cell r="E2530" t="str">
            <v>Harmony</v>
          </cell>
          <cell r="F2530" t="str">
            <v>-41</v>
          </cell>
          <cell r="G2530" t="str">
            <v>H-123/1</v>
          </cell>
          <cell r="H2530" t="str">
            <v>01</v>
          </cell>
          <cell r="I2530" t="str">
            <v>Retained</v>
          </cell>
          <cell r="J2530" t="str">
            <v>M3M</v>
          </cell>
          <cell r="K2530" t="str">
            <v>Released</v>
          </cell>
          <cell r="L2530" t="str">
            <v>Released</v>
          </cell>
          <cell r="M2530">
            <v>15.3</v>
          </cell>
          <cell r="N2530">
            <v>8.5</v>
          </cell>
          <cell r="O2530">
            <v>130.05000000000001</v>
          </cell>
        </row>
        <row r="2531">
          <cell r="C2531" t="str">
            <v>A-127</v>
          </cell>
          <cell r="D2531" t="str">
            <v>A-127-02</v>
          </cell>
          <cell r="E2531" t="str">
            <v>Harmony</v>
          </cell>
          <cell r="F2531" t="str">
            <v>-41</v>
          </cell>
          <cell r="G2531" t="str">
            <v>H-123/2</v>
          </cell>
          <cell r="H2531" t="str">
            <v>02</v>
          </cell>
          <cell r="J2531" t="str">
            <v>M3M</v>
          </cell>
        </row>
        <row r="2532">
          <cell r="C2532" t="str">
            <v>A-127</v>
          </cell>
          <cell r="D2532" t="str">
            <v>A-127-03</v>
          </cell>
          <cell r="E2532" t="str">
            <v>Harmony</v>
          </cell>
          <cell r="F2532" t="str">
            <v>-41</v>
          </cell>
          <cell r="G2532" t="str">
            <v>H-123/3</v>
          </cell>
          <cell r="H2532" t="str">
            <v>03</v>
          </cell>
          <cell r="J2532" t="str">
            <v>M3M</v>
          </cell>
        </row>
        <row r="2533">
          <cell r="C2533" t="str">
            <v>A-127</v>
          </cell>
          <cell r="D2533" t="str">
            <v>A-127-04</v>
          </cell>
          <cell r="E2533" t="str">
            <v>Harmony</v>
          </cell>
          <cell r="F2533" t="str">
            <v>-41</v>
          </cell>
          <cell r="G2533" t="str">
            <v>H-123/4</v>
          </cell>
          <cell r="H2533" t="str">
            <v>04</v>
          </cell>
          <cell r="J2533" t="str">
            <v>M3M</v>
          </cell>
        </row>
        <row r="2534">
          <cell r="B2534" t="str">
            <v>A</v>
          </cell>
          <cell r="C2534" t="str">
            <v>A-128</v>
          </cell>
          <cell r="D2534" t="str">
            <v>A-128-01</v>
          </cell>
          <cell r="E2534" t="str">
            <v>Harmony</v>
          </cell>
          <cell r="F2534" t="str">
            <v>-41</v>
          </cell>
          <cell r="G2534" t="str">
            <v>H-122/1</v>
          </cell>
          <cell r="H2534" t="str">
            <v>01</v>
          </cell>
          <cell r="I2534" t="str">
            <v>Retained</v>
          </cell>
          <cell r="J2534" t="str">
            <v>M3M</v>
          </cell>
          <cell r="K2534" t="str">
            <v>Released</v>
          </cell>
          <cell r="L2534" t="str">
            <v>Released</v>
          </cell>
          <cell r="M2534">
            <v>15.3</v>
          </cell>
          <cell r="N2534">
            <v>8.5</v>
          </cell>
          <cell r="O2534">
            <v>130.05000000000001</v>
          </cell>
        </row>
        <row r="2535">
          <cell r="C2535" t="str">
            <v>A-128</v>
          </cell>
          <cell r="D2535" t="str">
            <v>A-128-02</v>
          </cell>
          <cell r="E2535" t="str">
            <v>Harmony</v>
          </cell>
          <cell r="F2535" t="str">
            <v>-41</v>
          </cell>
          <cell r="G2535" t="str">
            <v>H-122/2</v>
          </cell>
          <cell r="H2535" t="str">
            <v>02</v>
          </cell>
          <cell r="J2535" t="str">
            <v>M3M</v>
          </cell>
        </row>
        <row r="2536">
          <cell r="C2536" t="str">
            <v>A-128</v>
          </cell>
          <cell r="D2536" t="str">
            <v>A-128-03</v>
          </cell>
          <cell r="E2536" t="str">
            <v>Harmony</v>
          </cell>
          <cell r="F2536" t="str">
            <v>-41</v>
          </cell>
          <cell r="G2536" t="str">
            <v>H-122/3</v>
          </cell>
          <cell r="H2536" t="str">
            <v>03</v>
          </cell>
          <cell r="J2536" t="str">
            <v>M3M</v>
          </cell>
        </row>
        <row r="2537">
          <cell r="C2537" t="str">
            <v>A-128</v>
          </cell>
          <cell r="D2537" t="str">
            <v>A-128-04</v>
          </cell>
          <cell r="E2537" t="str">
            <v>Harmony</v>
          </cell>
          <cell r="F2537" t="str">
            <v>-41</v>
          </cell>
          <cell r="G2537" t="str">
            <v>H-122/4</v>
          </cell>
          <cell r="H2537" t="str">
            <v>04</v>
          </cell>
          <cell r="J2537" t="str">
            <v>M3M</v>
          </cell>
        </row>
        <row r="2538">
          <cell r="B2538" t="str">
            <v>A</v>
          </cell>
          <cell r="C2538" t="str">
            <v>A-129</v>
          </cell>
          <cell r="D2538" t="str">
            <v>A-129-01</v>
          </cell>
          <cell r="E2538" t="str">
            <v>Harmony</v>
          </cell>
          <cell r="F2538" t="str">
            <v>-41</v>
          </cell>
          <cell r="G2538" t="str">
            <v>H-121/1</v>
          </cell>
          <cell r="H2538" t="str">
            <v>01</v>
          </cell>
          <cell r="I2538" t="str">
            <v>Retained</v>
          </cell>
          <cell r="J2538" t="str">
            <v>M3M</v>
          </cell>
          <cell r="K2538" t="str">
            <v>Released</v>
          </cell>
          <cell r="L2538" t="str">
            <v>Released</v>
          </cell>
          <cell r="M2538">
            <v>15.3</v>
          </cell>
          <cell r="N2538">
            <v>8.5</v>
          </cell>
          <cell r="O2538">
            <v>130.05000000000001</v>
          </cell>
        </row>
        <row r="2539">
          <cell r="C2539" t="str">
            <v>A-129</v>
          </cell>
          <cell r="D2539" t="str">
            <v>A-129-02</v>
          </cell>
          <cell r="E2539" t="str">
            <v>Harmony</v>
          </cell>
          <cell r="F2539" t="str">
            <v>-41</v>
          </cell>
          <cell r="G2539" t="str">
            <v>H-121/2</v>
          </cell>
          <cell r="H2539" t="str">
            <v>02</v>
          </cell>
          <cell r="J2539" t="str">
            <v>M3M</v>
          </cell>
        </row>
        <row r="2540">
          <cell r="C2540" t="str">
            <v>A-129</v>
          </cell>
          <cell r="D2540" t="str">
            <v>A-129-03</v>
          </cell>
          <cell r="E2540" t="str">
            <v>Harmony</v>
          </cell>
          <cell r="F2540" t="str">
            <v>-41</v>
          </cell>
          <cell r="G2540" t="str">
            <v>H-121/3</v>
          </cell>
          <cell r="H2540" t="str">
            <v>03</v>
          </cell>
          <cell r="J2540" t="str">
            <v>M3M</v>
          </cell>
        </row>
        <row r="2541">
          <cell r="C2541" t="str">
            <v>A-129</v>
          </cell>
          <cell r="D2541" t="str">
            <v>A-129-04</v>
          </cell>
          <cell r="E2541" t="str">
            <v>Harmony</v>
          </cell>
          <cell r="F2541" t="str">
            <v>-41</v>
          </cell>
          <cell r="G2541" t="str">
            <v>H-121/4</v>
          </cell>
          <cell r="H2541" t="str">
            <v>04</v>
          </cell>
          <cell r="J2541" t="str">
            <v>M3M</v>
          </cell>
        </row>
        <row r="2542">
          <cell r="B2542" t="str">
            <v>A</v>
          </cell>
          <cell r="C2542" t="str">
            <v>A-130</v>
          </cell>
          <cell r="D2542" t="str">
            <v>A-130-01</v>
          </cell>
          <cell r="E2542" t="str">
            <v>Harmony</v>
          </cell>
          <cell r="F2542" t="str">
            <v>-41</v>
          </cell>
          <cell r="G2542" t="str">
            <v>H-120/1</v>
          </cell>
          <cell r="H2542" t="str">
            <v>01</v>
          </cell>
          <cell r="I2542" t="str">
            <v>Retained</v>
          </cell>
          <cell r="J2542" t="str">
            <v>M3M</v>
          </cell>
          <cell r="K2542" t="str">
            <v>Released</v>
          </cell>
          <cell r="L2542" t="str">
            <v>Released</v>
          </cell>
          <cell r="M2542">
            <v>15.3</v>
          </cell>
          <cell r="N2542">
            <v>8.5</v>
          </cell>
          <cell r="O2542">
            <v>130.05000000000001</v>
          </cell>
        </row>
        <row r="2543">
          <cell r="C2543" t="str">
            <v>A-130</v>
          </cell>
          <cell r="D2543" t="str">
            <v>A-130-02</v>
          </cell>
          <cell r="E2543" t="str">
            <v>Harmony</v>
          </cell>
          <cell r="F2543" t="str">
            <v>-41</v>
          </cell>
          <cell r="G2543" t="str">
            <v>H-120/2</v>
          </cell>
          <cell r="H2543" t="str">
            <v>02</v>
          </cell>
          <cell r="J2543" t="str">
            <v>M3M</v>
          </cell>
        </row>
        <row r="2544">
          <cell r="C2544" t="str">
            <v>A-130</v>
          </cell>
          <cell r="D2544" t="str">
            <v>A-130-03</v>
          </cell>
          <cell r="E2544" t="str">
            <v>Harmony</v>
          </cell>
          <cell r="F2544" t="str">
            <v>-41</v>
          </cell>
          <cell r="G2544" t="str">
            <v>H-120/3</v>
          </cell>
          <cell r="H2544" t="str">
            <v>03</v>
          </cell>
          <cell r="J2544" t="str">
            <v>M3M</v>
          </cell>
        </row>
        <row r="2545">
          <cell r="C2545" t="str">
            <v>A-130</v>
          </cell>
          <cell r="D2545" t="str">
            <v>A-130-04</v>
          </cell>
          <cell r="E2545" t="str">
            <v>Harmony</v>
          </cell>
          <cell r="F2545" t="str">
            <v>-41</v>
          </cell>
          <cell r="G2545" t="str">
            <v>H-120/4</v>
          </cell>
          <cell r="H2545" t="str">
            <v>04</v>
          </cell>
          <cell r="J2545" t="str">
            <v>M3M</v>
          </cell>
        </row>
        <row r="2546">
          <cell r="B2546" t="str">
            <v>A</v>
          </cell>
          <cell r="C2546" t="str">
            <v>A-131</v>
          </cell>
          <cell r="D2546" t="str">
            <v>A-131-01</v>
          </cell>
          <cell r="E2546" t="str">
            <v>Harmony</v>
          </cell>
          <cell r="F2546" t="str">
            <v>-41</v>
          </cell>
          <cell r="G2546" t="str">
            <v>H-119/1</v>
          </cell>
          <cell r="H2546" t="str">
            <v>01</v>
          </cell>
          <cell r="I2546" t="str">
            <v>Retained</v>
          </cell>
          <cell r="J2546" t="str">
            <v>M3M</v>
          </cell>
          <cell r="K2546" t="str">
            <v>Released</v>
          </cell>
          <cell r="L2546" t="str">
            <v>Released</v>
          </cell>
          <cell r="M2546">
            <v>15.3</v>
          </cell>
          <cell r="N2546">
            <v>8.5</v>
          </cell>
          <cell r="O2546">
            <v>130.05000000000001</v>
          </cell>
        </row>
        <row r="2547">
          <cell r="C2547" t="str">
            <v>A-131</v>
          </cell>
          <cell r="D2547" t="str">
            <v>A-131-02</v>
          </cell>
          <cell r="E2547" t="str">
            <v>Harmony</v>
          </cell>
          <cell r="F2547" t="str">
            <v>-41</v>
          </cell>
          <cell r="G2547" t="str">
            <v>H-119/2</v>
          </cell>
          <cell r="H2547" t="str">
            <v>02</v>
          </cell>
          <cell r="J2547" t="str">
            <v>M3M</v>
          </cell>
        </row>
        <row r="2548">
          <cell r="C2548" t="str">
            <v>A-131</v>
          </cell>
          <cell r="D2548" t="str">
            <v>A-131-03</v>
          </cell>
          <cell r="E2548" t="str">
            <v>Harmony</v>
          </cell>
          <cell r="F2548" t="str">
            <v>-41</v>
          </cell>
          <cell r="G2548" t="str">
            <v>H-119/3</v>
          </cell>
          <cell r="H2548" t="str">
            <v>03</v>
          </cell>
          <cell r="J2548" t="str">
            <v>M3M</v>
          </cell>
        </row>
        <row r="2549">
          <cell r="C2549" t="str">
            <v>A-131</v>
          </cell>
          <cell r="D2549" t="str">
            <v>A-131-04</v>
          </cell>
          <cell r="E2549" t="str">
            <v>Harmony</v>
          </cell>
          <cell r="F2549" t="str">
            <v>-41</v>
          </cell>
          <cell r="G2549" t="str">
            <v>H-119/4</v>
          </cell>
          <cell r="H2549" t="str">
            <v>04</v>
          </cell>
          <cell r="J2549" t="str">
            <v>M3M</v>
          </cell>
        </row>
        <row r="2550">
          <cell r="B2550" t="str">
            <v>A</v>
          </cell>
          <cell r="C2550" t="str">
            <v>A-132</v>
          </cell>
          <cell r="D2550" t="str">
            <v>A-132-01</v>
          </cell>
          <cell r="E2550" t="str">
            <v>Harmony</v>
          </cell>
          <cell r="F2550" t="str">
            <v>-41</v>
          </cell>
          <cell r="G2550" t="str">
            <v>H-118/1</v>
          </cell>
          <cell r="H2550" t="str">
            <v>01</v>
          </cell>
          <cell r="I2550" t="str">
            <v>Retained</v>
          </cell>
          <cell r="J2550" t="str">
            <v>M3M</v>
          </cell>
          <cell r="K2550" t="str">
            <v>Released</v>
          </cell>
          <cell r="L2550" t="str">
            <v>Released</v>
          </cell>
          <cell r="M2550">
            <v>15.3</v>
          </cell>
          <cell r="N2550">
            <v>8.5</v>
          </cell>
          <cell r="O2550">
            <v>130.05000000000001</v>
          </cell>
        </row>
        <row r="2551">
          <cell r="C2551" t="str">
            <v>A-132</v>
          </cell>
          <cell r="D2551" t="str">
            <v>A-132-02</v>
          </cell>
          <cell r="E2551" t="str">
            <v>Harmony</v>
          </cell>
          <cell r="F2551" t="str">
            <v>-41</v>
          </cell>
          <cell r="G2551" t="str">
            <v>H-118/2</v>
          </cell>
          <cell r="H2551" t="str">
            <v>02</v>
          </cell>
          <cell r="J2551" t="str">
            <v>M3M</v>
          </cell>
        </row>
        <row r="2552">
          <cell r="C2552" t="str">
            <v>A-132</v>
          </cell>
          <cell r="D2552" t="str">
            <v>A-132-03</v>
          </cell>
          <cell r="E2552" t="str">
            <v>Harmony</v>
          </cell>
          <cell r="F2552" t="str">
            <v>-41</v>
          </cell>
          <cell r="G2552" t="str">
            <v>H-118/3</v>
          </cell>
          <cell r="H2552" t="str">
            <v>03</v>
          </cell>
          <cell r="J2552" t="str">
            <v>M3M</v>
          </cell>
        </row>
        <row r="2553">
          <cell r="C2553" t="str">
            <v>A-132</v>
          </cell>
          <cell r="D2553" t="str">
            <v>A-132-04</v>
          </cell>
          <cell r="E2553" t="str">
            <v>Harmony</v>
          </cell>
          <cell r="F2553" t="str">
            <v>-41</v>
          </cell>
          <cell r="G2553" t="str">
            <v>H-118/4</v>
          </cell>
          <cell r="H2553" t="str">
            <v>04</v>
          </cell>
          <cell r="J2553" t="str">
            <v>M3M</v>
          </cell>
        </row>
        <row r="2554">
          <cell r="B2554" t="str">
            <v>A</v>
          </cell>
          <cell r="C2554" t="str">
            <v>A-133</v>
          </cell>
          <cell r="D2554" t="str">
            <v>A-133-01</v>
          </cell>
          <cell r="E2554" t="str">
            <v>Harmony</v>
          </cell>
          <cell r="F2554" t="str">
            <v>-41</v>
          </cell>
          <cell r="G2554" t="str">
            <v>H-117/1</v>
          </cell>
          <cell r="H2554" t="str">
            <v>01</v>
          </cell>
          <cell r="I2554" t="str">
            <v>Retained</v>
          </cell>
          <cell r="J2554" t="str">
            <v>M3M</v>
          </cell>
          <cell r="K2554" t="str">
            <v>Released</v>
          </cell>
          <cell r="L2554" t="str">
            <v>Released</v>
          </cell>
          <cell r="M2554">
            <v>15.3</v>
          </cell>
          <cell r="N2554">
            <v>8.5</v>
          </cell>
          <cell r="O2554">
            <v>130.05000000000001</v>
          </cell>
        </row>
        <row r="2555">
          <cell r="C2555" t="str">
            <v>A-133</v>
          </cell>
          <cell r="D2555" t="str">
            <v>A-133-02</v>
          </cell>
          <cell r="E2555" t="str">
            <v>Harmony</v>
          </cell>
          <cell r="F2555" t="str">
            <v>-41</v>
          </cell>
          <cell r="G2555" t="str">
            <v>H-117/2</v>
          </cell>
          <cell r="H2555" t="str">
            <v>02</v>
          </cell>
          <cell r="J2555" t="str">
            <v>M3M</v>
          </cell>
        </row>
        <row r="2556">
          <cell r="C2556" t="str">
            <v>A-133</v>
          </cell>
          <cell r="D2556" t="str">
            <v>A-133-03</v>
          </cell>
          <cell r="E2556" t="str">
            <v>Harmony</v>
          </cell>
          <cell r="F2556" t="str">
            <v>-41</v>
          </cell>
          <cell r="G2556" t="str">
            <v>H-117/3</v>
          </cell>
          <cell r="H2556" t="str">
            <v>03</v>
          </cell>
          <cell r="J2556" t="str">
            <v>M3M</v>
          </cell>
        </row>
        <row r="2557">
          <cell r="C2557" t="str">
            <v>A-133</v>
          </cell>
          <cell r="D2557" t="str">
            <v>A-133-04</v>
          </cell>
          <cell r="E2557" t="str">
            <v>Harmony</v>
          </cell>
          <cell r="F2557" t="str">
            <v>-41</v>
          </cell>
          <cell r="G2557" t="str">
            <v>H-117/4</v>
          </cell>
          <cell r="H2557" t="str">
            <v>04</v>
          </cell>
          <cell r="J2557" t="str">
            <v>M3M</v>
          </cell>
        </row>
        <row r="2558">
          <cell r="B2558" t="str">
            <v>A</v>
          </cell>
          <cell r="C2558" t="str">
            <v>A-134</v>
          </cell>
          <cell r="D2558" t="str">
            <v>A-134-01</v>
          </cell>
          <cell r="E2558" t="str">
            <v>Harmony</v>
          </cell>
          <cell r="F2558" t="str">
            <v>-41</v>
          </cell>
          <cell r="G2558" t="str">
            <v>H-116/1</v>
          </cell>
          <cell r="H2558" t="str">
            <v>01</v>
          </cell>
          <cell r="I2558" t="str">
            <v>Retained</v>
          </cell>
          <cell r="J2558" t="str">
            <v>M3M</v>
          </cell>
          <cell r="K2558" t="str">
            <v>Released</v>
          </cell>
          <cell r="L2558" t="str">
            <v>Released</v>
          </cell>
          <cell r="M2558">
            <v>15.3</v>
          </cell>
          <cell r="N2558">
            <v>8.5</v>
          </cell>
          <cell r="O2558">
            <v>130.05000000000001</v>
          </cell>
        </row>
        <row r="2559">
          <cell r="C2559" t="str">
            <v>A-134</v>
          </cell>
          <cell r="D2559" t="str">
            <v>A-134-02</v>
          </cell>
          <cell r="E2559" t="str">
            <v>Harmony</v>
          </cell>
          <cell r="F2559" t="str">
            <v>-41</v>
          </cell>
          <cell r="G2559" t="str">
            <v>H-116/2</v>
          </cell>
          <cell r="H2559" t="str">
            <v>02</v>
          </cell>
          <cell r="J2559" t="str">
            <v>M3M</v>
          </cell>
        </row>
        <row r="2560">
          <cell r="C2560" t="str">
            <v>A-134</v>
          </cell>
          <cell r="D2560" t="str">
            <v>A-134-03</v>
          </cell>
          <cell r="E2560" t="str">
            <v>Harmony</v>
          </cell>
          <cell r="F2560" t="str">
            <v>-41</v>
          </cell>
          <cell r="G2560" t="str">
            <v>H-116/3</v>
          </cell>
          <cell r="H2560" t="str">
            <v>03</v>
          </cell>
          <cell r="J2560" t="str">
            <v>M3M</v>
          </cell>
        </row>
        <row r="2561">
          <cell r="C2561" t="str">
            <v>A-134</v>
          </cell>
          <cell r="D2561" t="str">
            <v>A-134-04</v>
          </cell>
          <cell r="E2561" t="str">
            <v>Harmony</v>
          </cell>
          <cell r="F2561" t="str">
            <v>-41</v>
          </cell>
          <cell r="G2561" t="str">
            <v>H-116/4</v>
          </cell>
          <cell r="H2561" t="str">
            <v>04</v>
          </cell>
          <cell r="J2561" t="str">
            <v>M3M</v>
          </cell>
        </row>
        <row r="2562">
          <cell r="B2562" t="str">
            <v>A</v>
          </cell>
          <cell r="C2562" t="str">
            <v>A-135</v>
          </cell>
          <cell r="D2562" t="str">
            <v>A-135-01</v>
          </cell>
          <cell r="E2562" t="str">
            <v>Harmony</v>
          </cell>
          <cell r="F2562" t="str">
            <v>-41</v>
          </cell>
          <cell r="G2562" t="str">
            <v>H-115/1</v>
          </cell>
          <cell r="H2562" t="str">
            <v>01</v>
          </cell>
          <cell r="I2562" t="str">
            <v>Retained</v>
          </cell>
          <cell r="J2562" t="str">
            <v>M3M</v>
          </cell>
          <cell r="K2562" t="str">
            <v>Released</v>
          </cell>
          <cell r="L2562" t="str">
            <v>Released</v>
          </cell>
          <cell r="M2562">
            <v>15.3</v>
          </cell>
          <cell r="N2562">
            <v>8.5</v>
          </cell>
          <cell r="O2562">
            <v>130.05000000000001</v>
          </cell>
        </row>
        <row r="2563">
          <cell r="C2563" t="str">
            <v>A-135</v>
          </cell>
          <cell r="D2563" t="str">
            <v>A-135-02</v>
          </cell>
          <cell r="E2563" t="str">
            <v>Harmony</v>
          </cell>
          <cell r="F2563" t="str">
            <v>-41</v>
          </cell>
          <cell r="G2563" t="str">
            <v>H-115/2</v>
          </cell>
          <cell r="H2563" t="str">
            <v>02</v>
          </cell>
          <cell r="J2563" t="str">
            <v>M3M</v>
          </cell>
        </row>
        <row r="2564">
          <cell r="C2564" t="str">
            <v>A-135</v>
          </cell>
          <cell r="D2564" t="str">
            <v>A-135-03</v>
          </cell>
          <cell r="E2564" t="str">
            <v>Harmony</v>
          </cell>
          <cell r="F2564" t="str">
            <v>-41</v>
          </cell>
          <cell r="G2564" t="str">
            <v>H-115/3</v>
          </cell>
          <cell r="H2564" t="str">
            <v>03</v>
          </cell>
          <cell r="J2564" t="str">
            <v>M3M</v>
          </cell>
        </row>
        <row r="2565">
          <cell r="C2565" t="str">
            <v>A-135</v>
          </cell>
          <cell r="D2565" t="str">
            <v>A-135-04</v>
          </cell>
          <cell r="E2565" t="str">
            <v>Harmony</v>
          </cell>
          <cell r="F2565" t="str">
            <v>-41</v>
          </cell>
          <cell r="G2565" t="str">
            <v>H-115/4</v>
          </cell>
          <cell r="H2565" t="str">
            <v>04</v>
          </cell>
          <cell r="J2565" t="str">
            <v>M3M</v>
          </cell>
        </row>
        <row r="2566">
          <cell r="B2566" t="str">
            <v>A</v>
          </cell>
          <cell r="C2566" t="str">
            <v>A-136</v>
          </cell>
          <cell r="D2566" t="str">
            <v>A-136-01</v>
          </cell>
          <cell r="E2566" t="str">
            <v>Harmony</v>
          </cell>
          <cell r="F2566" t="str">
            <v>-41</v>
          </cell>
          <cell r="G2566" t="str">
            <v>H-114/1</v>
          </cell>
          <cell r="H2566" t="str">
            <v>01</v>
          </cell>
          <cell r="I2566" t="str">
            <v>Retained</v>
          </cell>
          <cell r="J2566" t="str">
            <v>M3M</v>
          </cell>
          <cell r="K2566" t="str">
            <v>Released</v>
          </cell>
          <cell r="L2566" t="str">
            <v>Released</v>
          </cell>
          <cell r="M2566">
            <v>15.3</v>
          </cell>
          <cell r="N2566">
            <v>8.5</v>
          </cell>
          <cell r="O2566">
            <v>130.05000000000001</v>
          </cell>
        </row>
        <row r="2567">
          <cell r="C2567" t="str">
            <v>A-136</v>
          </cell>
          <cell r="D2567" t="str">
            <v>A-136-02</v>
          </cell>
          <cell r="E2567" t="str">
            <v>Harmony</v>
          </cell>
          <cell r="F2567" t="str">
            <v>-41</v>
          </cell>
          <cell r="G2567" t="str">
            <v>H-114/2</v>
          </cell>
          <cell r="H2567" t="str">
            <v>02</v>
          </cell>
          <cell r="J2567" t="str">
            <v>M3M</v>
          </cell>
        </row>
        <row r="2568">
          <cell r="C2568" t="str">
            <v>A-136</v>
          </cell>
          <cell r="D2568" t="str">
            <v>A-136-03</v>
          </cell>
          <cell r="E2568" t="str">
            <v>Harmony</v>
          </cell>
          <cell r="F2568" t="str">
            <v>-41</v>
          </cell>
          <cell r="G2568" t="str">
            <v>H-114/3</v>
          </cell>
          <cell r="H2568" t="str">
            <v>03</v>
          </cell>
          <cell r="J2568" t="str">
            <v>M3M</v>
          </cell>
        </row>
        <row r="2569">
          <cell r="C2569" t="str">
            <v>A-136</v>
          </cell>
          <cell r="D2569" t="str">
            <v>A-136-04</v>
          </cell>
          <cell r="E2569" t="str">
            <v>Harmony</v>
          </cell>
          <cell r="F2569" t="str">
            <v>-41</v>
          </cell>
          <cell r="G2569" t="str">
            <v>H-114/4</v>
          </cell>
          <cell r="H2569" t="str">
            <v>04</v>
          </cell>
          <cell r="J2569" t="str">
            <v>M3M</v>
          </cell>
        </row>
        <row r="2570">
          <cell r="B2570" t="str">
            <v>A</v>
          </cell>
          <cell r="C2570" t="str">
            <v>A-137</v>
          </cell>
          <cell r="D2570" t="str">
            <v>A-137-01</v>
          </cell>
          <cell r="E2570" t="str">
            <v>Harmony</v>
          </cell>
          <cell r="F2570" t="str">
            <v>-41</v>
          </cell>
          <cell r="G2570" t="str">
            <v>H-113/1</v>
          </cell>
          <cell r="H2570" t="str">
            <v>01</v>
          </cell>
          <cell r="I2570" t="str">
            <v>Retained</v>
          </cell>
          <cell r="J2570" t="str">
            <v>M3M</v>
          </cell>
          <cell r="K2570" t="str">
            <v>Released</v>
          </cell>
          <cell r="L2570" t="str">
            <v>Released</v>
          </cell>
          <cell r="M2570">
            <v>15.3</v>
          </cell>
          <cell r="N2570">
            <v>8.5</v>
          </cell>
          <cell r="O2570">
            <v>130.05000000000001</v>
          </cell>
        </row>
        <row r="2571">
          <cell r="C2571" t="str">
            <v>A-137</v>
          </cell>
          <cell r="D2571" t="str">
            <v>A-137-02</v>
          </cell>
          <cell r="E2571" t="str">
            <v>Harmony</v>
          </cell>
          <cell r="F2571" t="str">
            <v>-41</v>
          </cell>
          <cell r="G2571" t="str">
            <v>H-113/2</v>
          </cell>
          <cell r="H2571" t="str">
            <v>02</v>
          </cell>
          <cell r="J2571" t="str">
            <v>M3M</v>
          </cell>
        </row>
        <row r="2572">
          <cell r="C2572" t="str">
            <v>A-137</v>
          </cell>
          <cell r="D2572" t="str">
            <v>A-137-03</v>
          </cell>
          <cell r="E2572" t="str">
            <v>Harmony</v>
          </cell>
          <cell r="F2572" t="str">
            <v>-41</v>
          </cell>
          <cell r="G2572" t="str">
            <v>H-113/3</v>
          </cell>
          <cell r="H2572" t="str">
            <v>03</v>
          </cell>
          <cell r="J2572" t="str">
            <v>M3M</v>
          </cell>
        </row>
        <row r="2573">
          <cell r="C2573" t="str">
            <v>A-137</v>
          </cell>
          <cell r="D2573" t="str">
            <v>A-137-04</v>
          </cell>
          <cell r="E2573" t="str">
            <v>Harmony</v>
          </cell>
          <cell r="F2573" t="str">
            <v>-41</v>
          </cell>
          <cell r="G2573" t="str">
            <v>H-113/4</v>
          </cell>
          <cell r="H2573" t="str">
            <v>04</v>
          </cell>
          <cell r="J2573" t="str">
            <v>M3M</v>
          </cell>
        </row>
        <row r="2574">
          <cell r="B2574" t="str">
            <v>A</v>
          </cell>
          <cell r="C2574" t="str">
            <v>A-138</v>
          </cell>
          <cell r="D2574" t="str">
            <v>A-138-01</v>
          </cell>
          <cell r="E2574" t="str">
            <v>Harmony</v>
          </cell>
          <cell r="F2574" t="str">
            <v>-41</v>
          </cell>
          <cell r="G2574" t="str">
            <v>H-112/1</v>
          </cell>
          <cell r="H2574" t="str">
            <v>01</v>
          </cell>
          <cell r="I2574" t="str">
            <v>Retained</v>
          </cell>
          <cell r="J2574" t="str">
            <v>M3M</v>
          </cell>
          <cell r="K2574" t="str">
            <v>Released</v>
          </cell>
          <cell r="L2574" t="str">
            <v>Released</v>
          </cell>
          <cell r="M2574">
            <v>15.3</v>
          </cell>
          <cell r="N2574">
            <v>8.5</v>
          </cell>
          <cell r="O2574">
            <v>130.05000000000001</v>
          </cell>
        </row>
        <row r="2575">
          <cell r="C2575" t="str">
            <v>A-138</v>
          </cell>
          <cell r="D2575" t="str">
            <v>A-138-02</v>
          </cell>
          <cell r="E2575" t="str">
            <v>Harmony</v>
          </cell>
          <cell r="F2575" t="str">
            <v>-41</v>
          </cell>
          <cell r="G2575" t="str">
            <v>H-112/2</v>
          </cell>
          <cell r="H2575" t="str">
            <v>02</v>
          </cell>
          <cell r="J2575" t="str">
            <v>M3M</v>
          </cell>
        </row>
        <row r="2576">
          <cell r="C2576" t="str">
            <v>A-138</v>
          </cell>
          <cell r="D2576" t="str">
            <v>A-138-03</v>
          </cell>
          <cell r="E2576" t="str">
            <v>Harmony</v>
          </cell>
          <cell r="F2576" t="str">
            <v>-41</v>
          </cell>
          <cell r="G2576" t="str">
            <v>H-112/3</v>
          </cell>
          <cell r="H2576" t="str">
            <v>03</v>
          </cell>
          <cell r="J2576" t="str">
            <v>M3M</v>
          </cell>
        </row>
        <row r="2577">
          <cell r="C2577" t="str">
            <v>A-138</v>
          </cell>
          <cell r="D2577" t="str">
            <v>A-138-04</v>
          </cell>
          <cell r="E2577" t="str">
            <v>Harmony</v>
          </cell>
          <cell r="F2577" t="str">
            <v>-41</v>
          </cell>
          <cell r="G2577" t="str">
            <v>H-112/4</v>
          </cell>
          <cell r="H2577" t="str">
            <v>04</v>
          </cell>
          <cell r="J2577" t="str">
            <v>M3M</v>
          </cell>
        </row>
        <row r="2578">
          <cell r="B2578" t="str">
            <v>A</v>
          </cell>
          <cell r="C2578" t="str">
            <v>A-139</v>
          </cell>
          <cell r="D2578" t="str">
            <v>A-139-01</v>
          </cell>
          <cell r="E2578" t="str">
            <v>Harmony</v>
          </cell>
          <cell r="F2578" t="str">
            <v>-41</v>
          </cell>
          <cell r="G2578" t="str">
            <v>H-111/1</v>
          </cell>
          <cell r="H2578" t="str">
            <v>01</v>
          </cell>
          <cell r="I2578" t="str">
            <v>Retained</v>
          </cell>
          <cell r="J2578" t="str">
            <v>M3M</v>
          </cell>
          <cell r="K2578" t="str">
            <v>Released</v>
          </cell>
          <cell r="L2578" t="str">
            <v>Released</v>
          </cell>
          <cell r="M2578">
            <v>15.3</v>
          </cell>
          <cell r="N2578">
            <v>8.5</v>
          </cell>
          <cell r="O2578">
            <v>130.05000000000001</v>
          </cell>
        </row>
        <row r="2579">
          <cell r="C2579" t="str">
            <v>A-139</v>
          </cell>
          <cell r="D2579" t="str">
            <v>A-139-02</v>
          </cell>
          <cell r="E2579" t="str">
            <v>Harmony</v>
          </cell>
          <cell r="F2579" t="str">
            <v>-41</v>
          </cell>
          <cell r="G2579" t="str">
            <v>H-111/2</v>
          </cell>
          <cell r="H2579" t="str">
            <v>02</v>
          </cell>
          <cell r="J2579" t="str">
            <v>M3M</v>
          </cell>
        </row>
        <row r="2580">
          <cell r="C2580" t="str">
            <v>A-139</v>
          </cell>
          <cell r="D2580" t="str">
            <v>A-139-03</v>
          </cell>
          <cell r="E2580" t="str">
            <v>Harmony</v>
          </cell>
          <cell r="F2580" t="str">
            <v>-41</v>
          </cell>
          <cell r="G2580" t="str">
            <v>H-111/3</v>
          </cell>
          <cell r="H2580" t="str">
            <v>03</v>
          </cell>
          <cell r="J2580" t="str">
            <v>M3M</v>
          </cell>
        </row>
        <row r="2581">
          <cell r="C2581" t="str">
            <v>A-139</v>
          </cell>
          <cell r="D2581" t="str">
            <v>A-139-04</v>
          </cell>
          <cell r="E2581" t="str">
            <v>Harmony</v>
          </cell>
          <cell r="F2581" t="str">
            <v>-41</v>
          </cell>
          <cell r="G2581" t="str">
            <v>H-111/4</v>
          </cell>
          <cell r="H2581" t="str">
            <v>04</v>
          </cell>
          <cell r="J2581" t="str">
            <v>M3M</v>
          </cell>
        </row>
        <row r="2582">
          <cell r="B2582" t="str">
            <v>A</v>
          </cell>
          <cell r="C2582" t="str">
            <v>A-140</v>
          </cell>
          <cell r="D2582" t="str">
            <v>A-140-01</v>
          </cell>
          <cell r="E2582" t="str">
            <v>Harmony</v>
          </cell>
          <cell r="F2582" t="str">
            <v>-41</v>
          </cell>
          <cell r="G2582" t="str">
            <v>H-110/1</v>
          </cell>
          <cell r="H2582" t="str">
            <v>01</v>
          </cell>
          <cell r="I2582" t="str">
            <v>Retained</v>
          </cell>
          <cell r="J2582" t="str">
            <v>M3M</v>
          </cell>
          <cell r="K2582" t="str">
            <v>Released</v>
          </cell>
          <cell r="L2582" t="str">
            <v>Released</v>
          </cell>
          <cell r="M2582">
            <v>15.3</v>
          </cell>
          <cell r="N2582">
            <v>8.5</v>
          </cell>
          <cell r="O2582">
            <v>130.05000000000001</v>
          </cell>
        </row>
        <row r="2583">
          <cell r="C2583" t="str">
            <v>A-140</v>
          </cell>
          <cell r="D2583" t="str">
            <v>A-140-02</v>
          </cell>
          <cell r="E2583" t="str">
            <v>Harmony</v>
          </cell>
          <cell r="F2583" t="str">
            <v>-41</v>
          </cell>
          <cell r="G2583" t="str">
            <v>H-110/2</v>
          </cell>
          <cell r="H2583" t="str">
            <v>02</v>
          </cell>
          <cell r="J2583" t="str">
            <v>M3M</v>
          </cell>
        </row>
        <row r="2584">
          <cell r="C2584" t="str">
            <v>A-140</v>
          </cell>
          <cell r="D2584" t="str">
            <v>A-140-03</v>
          </cell>
          <cell r="E2584" t="str">
            <v>Harmony</v>
          </cell>
          <cell r="F2584" t="str">
            <v>-41</v>
          </cell>
          <cell r="G2584" t="str">
            <v>H-110/3</v>
          </cell>
          <cell r="H2584" t="str">
            <v>03</v>
          </cell>
          <cell r="J2584" t="str">
            <v>M3M</v>
          </cell>
        </row>
        <row r="2585">
          <cell r="C2585" t="str">
            <v>A-140</v>
          </cell>
          <cell r="D2585" t="str">
            <v>A-140-04</v>
          </cell>
          <cell r="E2585" t="str">
            <v>Harmony</v>
          </cell>
          <cell r="F2585" t="str">
            <v>-41</v>
          </cell>
          <cell r="G2585" t="str">
            <v>H-110/4</v>
          </cell>
          <cell r="H2585" t="str">
            <v>04</v>
          </cell>
          <cell r="J2585" t="str">
            <v>M3M</v>
          </cell>
        </row>
        <row r="2586">
          <cell r="B2586" t="str">
            <v>A</v>
          </cell>
          <cell r="C2586" t="str">
            <v>A-141</v>
          </cell>
          <cell r="D2586" t="str">
            <v>A-141-01</v>
          </cell>
          <cell r="E2586" t="str">
            <v>Harmony</v>
          </cell>
          <cell r="F2586" t="str">
            <v>-41</v>
          </cell>
          <cell r="G2586" t="str">
            <v>H-62/1</v>
          </cell>
          <cell r="H2586" t="str">
            <v>01</v>
          </cell>
          <cell r="I2586" t="str">
            <v>Retained</v>
          </cell>
          <cell r="J2586" t="str">
            <v>M3M</v>
          </cell>
          <cell r="K2586" t="str">
            <v>Released</v>
          </cell>
          <cell r="L2586" t="str">
            <v>Released</v>
          </cell>
          <cell r="M2586">
            <v>15.3</v>
          </cell>
          <cell r="N2586">
            <v>8.5</v>
          </cell>
          <cell r="O2586">
            <v>130.05000000000001</v>
          </cell>
        </row>
        <row r="2587">
          <cell r="C2587" t="str">
            <v>A-141</v>
          </cell>
          <cell r="D2587" t="str">
            <v>A-141-02</v>
          </cell>
          <cell r="E2587" t="str">
            <v>Harmony</v>
          </cell>
          <cell r="F2587" t="str">
            <v>-41</v>
          </cell>
          <cell r="G2587" t="str">
            <v>H-62/2</v>
          </cell>
          <cell r="H2587" t="str">
            <v>02</v>
          </cell>
          <cell r="J2587" t="str">
            <v>M3M</v>
          </cell>
        </row>
        <row r="2588">
          <cell r="C2588" t="str">
            <v>A-141</v>
          </cell>
          <cell r="D2588" t="str">
            <v>A-141-03</v>
          </cell>
          <cell r="E2588" t="str">
            <v>Harmony</v>
          </cell>
          <cell r="F2588" t="str">
            <v>-41</v>
          </cell>
          <cell r="G2588" t="str">
            <v>H-62/3</v>
          </cell>
          <cell r="H2588" t="str">
            <v>03</v>
          </cell>
          <cell r="J2588" t="str">
            <v>M3M</v>
          </cell>
        </row>
        <row r="2589">
          <cell r="C2589" t="str">
            <v>A-141</v>
          </cell>
          <cell r="D2589" t="str">
            <v>A-141-04</v>
          </cell>
          <cell r="E2589" t="str">
            <v>Harmony</v>
          </cell>
          <cell r="F2589" t="str">
            <v>-41</v>
          </cell>
          <cell r="G2589" t="str">
            <v>H-62/4</v>
          </cell>
          <cell r="H2589" t="str">
            <v>04</v>
          </cell>
          <cell r="J2589" t="str">
            <v>M3M</v>
          </cell>
        </row>
        <row r="2590">
          <cell r="B2590" t="str">
            <v>A</v>
          </cell>
          <cell r="C2590" t="str">
            <v>A-142</v>
          </cell>
          <cell r="D2590" t="str">
            <v>A-142-01</v>
          </cell>
          <cell r="E2590" t="str">
            <v>Harmony</v>
          </cell>
          <cell r="F2590" t="str">
            <v>-41</v>
          </cell>
          <cell r="G2590" t="str">
            <v>H-61/1</v>
          </cell>
          <cell r="H2590" t="str">
            <v>01</v>
          </cell>
          <cell r="I2590" t="str">
            <v>Retained</v>
          </cell>
          <cell r="J2590" t="str">
            <v>M3M</v>
          </cell>
          <cell r="K2590" t="str">
            <v>Released</v>
          </cell>
          <cell r="L2590" t="str">
            <v>Released</v>
          </cell>
          <cell r="M2590">
            <v>15.3</v>
          </cell>
          <cell r="N2590">
            <v>8.5</v>
          </cell>
          <cell r="O2590">
            <v>130.05000000000001</v>
          </cell>
        </row>
        <row r="2591">
          <cell r="C2591" t="str">
            <v>A-142</v>
          </cell>
          <cell r="D2591" t="str">
            <v>A-142-02</v>
          </cell>
          <cell r="E2591" t="str">
            <v>Harmony</v>
          </cell>
          <cell r="F2591" t="str">
            <v>-41</v>
          </cell>
          <cell r="G2591" t="str">
            <v>H-61/2</v>
          </cell>
          <cell r="H2591" t="str">
            <v>02</v>
          </cell>
          <cell r="J2591" t="str">
            <v>M3M</v>
          </cell>
        </row>
        <row r="2592">
          <cell r="C2592" t="str">
            <v>A-142</v>
          </cell>
          <cell r="D2592" t="str">
            <v>A-142-03</v>
          </cell>
          <cell r="E2592" t="str">
            <v>Harmony</v>
          </cell>
          <cell r="F2592" t="str">
            <v>-41</v>
          </cell>
          <cell r="G2592" t="str">
            <v>H-61/3</v>
          </cell>
          <cell r="H2592" t="str">
            <v>03</v>
          </cell>
          <cell r="J2592" t="str">
            <v>M3M</v>
          </cell>
        </row>
        <row r="2593">
          <cell r="C2593" t="str">
            <v>A-142</v>
          </cell>
          <cell r="D2593" t="str">
            <v>A-142-04</v>
          </cell>
          <cell r="E2593" t="str">
            <v>Harmony</v>
          </cell>
          <cell r="F2593" t="str">
            <v>-41</v>
          </cell>
          <cell r="G2593" t="str">
            <v>H-61/4</v>
          </cell>
          <cell r="H2593" t="str">
            <v>04</v>
          </cell>
          <cell r="J2593" t="str">
            <v>M3M</v>
          </cell>
        </row>
        <row r="2594">
          <cell r="B2594" t="str">
            <v>A</v>
          </cell>
          <cell r="C2594" t="str">
            <v>A-143</v>
          </cell>
          <cell r="D2594" t="str">
            <v>A-143-01</v>
          </cell>
          <cell r="E2594" t="str">
            <v>Harmony</v>
          </cell>
          <cell r="F2594" t="str">
            <v>-41</v>
          </cell>
          <cell r="G2594" t="str">
            <v>H-60/1</v>
          </cell>
          <cell r="H2594" t="str">
            <v>01</v>
          </cell>
          <cell r="I2594" t="str">
            <v>Retained</v>
          </cell>
          <cell r="J2594" t="str">
            <v>M3M</v>
          </cell>
          <cell r="K2594" t="str">
            <v>Released</v>
          </cell>
          <cell r="L2594" t="str">
            <v>Released</v>
          </cell>
          <cell r="M2594">
            <v>15.3</v>
          </cell>
          <cell r="N2594">
            <v>8.5</v>
          </cell>
          <cell r="O2594">
            <v>130.05000000000001</v>
          </cell>
        </row>
        <row r="2595">
          <cell r="C2595" t="str">
            <v>A-143</v>
          </cell>
          <cell r="D2595" t="str">
            <v>A-143-02</v>
          </cell>
          <cell r="E2595" t="str">
            <v>Harmony</v>
          </cell>
          <cell r="F2595" t="str">
            <v>-41</v>
          </cell>
          <cell r="G2595" t="str">
            <v>H-60/2</v>
          </cell>
          <cell r="H2595" t="str">
            <v>02</v>
          </cell>
          <cell r="J2595" t="str">
            <v>M3M</v>
          </cell>
        </row>
        <row r="2596">
          <cell r="C2596" t="str">
            <v>A-143</v>
          </cell>
          <cell r="D2596" t="str">
            <v>A-143-03</v>
          </cell>
          <cell r="E2596" t="str">
            <v>Harmony</v>
          </cell>
          <cell r="F2596" t="str">
            <v>-41</v>
          </cell>
          <cell r="G2596" t="str">
            <v>H-60/3</v>
          </cell>
          <cell r="H2596" t="str">
            <v>03</v>
          </cell>
          <cell r="J2596" t="str">
            <v>M3M</v>
          </cell>
        </row>
        <row r="2597">
          <cell r="C2597" t="str">
            <v>A-143</v>
          </cell>
          <cell r="D2597" t="str">
            <v>A-143-04</v>
          </cell>
          <cell r="E2597" t="str">
            <v>Harmony</v>
          </cell>
          <cell r="F2597" t="str">
            <v>-41</v>
          </cell>
          <cell r="G2597" t="str">
            <v>H-60/4</v>
          </cell>
          <cell r="H2597" t="str">
            <v>04</v>
          </cell>
          <cell r="J2597" t="str">
            <v>M3M</v>
          </cell>
        </row>
        <row r="2598">
          <cell r="B2598" t="str">
            <v>A</v>
          </cell>
          <cell r="C2598" t="str">
            <v>A-144</v>
          </cell>
          <cell r="D2598" t="str">
            <v>A-144-01</v>
          </cell>
          <cell r="E2598" t="str">
            <v>Harmony</v>
          </cell>
          <cell r="F2598" t="str">
            <v>-41</v>
          </cell>
          <cell r="G2598" t="str">
            <v>H-59/1</v>
          </cell>
          <cell r="H2598" t="str">
            <v>01</v>
          </cell>
          <cell r="I2598" t="str">
            <v>Retained</v>
          </cell>
          <cell r="J2598" t="str">
            <v>M3M</v>
          </cell>
          <cell r="K2598" t="str">
            <v>Released</v>
          </cell>
          <cell r="L2598" t="str">
            <v>Released</v>
          </cell>
          <cell r="M2598">
            <v>15.3</v>
          </cell>
          <cell r="N2598">
            <v>8.5</v>
          </cell>
          <cell r="O2598">
            <v>130.05000000000001</v>
          </cell>
        </row>
        <row r="2599">
          <cell r="C2599" t="str">
            <v>A-144</v>
          </cell>
          <cell r="D2599" t="str">
            <v>A-144-02</v>
          </cell>
          <cell r="E2599" t="str">
            <v>Harmony</v>
          </cell>
          <cell r="F2599" t="str">
            <v>-41</v>
          </cell>
          <cell r="G2599" t="str">
            <v>H-59/2</v>
          </cell>
          <cell r="H2599" t="str">
            <v>02</v>
          </cell>
          <cell r="J2599" t="str">
            <v>M3M</v>
          </cell>
        </row>
        <row r="2600">
          <cell r="C2600" t="str">
            <v>A-144</v>
          </cell>
          <cell r="D2600" t="str">
            <v>A-144-03</v>
          </cell>
          <cell r="E2600" t="str">
            <v>Harmony</v>
          </cell>
          <cell r="F2600" t="str">
            <v>-41</v>
          </cell>
          <cell r="G2600" t="str">
            <v>H-59/3</v>
          </cell>
          <cell r="H2600" t="str">
            <v>03</v>
          </cell>
          <cell r="J2600" t="str">
            <v>M3M</v>
          </cell>
        </row>
        <row r="2601">
          <cell r="C2601" t="str">
            <v>A-144</v>
          </cell>
          <cell r="D2601" t="str">
            <v>A-144-04</v>
          </cell>
          <cell r="E2601" t="str">
            <v>Harmony</v>
          </cell>
          <cell r="F2601" t="str">
            <v>-41</v>
          </cell>
          <cell r="G2601" t="str">
            <v>H-59/4</v>
          </cell>
          <cell r="H2601" t="str">
            <v>04</v>
          </cell>
          <cell r="J2601" t="str">
            <v>M3M</v>
          </cell>
        </row>
        <row r="2602">
          <cell r="B2602" t="str">
            <v>A</v>
          </cell>
          <cell r="C2602" t="str">
            <v>A-145</v>
          </cell>
          <cell r="D2602" t="str">
            <v>A-145-01</v>
          </cell>
          <cell r="E2602" t="str">
            <v>Harmony</v>
          </cell>
          <cell r="F2602" t="str">
            <v>-41</v>
          </cell>
          <cell r="G2602" t="str">
            <v>H-58/1</v>
          </cell>
          <cell r="H2602" t="str">
            <v>01</v>
          </cell>
          <cell r="I2602" t="str">
            <v>Retained</v>
          </cell>
          <cell r="J2602" t="str">
            <v>M3M</v>
          </cell>
          <cell r="K2602" t="str">
            <v>Released</v>
          </cell>
          <cell r="L2602" t="str">
            <v>Released</v>
          </cell>
          <cell r="M2602">
            <v>15.3</v>
          </cell>
          <cell r="N2602">
            <v>8.5</v>
          </cell>
          <cell r="O2602">
            <v>130.05000000000001</v>
          </cell>
        </row>
        <row r="2603">
          <cell r="C2603" t="str">
            <v>A-145</v>
          </cell>
          <cell r="D2603" t="str">
            <v>A-145-02</v>
          </cell>
          <cell r="E2603" t="str">
            <v>Harmony</v>
          </cell>
          <cell r="F2603" t="str">
            <v>-41</v>
          </cell>
          <cell r="G2603" t="str">
            <v>H-58/2</v>
          </cell>
          <cell r="H2603" t="str">
            <v>02</v>
          </cell>
          <cell r="J2603" t="str">
            <v>M3M</v>
          </cell>
        </row>
        <row r="2604">
          <cell r="C2604" t="str">
            <v>A-145</v>
          </cell>
          <cell r="D2604" t="str">
            <v>A-145-03</v>
          </cell>
          <cell r="E2604" t="str">
            <v>Harmony</v>
          </cell>
          <cell r="F2604" t="str">
            <v>-41</v>
          </cell>
          <cell r="G2604" t="str">
            <v>H-58/3</v>
          </cell>
          <cell r="H2604" t="str">
            <v>03</v>
          </cell>
          <cell r="J2604" t="str">
            <v>M3M</v>
          </cell>
        </row>
        <row r="2605">
          <cell r="C2605" t="str">
            <v>A-145</v>
          </cell>
          <cell r="D2605" t="str">
            <v>A-145-04</v>
          </cell>
          <cell r="E2605" t="str">
            <v>Harmony</v>
          </cell>
          <cell r="F2605" t="str">
            <v>-41</v>
          </cell>
          <cell r="G2605" t="str">
            <v>H-58/4</v>
          </cell>
          <cell r="H2605" t="str">
            <v>04</v>
          </cell>
          <cell r="J2605" t="str">
            <v>M3M</v>
          </cell>
        </row>
        <row r="2606">
          <cell r="B2606" t="str">
            <v>A</v>
          </cell>
          <cell r="C2606" t="str">
            <v>A-146</v>
          </cell>
          <cell r="D2606" t="str">
            <v>A-146-01</v>
          </cell>
          <cell r="E2606" t="str">
            <v>Harmony</v>
          </cell>
          <cell r="F2606" t="str">
            <v>-41</v>
          </cell>
          <cell r="G2606" t="str">
            <v>H-57/1</v>
          </cell>
          <cell r="H2606" t="str">
            <v>01</v>
          </cell>
          <cell r="I2606" t="str">
            <v>Retained</v>
          </cell>
          <cell r="J2606" t="str">
            <v>M3M</v>
          </cell>
          <cell r="K2606" t="str">
            <v>Frozen</v>
          </cell>
          <cell r="L2606" t="str">
            <v>Released</v>
          </cell>
          <cell r="M2606">
            <v>15.3</v>
          </cell>
          <cell r="N2606">
            <v>8.5</v>
          </cell>
          <cell r="O2606">
            <v>130.05000000000001</v>
          </cell>
        </row>
        <row r="2607">
          <cell r="C2607" t="str">
            <v>A-146</v>
          </cell>
          <cell r="D2607" t="str">
            <v>A-146-02</v>
          </cell>
          <cell r="E2607" t="str">
            <v>Harmony</v>
          </cell>
          <cell r="F2607" t="str">
            <v>-41</v>
          </cell>
          <cell r="G2607" t="str">
            <v>H-57/2</v>
          </cell>
          <cell r="H2607" t="str">
            <v>02</v>
          </cell>
          <cell r="J2607" t="str">
            <v>M3M</v>
          </cell>
        </row>
        <row r="2608">
          <cell r="C2608" t="str">
            <v>A-146</v>
          </cell>
          <cell r="D2608" t="str">
            <v>A-146-03</v>
          </cell>
          <cell r="E2608" t="str">
            <v>Harmony</v>
          </cell>
          <cell r="F2608" t="str">
            <v>-41</v>
          </cell>
          <cell r="G2608" t="str">
            <v>H-57/3</v>
          </cell>
          <cell r="H2608" t="str">
            <v>03</v>
          </cell>
          <cell r="J2608" t="str">
            <v>M3M</v>
          </cell>
        </row>
        <row r="2609">
          <cell r="C2609" t="str">
            <v>A-146</v>
          </cell>
          <cell r="D2609" t="str">
            <v>A-146-04</v>
          </cell>
          <cell r="E2609" t="str">
            <v>Harmony</v>
          </cell>
          <cell r="F2609" t="str">
            <v>-41</v>
          </cell>
          <cell r="G2609" t="str">
            <v>H-57/4</v>
          </cell>
          <cell r="H2609" t="str">
            <v>04</v>
          </cell>
          <cell r="J2609" t="str">
            <v>M3M</v>
          </cell>
        </row>
        <row r="2610">
          <cell r="B2610" t="str">
            <v>A</v>
          </cell>
          <cell r="C2610" t="str">
            <v>A-147</v>
          </cell>
          <cell r="D2610" t="str">
            <v>A-147-01</v>
          </cell>
          <cell r="E2610" t="str">
            <v>Harmony</v>
          </cell>
          <cell r="F2610" t="str">
            <v>-41</v>
          </cell>
          <cell r="G2610" t="str">
            <v>H-56/1</v>
          </cell>
          <cell r="H2610" t="str">
            <v>01</v>
          </cell>
          <cell r="I2610" t="str">
            <v>Retained</v>
          </cell>
          <cell r="J2610" t="str">
            <v>M3M</v>
          </cell>
          <cell r="K2610" t="str">
            <v>Frozen</v>
          </cell>
          <cell r="L2610" t="str">
            <v>Released</v>
          </cell>
          <cell r="M2610">
            <v>15.3</v>
          </cell>
          <cell r="N2610">
            <v>8.5</v>
          </cell>
          <cell r="O2610">
            <v>130.05000000000001</v>
          </cell>
        </row>
        <row r="2611">
          <cell r="C2611" t="str">
            <v>A-147</v>
          </cell>
          <cell r="D2611" t="str">
            <v>A-147-02</v>
          </cell>
          <cell r="E2611" t="str">
            <v>Harmony</v>
          </cell>
          <cell r="F2611" t="str">
            <v>-41</v>
          </cell>
          <cell r="G2611" t="str">
            <v>H-56/2</v>
          </cell>
          <cell r="H2611" t="str">
            <v>02</v>
          </cell>
          <cell r="J2611" t="str">
            <v>M3M</v>
          </cell>
        </row>
        <row r="2612">
          <cell r="C2612" t="str">
            <v>A-147</v>
          </cell>
          <cell r="D2612" t="str">
            <v>A-147-03</v>
          </cell>
          <cell r="E2612" t="str">
            <v>Harmony</v>
          </cell>
          <cell r="F2612" t="str">
            <v>-41</v>
          </cell>
          <cell r="G2612" t="str">
            <v>H-56/3</v>
          </cell>
          <cell r="H2612" t="str">
            <v>03</v>
          </cell>
          <cell r="J2612" t="str">
            <v>M3M</v>
          </cell>
        </row>
        <row r="2613">
          <cell r="C2613" t="str">
            <v>A-147</v>
          </cell>
          <cell r="D2613" t="str">
            <v>A-147-04</v>
          </cell>
          <cell r="E2613" t="str">
            <v>Harmony</v>
          </cell>
          <cell r="F2613" t="str">
            <v>-41</v>
          </cell>
          <cell r="G2613" t="str">
            <v>H-56/4</v>
          </cell>
          <cell r="H2613" t="str">
            <v>04</v>
          </cell>
          <cell r="J2613" t="str">
            <v>M3M</v>
          </cell>
        </row>
        <row r="2614">
          <cell r="B2614" t="str">
            <v>A</v>
          </cell>
          <cell r="C2614" t="str">
            <v>A-148</v>
          </cell>
          <cell r="D2614" t="str">
            <v>A-148-01</v>
          </cell>
          <cell r="E2614" t="str">
            <v>Harmony</v>
          </cell>
          <cell r="F2614" t="str">
            <v>-41</v>
          </cell>
          <cell r="G2614" t="str">
            <v>H-55/1</v>
          </cell>
          <cell r="H2614" t="str">
            <v>01</v>
          </cell>
          <cell r="I2614" t="str">
            <v>Retained</v>
          </cell>
          <cell r="J2614" t="str">
            <v>M3M</v>
          </cell>
          <cell r="K2614" t="str">
            <v>Frozen</v>
          </cell>
          <cell r="L2614" t="str">
            <v>Released</v>
          </cell>
          <cell r="M2614">
            <v>15.3</v>
          </cell>
          <cell r="N2614">
            <v>8.5</v>
          </cell>
          <cell r="O2614">
            <v>130.05000000000001</v>
          </cell>
        </row>
        <row r="2615">
          <cell r="C2615" t="str">
            <v>A-148</v>
          </cell>
          <cell r="D2615" t="str">
            <v>A-148-02</v>
          </cell>
          <cell r="E2615" t="str">
            <v>Harmony</v>
          </cell>
          <cell r="F2615" t="str">
            <v>-41</v>
          </cell>
          <cell r="G2615" t="str">
            <v>H-55/2</v>
          </cell>
          <cell r="H2615" t="str">
            <v>02</v>
          </cell>
          <cell r="J2615" t="str">
            <v>M3M</v>
          </cell>
        </row>
        <row r="2616">
          <cell r="C2616" t="str">
            <v>A-148</v>
          </cell>
          <cell r="D2616" t="str">
            <v>A-148-03</v>
          </cell>
          <cell r="E2616" t="str">
            <v>Harmony</v>
          </cell>
          <cell r="F2616" t="str">
            <v>-41</v>
          </cell>
          <cell r="G2616" t="str">
            <v>H-55/3</v>
          </cell>
          <cell r="H2616" t="str">
            <v>03</v>
          </cell>
          <cell r="J2616" t="str">
            <v>M3M</v>
          </cell>
        </row>
        <row r="2617">
          <cell r="C2617" t="str">
            <v>A-148</v>
          </cell>
          <cell r="D2617" t="str">
            <v>A-148-04</v>
          </cell>
          <cell r="E2617" t="str">
            <v>Harmony</v>
          </cell>
          <cell r="F2617" t="str">
            <v>-41</v>
          </cell>
          <cell r="G2617" t="str">
            <v>H-55/4</v>
          </cell>
          <cell r="H2617" t="str">
            <v>04</v>
          </cell>
          <cell r="J2617" t="str">
            <v>M3M</v>
          </cell>
        </row>
        <row r="2618">
          <cell r="B2618" t="str">
            <v>A</v>
          </cell>
          <cell r="C2618" t="str">
            <v>A-149</v>
          </cell>
          <cell r="D2618" t="str">
            <v>A-149-01</v>
          </cell>
          <cell r="E2618" t="str">
            <v>Harmony</v>
          </cell>
          <cell r="F2618" t="str">
            <v>-41</v>
          </cell>
          <cell r="G2618" t="str">
            <v>H-54/1</v>
          </cell>
          <cell r="H2618" t="str">
            <v>01</v>
          </cell>
          <cell r="I2618" t="str">
            <v>Retained</v>
          </cell>
          <cell r="J2618" t="str">
            <v>M3M</v>
          </cell>
          <cell r="K2618" t="str">
            <v>Frozen</v>
          </cell>
          <cell r="L2618" t="str">
            <v>Released</v>
          </cell>
          <cell r="M2618">
            <v>15.3</v>
          </cell>
          <cell r="N2618">
            <v>8.5</v>
          </cell>
          <cell r="O2618">
            <v>130.05000000000001</v>
          </cell>
        </row>
        <row r="2619">
          <cell r="C2619" t="str">
            <v>A-149</v>
          </cell>
          <cell r="D2619" t="str">
            <v>A-149-02</v>
          </cell>
          <cell r="E2619" t="str">
            <v>Harmony</v>
          </cell>
          <cell r="F2619" t="str">
            <v>-41</v>
          </cell>
          <cell r="G2619" t="str">
            <v>H-54/2</v>
          </cell>
          <cell r="H2619" t="str">
            <v>02</v>
          </cell>
          <cell r="J2619" t="str">
            <v>M3M</v>
          </cell>
        </row>
        <row r="2620">
          <cell r="C2620" t="str">
            <v>A-149</v>
          </cell>
          <cell r="D2620" t="str">
            <v>A-149-03</v>
          </cell>
          <cell r="E2620" t="str">
            <v>Harmony</v>
          </cell>
          <cell r="F2620" t="str">
            <v>-41</v>
          </cell>
          <cell r="G2620" t="str">
            <v>H-54/3</v>
          </cell>
          <cell r="H2620" t="str">
            <v>03</v>
          </cell>
          <cell r="J2620" t="str">
            <v>M3M</v>
          </cell>
        </row>
        <row r="2621">
          <cell r="C2621" t="str">
            <v>A-149</v>
          </cell>
          <cell r="D2621" t="str">
            <v>A-149-04</v>
          </cell>
          <cell r="E2621" t="str">
            <v>Harmony</v>
          </cell>
          <cell r="F2621" t="str">
            <v>-41</v>
          </cell>
          <cell r="G2621" t="str">
            <v>H-54/4</v>
          </cell>
          <cell r="H2621" t="str">
            <v>04</v>
          </cell>
          <cell r="J2621" t="str">
            <v>M3M</v>
          </cell>
        </row>
        <row r="2622">
          <cell r="B2622" t="str">
            <v>A</v>
          </cell>
          <cell r="C2622" t="str">
            <v>A-150</v>
          </cell>
          <cell r="D2622" t="str">
            <v>A-150-01</v>
          </cell>
          <cell r="E2622" t="str">
            <v>Harmony</v>
          </cell>
          <cell r="F2622" t="str">
            <v>-41</v>
          </cell>
          <cell r="G2622" t="str">
            <v>H-53/1</v>
          </cell>
          <cell r="H2622" t="str">
            <v>01</v>
          </cell>
          <cell r="I2622" t="str">
            <v>Retained</v>
          </cell>
          <cell r="J2622" t="str">
            <v>M3M</v>
          </cell>
          <cell r="K2622" t="str">
            <v>Frozen</v>
          </cell>
          <cell r="L2622" t="str">
            <v>Released</v>
          </cell>
          <cell r="M2622">
            <v>15.3</v>
          </cell>
          <cell r="N2622">
            <v>8.5</v>
          </cell>
          <cell r="O2622">
            <v>130.05000000000001</v>
          </cell>
        </row>
        <row r="2623">
          <cell r="C2623" t="str">
            <v>A-150</v>
          </cell>
          <cell r="D2623" t="str">
            <v>A-150-02</v>
          </cell>
          <cell r="E2623" t="str">
            <v>Harmony</v>
          </cell>
          <cell r="F2623" t="str">
            <v>-41</v>
          </cell>
          <cell r="G2623" t="str">
            <v>H-53/2</v>
          </cell>
          <cell r="H2623" t="str">
            <v>02</v>
          </cell>
          <cell r="J2623" t="str">
            <v>M3M</v>
          </cell>
        </row>
        <row r="2624">
          <cell r="C2624" t="str">
            <v>A-150</v>
          </cell>
          <cell r="D2624" t="str">
            <v>A-150-03</v>
          </cell>
          <cell r="E2624" t="str">
            <v>Harmony</v>
          </cell>
          <cell r="F2624" t="str">
            <v>-41</v>
          </cell>
          <cell r="G2624" t="str">
            <v>H-53/3</v>
          </cell>
          <cell r="H2624" t="str">
            <v>03</v>
          </cell>
          <cell r="J2624" t="str">
            <v>M3M</v>
          </cell>
        </row>
        <row r="2625">
          <cell r="C2625" t="str">
            <v>A-150</v>
          </cell>
          <cell r="D2625" t="str">
            <v>A-150-04</v>
          </cell>
          <cell r="E2625" t="str">
            <v>Harmony</v>
          </cell>
          <cell r="F2625" t="str">
            <v>-41</v>
          </cell>
          <cell r="G2625" t="str">
            <v>H-53/4</v>
          </cell>
          <cell r="H2625" t="str">
            <v>04</v>
          </cell>
          <cell r="J2625" t="str">
            <v>M3M</v>
          </cell>
        </row>
        <row r="2626">
          <cell r="B2626" t="str">
            <v>A</v>
          </cell>
          <cell r="C2626" t="str">
            <v>A-151</v>
          </cell>
          <cell r="D2626" t="str">
            <v>A-151-01</v>
          </cell>
          <cell r="E2626" t="str">
            <v>Harmony</v>
          </cell>
          <cell r="F2626" t="str">
            <v>-41</v>
          </cell>
          <cell r="G2626" t="str">
            <v>H-52/1</v>
          </cell>
          <cell r="H2626" t="str">
            <v>01</v>
          </cell>
          <cell r="I2626" t="str">
            <v>Retained</v>
          </cell>
          <cell r="J2626" t="str">
            <v>M3M</v>
          </cell>
          <cell r="K2626" t="str">
            <v>Frozen</v>
          </cell>
          <cell r="L2626" t="str">
            <v>Released</v>
          </cell>
          <cell r="M2626">
            <v>15.3</v>
          </cell>
          <cell r="N2626">
            <v>8.5</v>
          </cell>
          <cell r="O2626">
            <v>130.05000000000001</v>
          </cell>
        </row>
        <row r="2627">
          <cell r="C2627" t="str">
            <v>A-151</v>
          </cell>
          <cell r="D2627" t="str">
            <v>A-151-02</v>
          </cell>
          <cell r="E2627" t="str">
            <v>Harmony</v>
          </cell>
          <cell r="F2627" t="str">
            <v>-41</v>
          </cell>
          <cell r="G2627" t="str">
            <v>H-52/2</v>
          </cell>
          <cell r="H2627" t="str">
            <v>02</v>
          </cell>
          <cell r="J2627" t="str">
            <v>M3M</v>
          </cell>
        </row>
        <row r="2628">
          <cell r="C2628" t="str">
            <v>A-151</v>
          </cell>
          <cell r="D2628" t="str">
            <v>A-151-03</v>
          </cell>
          <cell r="E2628" t="str">
            <v>Harmony</v>
          </cell>
          <cell r="F2628" t="str">
            <v>-41</v>
          </cell>
          <cell r="G2628" t="str">
            <v>H-52/3</v>
          </cell>
          <cell r="H2628" t="str">
            <v>03</v>
          </cell>
          <cell r="J2628" t="str">
            <v>M3M</v>
          </cell>
        </row>
        <row r="2629">
          <cell r="C2629" t="str">
            <v>A-151</v>
          </cell>
          <cell r="D2629" t="str">
            <v>A-151-04</v>
          </cell>
          <cell r="E2629" t="str">
            <v>Harmony</v>
          </cell>
          <cell r="F2629" t="str">
            <v>-41</v>
          </cell>
          <cell r="G2629" t="str">
            <v>H-52/4</v>
          </cell>
          <cell r="H2629" t="str">
            <v>04</v>
          </cell>
          <cell r="J2629" t="str">
            <v>M3M</v>
          </cell>
        </row>
        <row r="2630">
          <cell r="B2630" t="str">
            <v>A</v>
          </cell>
          <cell r="C2630" t="str">
            <v>A-152</v>
          </cell>
          <cell r="D2630" t="str">
            <v>A-152-01</v>
          </cell>
          <cell r="E2630" t="str">
            <v>Harmony</v>
          </cell>
          <cell r="F2630" t="str">
            <v>-41</v>
          </cell>
          <cell r="G2630" t="str">
            <v>H-51/1</v>
          </cell>
          <cell r="H2630" t="str">
            <v>01</v>
          </cell>
          <cell r="I2630" t="str">
            <v>Retained</v>
          </cell>
          <cell r="J2630" t="str">
            <v>M3M</v>
          </cell>
          <cell r="K2630" t="str">
            <v>Frozen</v>
          </cell>
          <cell r="L2630" t="str">
            <v>Released</v>
          </cell>
          <cell r="M2630">
            <v>15.3</v>
          </cell>
          <cell r="N2630">
            <v>8.5</v>
          </cell>
          <cell r="O2630">
            <v>130.05000000000001</v>
          </cell>
        </row>
        <row r="2631">
          <cell r="C2631" t="str">
            <v>A-152</v>
          </cell>
          <cell r="D2631" t="str">
            <v>A-152-02</v>
          </cell>
          <cell r="E2631" t="str">
            <v>Harmony</v>
          </cell>
          <cell r="F2631" t="str">
            <v>-41</v>
          </cell>
          <cell r="G2631" t="str">
            <v>H-51/2</v>
          </cell>
          <cell r="H2631" t="str">
            <v>02</v>
          </cell>
          <cell r="J2631" t="str">
            <v>M3M</v>
          </cell>
        </row>
        <row r="2632">
          <cell r="C2632" t="str">
            <v>A-152</v>
          </cell>
          <cell r="D2632" t="str">
            <v>A-152-03</v>
          </cell>
          <cell r="E2632" t="str">
            <v>Harmony</v>
          </cell>
          <cell r="F2632" t="str">
            <v>-41</v>
          </cell>
          <cell r="G2632" t="str">
            <v>H-51/3</v>
          </cell>
          <cell r="H2632" t="str">
            <v>03</v>
          </cell>
          <cell r="J2632" t="str">
            <v>M3M</v>
          </cell>
        </row>
        <row r="2633">
          <cell r="C2633" t="str">
            <v>A-152</v>
          </cell>
          <cell r="D2633" t="str">
            <v>A-152-04</v>
          </cell>
          <cell r="E2633" t="str">
            <v>Harmony</v>
          </cell>
          <cell r="F2633" t="str">
            <v>-41</v>
          </cell>
          <cell r="G2633" t="str">
            <v>H-51/4</v>
          </cell>
          <cell r="H2633" t="str">
            <v>04</v>
          </cell>
          <cell r="J2633" t="str">
            <v>M3M</v>
          </cell>
        </row>
        <row r="2634">
          <cell r="B2634" t="str">
            <v>A</v>
          </cell>
          <cell r="C2634" t="str">
            <v>A-153</v>
          </cell>
          <cell r="D2634" t="str">
            <v>A-153-01</v>
          </cell>
          <cell r="E2634" t="str">
            <v>Harmony</v>
          </cell>
          <cell r="F2634" t="str">
            <v>-41</v>
          </cell>
          <cell r="G2634" t="str">
            <v>H-74/1</v>
          </cell>
          <cell r="H2634" t="str">
            <v>01</v>
          </cell>
          <cell r="I2634" t="str">
            <v>Retained</v>
          </cell>
          <cell r="J2634" t="str">
            <v>M3M</v>
          </cell>
          <cell r="K2634" t="str">
            <v>Frozen</v>
          </cell>
          <cell r="L2634" t="str">
            <v>Released</v>
          </cell>
          <cell r="M2634">
            <v>15.3</v>
          </cell>
          <cell r="N2634">
            <v>8.5</v>
          </cell>
          <cell r="O2634">
            <v>130.05000000000001</v>
          </cell>
        </row>
        <row r="2635">
          <cell r="C2635" t="str">
            <v>A-153</v>
          </cell>
          <cell r="D2635" t="str">
            <v>A-153-02</v>
          </cell>
          <cell r="E2635" t="str">
            <v>Harmony</v>
          </cell>
          <cell r="F2635" t="str">
            <v>-41</v>
          </cell>
          <cell r="G2635" t="str">
            <v>H-74/2</v>
          </cell>
          <cell r="H2635" t="str">
            <v>02</v>
          </cell>
          <cell r="J2635" t="str">
            <v>M3M</v>
          </cell>
        </row>
        <row r="2636">
          <cell r="C2636" t="str">
            <v>A-153</v>
          </cell>
          <cell r="D2636" t="str">
            <v>A-153-03</v>
          </cell>
          <cell r="E2636" t="str">
            <v>Harmony</v>
          </cell>
          <cell r="F2636" t="str">
            <v>-41</v>
          </cell>
          <cell r="G2636" t="str">
            <v>H-74/3</v>
          </cell>
          <cell r="H2636" t="str">
            <v>03</v>
          </cell>
          <cell r="J2636" t="str">
            <v>M3M</v>
          </cell>
        </row>
        <row r="2637">
          <cell r="C2637" t="str">
            <v>A-153</v>
          </cell>
          <cell r="D2637" t="str">
            <v>A-153-04</v>
          </cell>
          <cell r="E2637" t="str">
            <v>Harmony</v>
          </cell>
          <cell r="F2637" t="str">
            <v>-41</v>
          </cell>
          <cell r="G2637" t="str">
            <v>H-74/4</v>
          </cell>
          <cell r="H2637" t="str">
            <v>04</v>
          </cell>
          <cell r="J2637" t="str">
            <v>M3M</v>
          </cell>
        </row>
        <row r="2638">
          <cell r="B2638" t="str">
            <v>A</v>
          </cell>
          <cell r="C2638" t="str">
            <v>A-154</v>
          </cell>
          <cell r="D2638" t="str">
            <v>A-154-01</v>
          </cell>
          <cell r="E2638" t="str">
            <v>Harmony</v>
          </cell>
          <cell r="F2638" t="str">
            <v>-41</v>
          </cell>
          <cell r="G2638" t="str">
            <v>H-73/1</v>
          </cell>
          <cell r="H2638" t="str">
            <v>01</v>
          </cell>
          <cell r="I2638" t="str">
            <v>Retained</v>
          </cell>
          <cell r="J2638" t="str">
            <v>M3M</v>
          </cell>
          <cell r="K2638" t="str">
            <v>Frozen</v>
          </cell>
          <cell r="L2638" t="str">
            <v>Released</v>
          </cell>
          <cell r="M2638">
            <v>15.3</v>
          </cell>
          <cell r="N2638">
            <v>8.5</v>
          </cell>
          <cell r="O2638">
            <v>130.05000000000001</v>
          </cell>
        </row>
        <row r="2639">
          <cell r="C2639" t="str">
            <v>A-154</v>
          </cell>
          <cell r="D2639" t="str">
            <v>A-154-02</v>
          </cell>
          <cell r="E2639" t="str">
            <v>Harmony</v>
          </cell>
          <cell r="F2639" t="str">
            <v>-41</v>
          </cell>
          <cell r="G2639" t="str">
            <v>H-73/2</v>
          </cell>
          <cell r="H2639" t="str">
            <v>02</v>
          </cell>
          <cell r="J2639" t="str">
            <v>M3M</v>
          </cell>
        </row>
        <row r="2640">
          <cell r="C2640" t="str">
            <v>A-154</v>
          </cell>
          <cell r="D2640" t="str">
            <v>A-154-03</v>
          </cell>
          <cell r="E2640" t="str">
            <v>Harmony</v>
          </cell>
          <cell r="F2640" t="str">
            <v>-41</v>
          </cell>
          <cell r="G2640" t="str">
            <v>H-73/3</v>
          </cell>
          <cell r="H2640" t="str">
            <v>03</v>
          </cell>
          <cell r="J2640" t="str">
            <v>M3M</v>
          </cell>
        </row>
        <row r="2641">
          <cell r="C2641" t="str">
            <v>A-154</v>
          </cell>
          <cell r="D2641" t="str">
            <v>A-154-04</v>
          </cell>
          <cell r="E2641" t="str">
            <v>Harmony</v>
          </cell>
          <cell r="F2641" t="str">
            <v>-41</v>
          </cell>
          <cell r="G2641" t="str">
            <v>H-73/4</v>
          </cell>
          <cell r="H2641" t="str">
            <v>04</v>
          </cell>
          <cell r="J2641" t="str">
            <v>M3M</v>
          </cell>
        </row>
        <row r="2642">
          <cell r="B2642" t="str">
            <v>A</v>
          </cell>
          <cell r="C2642" t="str">
            <v>A-155</v>
          </cell>
          <cell r="D2642" t="str">
            <v>A-155-01</v>
          </cell>
          <cell r="E2642" t="str">
            <v>Harmony</v>
          </cell>
          <cell r="F2642" t="str">
            <v>-41</v>
          </cell>
          <cell r="G2642" t="str">
            <v>H-72/1</v>
          </cell>
          <cell r="H2642" t="str">
            <v>01</v>
          </cell>
          <cell r="I2642" t="str">
            <v>Retained</v>
          </cell>
          <cell r="J2642" t="str">
            <v>M3M</v>
          </cell>
          <cell r="K2642" t="str">
            <v>Frozen</v>
          </cell>
          <cell r="L2642" t="str">
            <v>Released</v>
          </cell>
          <cell r="M2642">
            <v>15.3</v>
          </cell>
          <cell r="N2642">
            <v>8.5</v>
          </cell>
          <cell r="O2642">
            <v>130.05000000000001</v>
          </cell>
        </row>
        <row r="2643">
          <cell r="C2643" t="str">
            <v>A-155</v>
          </cell>
          <cell r="D2643" t="str">
            <v>A-155-02</v>
          </cell>
          <cell r="E2643" t="str">
            <v>Harmony</v>
          </cell>
          <cell r="F2643" t="str">
            <v>-41</v>
          </cell>
          <cell r="G2643" t="str">
            <v>H-72/2</v>
          </cell>
          <cell r="H2643" t="str">
            <v>02</v>
          </cell>
          <cell r="J2643" t="str">
            <v>M3M</v>
          </cell>
        </row>
        <row r="2644">
          <cell r="C2644" t="str">
            <v>A-155</v>
          </cell>
          <cell r="D2644" t="str">
            <v>A-155-03</v>
          </cell>
          <cell r="E2644" t="str">
            <v>Harmony</v>
          </cell>
          <cell r="F2644" t="str">
            <v>-41</v>
          </cell>
          <cell r="G2644" t="str">
            <v>H-72/3</v>
          </cell>
          <cell r="H2644" t="str">
            <v>03</v>
          </cell>
          <cell r="J2644" t="str">
            <v>M3M</v>
          </cell>
        </row>
        <row r="2645">
          <cell r="C2645" t="str">
            <v>A-155</v>
          </cell>
          <cell r="D2645" t="str">
            <v>A-155-04</v>
          </cell>
          <cell r="E2645" t="str">
            <v>Harmony</v>
          </cell>
          <cell r="F2645" t="str">
            <v>-41</v>
          </cell>
          <cell r="G2645" t="str">
            <v>H-72/4</v>
          </cell>
          <cell r="H2645" t="str">
            <v>04</v>
          </cell>
          <cell r="J2645" t="str">
            <v>M3M</v>
          </cell>
        </row>
        <row r="2646">
          <cell r="B2646" t="str">
            <v>A</v>
          </cell>
          <cell r="C2646" t="str">
            <v>A-156</v>
          </cell>
          <cell r="D2646" t="str">
            <v>A-156-01</v>
          </cell>
          <cell r="E2646" t="str">
            <v>Harmony</v>
          </cell>
          <cell r="F2646" t="str">
            <v>-41</v>
          </cell>
          <cell r="G2646" t="str">
            <v>H-71/1</v>
          </cell>
          <cell r="H2646" t="str">
            <v>01</v>
          </cell>
          <cell r="I2646" t="str">
            <v>Retained</v>
          </cell>
          <cell r="J2646" t="str">
            <v>M3M</v>
          </cell>
          <cell r="K2646" t="str">
            <v>Frozen</v>
          </cell>
          <cell r="L2646" t="str">
            <v>Released</v>
          </cell>
          <cell r="M2646">
            <v>15.3</v>
          </cell>
          <cell r="N2646">
            <v>8.5</v>
          </cell>
          <cell r="O2646">
            <v>130.05000000000001</v>
          </cell>
        </row>
        <row r="2647">
          <cell r="C2647" t="str">
            <v>A-156</v>
          </cell>
          <cell r="D2647" t="str">
            <v>A-156-02</v>
          </cell>
          <cell r="E2647" t="str">
            <v>Harmony</v>
          </cell>
          <cell r="F2647" t="str">
            <v>-41</v>
          </cell>
          <cell r="G2647" t="str">
            <v>H-71/2</v>
          </cell>
          <cell r="H2647" t="str">
            <v>02</v>
          </cell>
          <cell r="J2647" t="str">
            <v>M3M</v>
          </cell>
        </row>
        <row r="2648">
          <cell r="C2648" t="str">
            <v>A-156</v>
          </cell>
          <cell r="D2648" t="str">
            <v>A-156-03</v>
          </cell>
          <cell r="E2648" t="str">
            <v>Harmony</v>
          </cell>
          <cell r="F2648" t="str">
            <v>-41</v>
          </cell>
          <cell r="G2648" t="str">
            <v>H-71/3</v>
          </cell>
          <cell r="H2648" t="str">
            <v>03</v>
          </cell>
          <cell r="J2648" t="str">
            <v>M3M</v>
          </cell>
        </row>
        <row r="2649">
          <cell r="C2649" t="str">
            <v>A-156</v>
          </cell>
          <cell r="D2649" t="str">
            <v>A-156-04</v>
          </cell>
          <cell r="E2649" t="str">
            <v>Harmony</v>
          </cell>
          <cell r="F2649" t="str">
            <v>-41</v>
          </cell>
          <cell r="G2649" t="str">
            <v>H-71/4</v>
          </cell>
          <cell r="H2649" t="str">
            <v>04</v>
          </cell>
          <cell r="J2649" t="str">
            <v>M3M</v>
          </cell>
        </row>
        <row r="2650">
          <cell r="B2650" t="str">
            <v>A</v>
          </cell>
          <cell r="C2650" t="str">
            <v>A-157</v>
          </cell>
          <cell r="D2650" t="str">
            <v>A-157-01</v>
          </cell>
          <cell r="E2650" t="str">
            <v>Harmony</v>
          </cell>
          <cell r="F2650" t="str">
            <v>-41</v>
          </cell>
          <cell r="G2650" t="str">
            <v>H-70/1</v>
          </cell>
          <cell r="H2650" t="str">
            <v>01</v>
          </cell>
          <cell r="I2650" t="str">
            <v>Retained</v>
          </cell>
          <cell r="J2650" t="str">
            <v>M3M</v>
          </cell>
          <cell r="K2650" t="str">
            <v>Frozen</v>
          </cell>
          <cell r="L2650" t="str">
            <v>Released</v>
          </cell>
          <cell r="M2650">
            <v>15.3</v>
          </cell>
          <cell r="N2650">
            <v>8.5</v>
          </cell>
          <cell r="O2650">
            <v>130.05000000000001</v>
          </cell>
        </row>
        <row r="2651">
          <cell r="C2651" t="str">
            <v>A-157</v>
          </cell>
          <cell r="D2651" t="str">
            <v>A-157-02</v>
          </cell>
          <cell r="E2651" t="str">
            <v>Harmony</v>
          </cell>
          <cell r="F2651" t="str">
            <v>-41</v>
          </cell>
          <cell r="G2651" t="str">
            <v>H-70/2</v>
          </cell>
          <cell r="H2651" t="str">
            <v>02</v>
          </cell>
          <cell r="J2651" t="str">
            <v>M3M</v>
          </cell>
        </row>
        <row r="2652">
          <cell r="C2652" t="str">
            <v>A-157</v>
          </cell>
          <cell r="D2652" t="str">
            <v>A-157-03</v>
          </cell>
          <cell r="E2652" t="str">
            <v>Harmony</v>
          </cell>
          <cell r="F2652" t="str">
            <v>-41</v>
          </cell>
          <cell r="G2652" t="str">
            <v>H-70/3</v>
          </cell>
          <cell r="H2652" t="str">
            <v>03</v>
          </cell>
          <cell r="J2652" t="str">
            <v>M3M</v>
          </cell>
        </row>
        <row r="2653">
          <cell r="C2653" t="str">
            <v>A-157</v>
          </cell>
          <cell r="D2653" t="str">
            <v>A-157-04</v>
          </cell>
          <cell r="E2653" t="str">
            <v>Harmony</v>
          </cell>
          <cell r="F2653" t="str">
            <v>-41</v>
          </cell>
          <cell r="G2653" t="str">
            <v>H-70/4</v>
          </cell>
          <cell r="H2653" t="str">
            <v>04</v>
          </cell>
          <cell r="J2653" t="str">
            <v>M3M</v>
          </cell>
        </row>
        <row r="2654">
          <cell r="B2654" t="str">
            <v>A</v>
          </cell>
          <cell r="C2654" t="str">
            <v>A-158</v>
          </cell>
          <cell r="D2654" t="str">
            <v>A-158-01</v>
          </cell>
          <cell r="E2654" t="str">
            <v>Harmony</v>
          </cell>
          <cell r="F2654" t="str">
            <v>-41</v>
          </cell>
          <cell r="G2654" t="str">
            <v>H-69/1</v>
          </cell>
          <cell r="H2654" t="str">
            <v>01</v>
          </cell>
          <cell r="I2654" t="str">
            <v>Retained</v>
          </cell>
          <cell r="J2654" t="str">
            <v>M3M</v>
          </cell>
          <cell r="K2654" t="str">
            <v>Frozen</v>
          </cell>
          <cell r="L2654" t="str">
            <v>Released</v>
          </cell>
          <cell r="M2654">
            <v>15.3</v>
          </cell>
          <cell r="N2654">
            <v>8.5</v>
          </cell>
          <cell r="O2654">
            <v>130.05000000000001</v>
          </cell>
        </row>
        <row r="2655">
          <cell r="C2655" t="str">
            <v>A-158</v>
          </cell>
          <cell r="D2655" t="str">
            <v>A-158-02</v>
          </cell>
          <cell r="E2655" t="str">
            <v>Harmony</v>
          </cell>
          <cell r="F2655" t="str">
            <v>-41</v>
          </cell>
          <cell r="G2655" t="str">
            <v>H-69/2</v>
          </cell>
          <cell r="H2655" t="str">
            <v>02</v>
          </cell>
          <cell r="J2655" t="str">
            <v>M3M</v>
          </cell>
        </row>
        <row r="2656">
          <cell r="C2656" t="str">
            <v>A-158</v>
          </cell>
          <cell r="D2656" t="str">
            <v>A-158-03</v>
          </cell>
          <cell r="E2656" t="str">
            <v>Harmony</v>
          </cell>
          <cell r="F2656" t="str">
            <v>-41</v>
          </cell>
          <cell r="G2656" t="str">
            <v>H-69/3</v>
          </cell>
          <cell r="H2656" t="str">
            <v>03</v>
          </cell>
          <cell r="J2656" t="str">
            <v>M3M</v>
          </cell>
        </row>
        <row r="2657">
          <cell r="C2657" t="str">
            <v>A-158</v>
          </cell>
          <cell r="D2657" t="str">
            <v>A-158-04</v>
          </cell>
          <cell r="E2657" t="str">
            <v>Harmony</v>
          </cell>
          <cell r="F2657" t="str">
            <v>-41</v>
          </cell>
          <cell r="G2657" t="str">
            <v>H-69/4</v>
          </cell>
          <cell r="H2657" t="str">
            <v>04</v>
          </cell>
          <cell r="J2657" t="str">
            <v>M3M</v>
          </cell>
        </row>
        <row r="2658">
          <cell r="B2658" t="str">
            <v>A</v>
          </cell>
          <cell r="C2658" t="str">
            <v>A-159</v>
          </cell>
          <cell r="D2658" t="str">
            <v>A-159-01</v>
          </cell>
          <cell r="E2658" t="str">
            <v>Harmony</v>
          </cell>
          <cell r="F2658" t="str">
            <v>-41</v>
          </cell>
          <cell r="G2658" t="str">
            <v>H-68/1</v>
          </cell>
          <cell r="H2658" t="str">
            <v>01</v>
          </cell>
          <cell r="I2658" t="str">
            <v>Retained</v>
          </cell>
          <cell r="J2658" t="str">
            <v>M3M</v>
          </cell>
          <cell r="K2658" t="str">
            <v>Frozen</v>
          </cell>
          <cell r="L2658" t="str">
            <v>Released</v>
          </cell>
          <cell r="M2658">
            <v>15.3</v>
          </cell>
          <cell r="N2658">
            <v>8.5</v>
          </cell>
          <cell r="O2658">
            <v>130.05000000000001</v>
          </cell>
        </row>
        <row r="2659">
          <cell r="C2659" t="str">
            <v>A-159</v>
          </cell>
          <cell r="D2659" t="str">
            <v>A-159-02</v>
          </cell>
          <cell r="E2659" t="str">
            <v>Harmony</v>
          </cell>
          <cell r="F2659" t="str">
            <v>-41</v>
          </cell>
          <cell r="G2659" t="str">
            <v>H-68/2</v>
          </cell>
          <cell r="H2659" t="str">
            <v>02</v>
          </cell>
          <cell r="J2659" t="str">
            <v>M3M</v>
          </cell>
        </row>
        <row r="2660">
          <cell r="C2660" t="str">
            <v>A-159</v>
          </cell>
          <cell r="D2660" t="str">
            <v>A-159-03</v>
          </cell>
          <cell r="E2660" t="str">
            <v>Harmony</v>
          </cell>
          <cell r="F2660" t="str">
            <v>-41</v>
          </cell>
          <cell r="G2660" t="str">
            <v>H-68/3</v>
          </cell>
          <cell r="H2660" t="str">
            <v>03</v>
          </cell>
          <cell r="J2660" t="str">
            <v>M3M</v>
          </cell>
        </row>
        <row r="2661">
          <cell r="C2661" t="str">
            <v>A-159</v>
          </cell>
          <cell r="D2661" t="str">
            <v>A-159-04</v>
          </cell>
          <cell r="E2661" t="str">
            <v>Harmony</v>
          </cell>
          <cell r="F2661" t="str">
            <v>-41</v>
          </cell>
          <cell r="G2661" t="str">
            <v>H-68/4</v>
          </cell>
          <cell r="H2661" t="str">
            <v>04</v>
          </cell>
          <cell r="J2661" t="str">
            <v>M3M</v>
          </cell>
        </row>
        <row r="2662">
          <cell r="B2662" t="str">
            <v>A</v>
          </cell>
          <cell r="C2662" t="str">
            <v>A-160</v>
          </cell>
          <cell r="D2662" t="str">
            <v>A-160-01</v>
          </cell>
          <cell r="E2662" t="str">
            <v>Harmony</v>
          </cell>
          <cell r="F2662" t="str">
            <v>-41</v>
          </cell>
          <cell r="G2662" t="str">
            <v>H-67/1</v>
          </cell>
          <cell r="H2662" t="str">
            <v>01</v>
          </cell>
          <cell r="I2662" t="str">
            <v>Retained</v>
          </cell>
          <cell r="J2662" t="str">
            <v>M3M</v>
          </cell>
          <cell r="K2662" t="str">
            <v>Released</v>
          </cell>
          <cell r="L2662" t="str">
            <v>Released</v>
          </cell>
          <cell r="M2662">
            <v>15.3</v>
          </cell>
          <cell r="N2662">
            <v>8.5</v>
          </cell>
          <cell r="O2662">
            <v>130.05000000000001</v>
          </cell>
        </row>
        <row r="2663">
          <cell r="C2663" t="str">
            <v>A-160</v>
          </cell>
          <cell r="D2663" t="str">
            <v>A-160-02</v>
          </cell>
          <cell r="E2663" t="str">
            <v>Harmony</v>
          </cell>
          <cell r="F2663" t="str">
            <v>-41</v>
          </cell>
          <cell r="G2663" t="str">
            <v>H-67/2</v>
          </cell>
          <cell r="H2663" t="str">
            <v>02</v>
          </cell>
          <cell r="J2663" t="str">
            <v>M3M</v>
          </cell>
        </row>
        <row r="2664">
          <cell r="C2664" t="str">
            <v>A-160</v>
          </cell>
          <cell r="D2664" t="str">
            <v>A-160-03</v>
          </cell>
          <cell r="E2664" t="str">
            <v>Harmony</v>
          </cell>
          <cell r="F2664" t="str">
            <v>-41</v>
          </cell>
          <cell r="G2664" t="str">
            <v>H-67/3</v>
          </cell>
          <cell r="H2664" t="str">
            <v>03</v>
          </cell>
          <cell r="J2664" t="str">
            <v>M3M</v>
          </cell>
        </row>
        <row r="2665">
          <cell r="C2665" t="str">
            <v>A-160</v>
          </cell>
          <cell r="D2665" t="str">
            <v>A-160-04</v>
          </cell>
          <cell r="E2665" t="str">
            <v>Harmony</v>
          </cell>
          <cell r="F2665" t="str">
            <v>-41</v>
          </cell>
          <cell r="G2665" t="str">
            <v>H-67/4</v>
          </cell>
          <cell r="H2665" t="str">
            <v>04</v>
          </cell>
          <cell r="J2665" t="str">
            <v>M3M</v>
          </cell>
        </row>
        <row r="2666">
          <cell r="B2666" t="str">
            <v>A</v>
          </cell>
          <cell r="C2666" t="str">
            <v>A-161</v>
          </cell>
          <cell r="D2666" t="str">
            <v>A-161-01</v>
          </cell>
          <cell r="E2666" t="str">
            <v>Harmony</v>
          </cell>
          <cell r="F2666" t="str">
            <v>-41</v>
          </cell>
          <cell r="G2666" t="str">
            <v>H-66/1</v>
          </cell>
          <cell r="H2666" t="str">
            <v>01</v>
          </cell>
          <cell r="I2666" t="str">
            <v>Retained</v>
          </cell>
          <cell r="J2666" t="str">
            <v>M3M</v>
          </cell>
          <cell r="K2666" t="str">
            <v>Released</v>
          </cell>
          <cell r="L2666" t="str">
            <v>Released</v>
          </cell>
          <cell r="M2666">
            <v>15.3</v>
          </cell>
          <cell r="N2666">
            <v>8.5</v>
          </cell>
          <cell r="O2666">
            <v>130.05000000000001</v>
          </cell>
        </row>
        <row r="2667">
          <cell r="C2667" t="str">
            <v>A-161</v>
          </cell>
          <cell r="D2667" t="str">
            <v>A-161-02</v>
          </cell>
          <cell r="E2667" t="str">
            <v>Harmony</v>
          </cell>
          <cell r="F2667" t="str">
            <v>-41</v>
          </cell>
          <cell r="G2667" t="str">
            <v>H-66/2</v>
          </cell>
          <cell r="H2667" t="str">
            <v>02</v>
          </cell>
          <cell r="J2667" t="str">
            <v>M3M</v>
          </cell>
        </row>
        <row r="2668">
          <cell r="C2668" t="str">
            <v>A-161</v>
          </cell>
          <cell r="D2668" t="str">
            <v>A-161-03</v>
          </cell>
          <cell r="E2668" t="str">
            <v>Harmony</v>
          </cell>
          <cell r="F2668" t="str">
            <v>-41</v>
          </cell>
          <cell r="G2668" t="str">
            <v>H-66/3</v>
          </cell>
          <cell r="H2668" t="str">
            <v>03</v>
          </cell>
          <cell r="J2668" t="str">
            <v>M3M</v>
          </cell>
        </row>
        <row r="2669">
          <cell r="C2669" t="str">
            <v>A-161</v>
          </cell>
          <cell r="D2669" t="str">
            <v>A-161-04</v>
          </cell>
          <cell r="E2669" t="str">
            <v>Harmony</v>
          </cell>
          <cell r="F2669" t="str">
            <v>-41</v>
          </cell>
          <cell r="G2669" t="str">
            <v>H-66/4</v>
          </cell>
          <cell r="H2669" t="str">
            <v>04</v>
          </cell>
          <cell r="J2669" t="str">
            <v>M3M</v>
          </cell>
        </row>
        <row r="2670">
          <cell r="B2670" t="str">
            <v>A</v>
          </cell>
          <cell r="C2670" t="str">
            <v>A-162</v>
          </cell>
          <cell r="D2670" t="str">
            <v>A-162-01</v>
          </cell>
          <cell r="E2670" t="str">
            <v>Harmony</v>
          </cell>
          <cell r="F2670" t="str">
            <v>-41</v>
          </cell>
          <cell r="G2670" t="str">
            <v>H-65/1</v>
          </cell>
          <cell r="H2670" t="str">
            <v>01</v>
          </cell>
          <cell r="I2670" t="str">
            <v>Retained</v>
          </cell>
          <cell r="J2670" t="str">
            <v>M3M</v>
          </cell>
          <cell r="K2670" t="str">
            <v>Released</v>
          </cell>
          <cell r="L2670" t="str">
            <v>Released</v>
          </cell>
          <cell r="M2670">
            <v>15.3</v>
          </cell>
          <cell r="N2670">
            <v>8.5</v>
          </cell>
          <cell r="O2670">
            <v>130.05000000000001</v>
          </cell>
        </row>
        <row r="2671">
          <cell r="C2671" t="str">
            <v>A-162</v>
          </cell>
          <cell r="D2671" t="str">
            <v>A-162-02</v>
          </cell>
          <cell r="E2671" t="str">
            <v>Harmony</v>
          </cell>
          <cell r="F2671" t="str">
            <v>-41</v>
          </cell>
          <cell r="G2671" t="str">
            <v>H-65/2</v>
          </cell>
          <cell r="H2671" t="str">
            <v>02</v>
          </cell>
          <cell r="J2671" t="str">
            <v>M3M</v>
          </cell>
        </row>
        <row r="2672">
          <cell r="C2672" t="str">
            <v>A-162</v>
          </cell>
          <cell r="D2672" t="str">
            <v>A-162-03</v>
          </cell>
          <cell r="E2672" t="str">
            <v>Harmony</v>
          </cell>
          <cell r="F2672" t="str">
            <v>-41</v>
          </cell>
          <cell r="G2672" t="str">
            <v>H-65/3</v>
          </cell>
          <cell r="H2672" t="str">
            <v>03</v>
          </cell>
          <cell r="J2672" t="str">
            <v>M3M</v>
          </cell>
        </row>
        <row r="2673">
          <cell r="C2673" t="str">
            <v>A-162</v>
          </cell>
          <cell r="D2673" t="str">
            <v>A-162-04</v>
          </cell>
          <cell r="E2673" t="str">
            <v>Harmony</v>
          </cell>
          <cell r="F2673" t="str">
            <v>-41</v>
          </cell>
          <cell r="G2673" t="str">
            <v>H-65/4</v>
          </cell>
          <cell r="H2673" t="str">
            <v>04</v>
          </cell>
          <cell r="J2673" t="str">
            <v>M3M</v>
          </cell>
        </row>
        <row r="2674">
          <cell r="B2674" t="str">
            <v>A</v>
          </cell>
          <cell r="C2674" t="str">
            <v>A-163</v>
          </cell>
          <cell r="D2674" t="str">
            <v>A-163-01</v>
          </cell>
          <cell r="E2674" t="str">
            <v>Harmony</v>
          </cell>
          <cell r="F2674" t="str">
            <v>-41</v>
          </cell>
          <cell r="G2674" t="str">
            <v>H-64/1</v>
          </cell>
          <cell r="H2674" t="str">
            <v>01</v>
          </cell>
          <cell r="I2674" t="str">
            <v>Retained</v>
          </cell>
          <cell r="J2674" t="str">
            <v>M3M</v>
          </cell>
          <cell r="K2674" t="str">
            <v>Released</v>
          </cell>
          <cell r="L2674" t="str">
            <v>Released</v>
          </cell>
          <cell r="M2674">
            <v>15.3</v>
          </cell>
          <cell r="N2674">
            <v>8.5</v>
          </cell>
          <cell r="O2674">
            <v>130.05000000000001</v>
          </cell>
        </row>
        <row r="2675">
          <cell r="C2675" t="str">
            <v>A-163</v>
          </cell>
          <cell r="D2675" t="str">
            <v>A-163-02</v>
          </cell>
          <cell r="E2675" t="str">
            <v>Harmony</v>
          </cell>
          <cell r="F2675" t="str">
            <v>-41</v>
          </cell>
          <cell r="G2675" t="str">
            <v>H-64/2</v>
          </cell>
          <cell r="H2675" t="str">
            <v>02</v>
          </cell>
          <cell r="J2675" t="str">
            <v>M3M</v>
          </cell>
        </row>
        <row r="2676">
          <cell r="C2676" t="str">
            <v>A-163</v>
          </cell>
          <cell r="D2676" t="str">
            <v>A-163-03</v>
          </cell>
          <cell r="E2676" t="str">
            <v>Harmony</v>
          </cell>
          <cell r="F2676" t="str">
            <v>-41</v>
          </cell>
          <cell r="G2676" t="str">
            <v>H-64/3</v>
          </cell>
          <cell r="H2676" t="str">
            <v>03</v>
          </cell>
          <cell r="J2676" t="str">
            <v>M3M</v>
          </cell>
        </row>
        <row r="2677">
          <cell r="C2677" t="str">
            <v>A-163</v>
          </cell>
          <cell r="D2677" t="str">
            <v>A-163-04</v>
          </cell>
          <cell r="E2677" t="str">
            <v>Harmony</v>
          </cell>
          <cell r="F2677" t="str">
            <v>-41</v>
          </cell>
          <cell r="G2677" t="str">
            <v>H-64/4</v>
          </cell>
          <cell r="H2677" t="str">
            <v>04</v>
          </cell>
          <cell r="J2677" t="str">
            <v>M3M</v>
          </cell>
        </row>
        <row r="2678">
          <cell r="B2678" t="str">
            <v>A</v>
          </cell>
          <cell r="C2678" t="str">
            <v>A-164</v>
          </cell>
          <cell r="D2678" t="str">
            <v>A-164-01</v>
          </cell>
          <cell r="E2678" t="str">
            <v>Harmony</v>
          </cell>
          <cell r="F2678" t="str">
            <v>-41</v>
          </cell>
          <cell r="G2678" t="str">
            <v>H-63/1</v>
          </cell>
          <cell r="H2678" t="str">
            <v>01</v>
          </cell>
          <cell r="I2678" t="str">
            <v>Retained</v>
          </cell>
          <cell r="J2678" t="str">
            <v>M3M</v>
          </cell>
          <cell r="K2678" t="str">
            <v>Released</v>
          </cell>
          <cell r="L2678" t="str">
            <v>Released</v>
          </cell>
          <cell r="M2678">
            <v>15.3</v>
          </cell>
          <cell r="N2678">
            <v>8.5</v>
          </cell>
          <cell r="O2678">
            <v>130.05000000000001</v>
          </cell>
        </row>
        <row r="2679">
          <cell r="C2679" t="str">
            <v>A-164</v>
          </cell>
          <cell r="D2679" t="str">
            <v>A-164-02</v>
          </cell>
          <cell r="E2679" t="str">
            <v>Harmony</v>
          </cell>
          <cell r="F2679" t="str">
            <v>-41</v>
          </cell>
          <cell r="G2679" t="str">
            <v>H-63/2</v>
          </cell>
          <cell r="H2679" t="str">
            <v>02</v>
          </cell>
          <cell r="J2679" t="str">
            <v>M3M</v>
          </cell>
        </row>
        <row r="2680">
          <cell r="C2680" t="str">
            <v>A-164</v>
          </cell>
          <cell r="D2680" t="str">
            <v>A-164-03</v>
          </cell>
          <cell r="E2680" t="str">
            <v>Harmony</v>
          </cell>
          <cell r="F2680" t="str">
            <v>-41</v>
          </cell>
          <cell r="G2680" t="str">
            <v>H-63/3</v>
          </cell>
          <cell r="H2680" t="str">
            <v>03</v>
          </cell>
          <cell r="J2680" t="str">
            <v>M3M</v>
          </cell>
        </row>
        <row r="2681">
          <cell r="C2681" t="str">
            <v>A-164</v>
          </cell>
          <cell r="D2681" t="str">
            <v>A-164-04</v>
          </cell>
          <cell r="E2681" t="str">
            <v>Harmony</v>
          </cell>
          <cell r="F2681" t="str">
            <v>-41</v>
          </cell>
          <cell r="G2681" t="str">
            <v>H-63/4</v>
          </cell>
          <cell r="H2681" t="str">
            <v>04</v>
          </cell>
          <cell r="J2681" t="str">
            <v>M3M</v>
          </cell>
        </row>
        <row r="2682">
          <cell r="B2682" t="str">
            <v>A3</v>
          </cell>
          <cell r="C2682" t="str">
            <v>A3-1</v>
          </cell>
          <cell r="D2682" t="str">
            <v>A3-1-01</v>
          </cell>
          <cell r="E2682" t="str">
            <v>Harmony</v>
          </cell>
          <cell r="F2682" t="str">
            <v>-41</v>
          </cell>
          <cell r="G2682" t="str">
            <v>H-90/1</v>
          </cell>
          <cell r="H2682" t="str">
            <v>01</v>
          </cell>
          <cell r="I2682" t="str">
            <v>Retained</v>
          </cell>
          <cell r="J2682" t="str">
            <v>M3M</v>
          </cell>
          <cell r="K2682" t="str">
            <v>Frozen</v>
          </cell>
          <cell r="L2682" t="str">
            <v>Released</v>
          </cell>
          <cell r="M2682">
            <v>13.98</v>
          </cell>
          <cell r="N2682">
            <v>8.5</v>
          </cell>
          <cell r="O2682">
            <v>118.83</v>
          </cell>
        </row>
        <row r="2683">
          <cell r="C2683" t="str">
            <v>A3-1</v>
          </cell>
          <cell r="D2683" t="str">
            <v>A3-1-02</v>
          </cell>
          <cell r="E2683" t="str">
            <v>Harmony</v>
          </cell>
          <cell r="F2683" t="str">
            <v>-41</v>
          </cell>
          <cell r="G2683" t="str">
            <v>H-90/2</v>
          </cell>
          <cell r="H2683" t="str">
            <v>02</v>
          </cell>
          <cell r="J2683" t="str">
            <v>M3M</v>
          </cell>
        </row>
        <row r="2684">
          <cell r="C2684" t="str">
            <v>A3-1</v>
          </cell>
          <cell r="D2684" t="str">
            <v>A3-1-03</v>
          </cell>
          <cell r="E2684" t="str">
            <v>Harmony</v>
          </cell>
          <cell r="F2684" t="str">
            <v>-41</v>
          </cell>
          <cell r="G2684" t="str">
            <v>H-90/3</v>
          </cell>
          <cell r="H2684" t="str">
            <v>03</v>
          </cell>
          <cell r="J2684" t="str">
            <v>M3M</v>
          </cell>
        </row>
        <row r="2685">
          <cell r="C2685" t="str">
            <v>A3-1</v>
          </cell>
          <cell r="D2685" t="str">
            <v>A3-1-04</v>
          </cell>
          <cell r="E2685" t="str">
            <v>Harmony</v>
          </cell>
          <cell r="F2685" t="str">
            <v>-41</v>
          </cell>
          <cell r="G2685" t="str">
            <v>H-90/4</v>
          </cell>
          <cell r="H2685" t="str">
            <v>04</v>
          </cell>
          <cell r="J2685" t="str">
            <v>M3M</v>
          </cell>
        </row>
        <row r="2686">
          <cell r="B2686" t="str">
            <v>A3</v>
          </cell>
          <cell r="C2686" t="str">
            <v>A3-2</v>
          </cell>
          <cell r="D2686" t="str">
            <v>A3-2-01</v>
          </cell>
          <cell r="E2686" t="str">
            <v>Harmony</v>
          </cell>
          <cell r="F2686" t="str">
            <v>-41</v>
          </cell>
          <cell r="G2686" t="str">
            <v>H-91/1</v>
          </cell>
          <cell r="H2686" t="str">
            <v>01</v>
          </cell>
          <cell r="I2686" t="str">
            <v>Retained</v>
          </cell>
          <cell r="J2686" t="str">
            <v>M3M</v>
          </cell>
          <cell r="K2686" t="str">
            <v>Frozen</v>
          </cell>
          <cell r="L2686" t="str">
            <v>Released</v>
          </cell>
          <cell r="M2686">
            <v>13.98</v>
          </cell>
          <cell r="N2686">
            <v>8.5</v>
          </cell>
          <cell r="O2686">
            <v>118.83</v>
          </cell>
        </row>
        <row r="2687">
          <cell r="C2687" t="str">
            <v>A3-2</v>
          </cell>
          <cell r="D2687" t="str">
            <v>A3-2-02</v>
          </cell>
          <cell r="E2687" t="str">
            <v>Harmony</v>
          </cell>
          <cell r="F2687" t="str">
            <v>-41</v>
          </cell>
          <cell r="G2687" t="str">
            <v>H-91/2</v>
          </cell>
          <cell r="H2687" t="str">
            <v>02</v>
          </cell>
          <cell r="J2687" t="str">
            <v>M3M</v>
          </cell>
        </row>
        <row r="2688">
          <cell r="C2688" t="str">
            <v>A3-2</v>
          </cell>
          <cell r="D2688" t="str">
            <v>A3-2-03</v>
          </cell>
          <cell r="E2688" t="str">
            <v>Harmony</v>
          </cell>
          <cell r="F2688" t="str">
            <v>-41</v>
          </cell>
          <cell r="G2688" t="str">
            <v>H-91/3</v>
          </cell>
          <cell r="H2688" t="str">
            <v>03</v>
          </cell>
          <cell r="J2688" t="str">
            <v>M3M</v>
          </cell>
        </row>
        <row r="2689">
          <cell r="C2689" t="str">
            <v>A3-2</v>
          </cell>
          <cell r="D2689" t="str">
            <v>A3-2-04</v>
          </cell>
          <cell r="E2689" t="str">
            <v>Harmony</v>
          </cell>
          <cell r="F2689" t="str">
            <v>-41</v>
          </cell>
          <cell r="G2689" t="str">
            <v>H-91/4</v>
          </cell>
          <cell r="H2689" t="str">
            <v>04</v>
          </cell>
          <cell r="J2689" t="str">
            <v>M3M</v>
          </cell>
        </row>
        <row r="2690">
          <cell r="B2690" t="str">
            <v>A3</v>
          </cell>
          <cell r="C2690" t="str">
            <v>A3-3</v>
          </cell>
          <cell r="D2690" t="str">
            <v>A3-3-01</v>
          </cell>
          <cell r="E2690" t="str">
            <v>Harmony</v>
          </cell>
          <cell r="F2690" t="str">
            <v>-41</v>
          </cell>
          <cell r="G2690" t="str">
            <v>H-92/1</v>
          </cell>
          <cell r="H2690" t="str">
            <v>01</v>
          </cell>
          <cell r="I2690" t="str">
            <v>Retained</v>
          </cell>
          <cell r="J2690" t="str">
            <v>M3M</v>
          </cell>
          <cell r="K2690" t="str">
            <v>Frozen</v>
          </cell>
          <cell r="L2690" t="str">
            <v>Released</v>
          </cell>
          <cell r="M2690">
            <v>13.98</v>
          </cell>
          <cell r="N2690">
            <v>8.5</v>
          </cell>
          <cell r="O2690">
            <v>118.83</v>
          </cell>
        </row>
        <row r="2691">
          <cell r="C2691" t="str">
            <v>A3-3</v>
          </cell>
          <cell r="D2691" t="str">
            <v>A3-3-02</v>
          </cell>
          <cell r="E2691" t="str">
            <v>Harmony</v>
          </cell>
          <cell r="F2691" t="str">
            <v>-41</v>
          </cell>
          <cell r="G2691" t="str">
            <v>H-92/2</v>
          </cell>
          <cell r="H2691" t="str">
            <v>02</v>
          </cell>
          <cell r="J2691" t="str">
            <v>M3M</v>
          </cell>
        </row>
        <row r="2692">
          <cell r="C2692" t="str">
            <v>A3-3</v>
          </cell>
          <cell r="D2692" t="str">
            <v>A3-3-03</v>
          </cell>
          <cell r="E2692" t="str">
            <v>Harmony</v>
          </cell>
          <cell r="F2692" t="str">
            <v>-41</v>
          </cell>
          <cell r="G2692" t="str">
            <v>H-92/3</v>
          </cell>
          <cell r="H2692" t="str">
            <v>03</v>
          </cell>
          <cell r="J2692" t="str">
            <v>M3M</v>
          </cell>
        </row>
        <row r="2693">
          <cell r="C2693" t="str">
            <v>A3-3</v>
          </cell>
          <cell r="D2693" t="str">
            <v>A3-3-04</v>
          </cell>
          <cell r="E2693" t="str">
            <v>Harmony</v>
          </cell>
          <cell r="F2693" t="str">
            <v>-41</v>
          </cell>
          <cell r="G2693" t="str">
            <v>H-92/4</v>
          </cell>
          <cell r="H2693" t="str">
            <v>04</v>
          </cell>
          <cell r="J2693" t="str">
            <v>M3M</v>
          </cell>
        </row>
        <row r="2694">
          <cell r="B2694" t="str">
            <v>A3</v>
          </cell>
          <cell r="C2694" t="str">
            <v>A3-4</v>
          </cell>
          <cell r="D2694" t="str">
            <v>A3-4-01</v>
          </cell>
          <cell r="E2694" t="str">
            <v>Harmony</v>
          </cell>
          <cell r="F2694" t="str">
            <v>-41</v>
          </cell>
          <cell r="G2694" t="str">
            <v>H-93/1</v>
          </cell>
          <cell r="H2694" t="str">
            <v>01</v>
          </cell>
          <cell r="I2694" t="str">
            <v>Retained</v>
          </cell>
          <cell r="J2694" t="str">
            <v>M3M</v>
          </cell>
          <cell r="K2694" t="str">
            <v>Frozen</v>
          </cell>
          <cell r="L2694" t="str">
            <v>Released</v>
          </cell>
          <cell r="M2694">
            <v>13.98</v>
          </cell>
          <cell r="N2694">
            <v>8.5</v>
          </cell>
          <cell r="O2694">
            <v>118.83</v>
          </cell>
        </row>
        <row r="2695">
          <cell r="C2695" t="str">
            <v>A3-4</v>
          </cell>
          <cell r="D2695" t="str">
            <v>A3-4-02</v>
          </cell>
          <cell r="E2695" t="str">
            <v>Harmony</v>
          </cell>
          <cell r="F2695" t="str">
            <v>-41</v>
          </cell>
          <cell r="G2695" t="str">
            <v>H-93/2</v>
          </cell>
          <cell r="H2695" t="str">
            <v>02</v>
          </cell>
          <cell r="J2695" t="str">
            <v>M3M</v>
          </cell>
        </row>
        <row r="2696">
          <cell r="C2696" t="str">
            <v>A3-4</v>
          </cell>
          <cell r="D2696" t="str">
            <v>A3-4-03</v>
          </cell>
          <cell r="E2696" t="str">
            <v>Harmony</v>
          </cell>
          <cell r="F2696" t="str">
            <v>-41</v>
          </cell>
          <cell r="G2696" t="str">
            <v>H-93/3</v>
          </cell>
          <cell r="H2696" t="str">
            <v>03</v>
          </cell>
          <cell r="J2696" t="str">
            <v>M3M</v>
          </cell>
        </row>
        <row r="2697">
          <cell r="C2697" t="str">
            <v>A3-4</v>
          </cell>
          <cell r="D2697" t="str">
            <v>A3-4-04</v>
          </cell>
          <cell r="E2697" t="str">
            <v>Harmony</v>
          </cell>
          <cell r="F2697" t="str">
            <v>-41</v>
          </cell>
          <cell r="G2697" t="str">
            <v>H-93/4</v>
          </cell>
          <cell r="H2697" t="str">
            <v>04</v>
          </cell>
          <cell r="J2697" t="str">
            <v>M3M</v>
          </cell>
        </row>
        <row r="2698">
          <cell r="B2698" t="str">
            <v>A3</v>
          </cell>
          <cell r="C2698" t="str">
            <v>A3-5</v>
          </cell>
          <cell r="D2698" t="str">
            <v>A3-5-01</v>
          </cell>
          <cell r="E2698" t="str">
            <v>Harmony</v>
          </cell>
          <cell r="F2698" t="str">
            <v>-41</v>
          </cell>
          <cell r="G2698" t="str">
            <v>H-94/1</v>
          </cell>
          <cell r="H2698" t="str">
            <v>01</v>
          </cell>
          <cell r="I2698" t="str">
            <v>Retained</v>
          </cell>
          <cell r="J2698" t="str">
            <v>M3M</v>
          </cell>
          <cell r="K2698" t="str">
            <v>Frozen</v>
          </cell>
          <cell r="L2698" t="str">
            <v>Released</v>
          </cell>
          <cell r="M2698">
            <v>13.98</v>
          </cell>
          <cell r="N2698">
            <v>8.5</v>
          </cell>
          <cell r="O2698">
            <v>118.83</v>
          </cell>
        </row>
        <row r="2699">
          <cell r="C2699" t="str">
            <v>A3-5</v>
          </cell>
          <cell r="D2699" t="str">
            <v>A3-5-02</v>
          </cell>
          <cell r="E2699" t="str">
            <v>Harmony</v>
          </cell>
          <cell r="F2699" t="str">
            <v>-41</v>
          </cell>
          <cell r="G2699" t="str">
            <v>H-94/2</v>
          </cell>
          <cell r="H2699" t="str">
            <v>02</v>
          </cell>
          <cell r="J2699" t="str">
            <v>M3M</v>
          </cell>
        </row>
        <row r="2700">
          <cell r="C2700" t="str">
            <v>A3-5</v>
          </cell>
          <cell r="D2700" t="str">
            <v>A3-5-03</v>
          </cell>
          <cell r="E2700" t="str">
            <v>Harmony</v>
          </cell>
          <cell r="F2700" t="str">
            <v>-41</v>
          </cell>
          <cell r="G2700" t="str">
            <v>H-94/3</v>
          </cell>
          <cell r="H2700" t="str">
            <v>03</v>
          </cell>
          <cell r="J2700" t="str">
            <v>M3M</v>
          </cell>
        </row>
        <row r="2701">
          <cell r="C2701" t="str">
            <v>A3-5</v>
          </cell>
          <cell r="D2701" t="str">
            <v>A3-5-04</v>
          </cell>
          <cell r="E2701" t="str">
            <v>Harmony</v>
          </cell>
          <cell r="F2701" t="str">
            <v>-41</v>
          </cell>
          <cell r="G2701" t="str">
            <v>H-94/4</v>
          </cell>
          <cell r="H2701" t="str">
            <v>04</v>
          </cell>
          <cell r="J2701" t="str">
            <v>M3M</v>
          </cell>
        </row>
        <row r="2702">
          <cell r="B2702" t="str">
            <v>A3</v>
          </cell>
          <cell r="C2702" t="str">
            <v>A3-6</v>
          </cell>
          <cell r="D2702" t="str">
            <v>A3-6-01</v>
          </cell>
          <cell r="E2702" t="str">
            <v>Harmony</v>
          </cell>
          <cell r="F2702" t="str">
            <v>-41</v>
          </cell>
          <cell r="G2702" t="str">
            <v>H-95/1</v>
          </cell>
          <cell r="H2702" t="str">
            <v>01</v>
          </cell>
          <cell r="I2702" t="str">
            <v>Retained</v>
          </cell>
          <cell r="J2702" t="str">
            <v>M3M</v>
          </cell>
          <cell r="K2702" t="str">
            <v>Frozen</v>
          </cell>
          <cell r="L2702" t="str">
            <v>Released</v>
          </cell>
          <cell r="M2702">
            <v>13.98</v>
          </cell>
          <cell r="N2702">
            <v>8.5</v>
          </cell>
          <cell r="O2702">
            <v>118.83</v>
          </cell>
        </row>
        <row r="2703">
          <cell r="C2703" t="str">
            <v>A3-6</v>
          </cell>
          <cell r="D2703" t="str">
            <v>A3-6-02</v>
          </cell>
          <cell r="E2703" t="str">
            <v>Harmony</v>
          </cell>
          <cell r="F2703" t="str">
            <v>-41</v>
          </cell>
          <cell r="G2703" t="str">
            <v>H-95/2</v>
          </cell>
          <cell r="H2703" t="str">
            <v>02</v>
          </cell>
          <cell r="J2703" t="str">
            <v>M3M</v>
          </cell>
        </row>
        <row r="2704">
          <cell r="C2704" t="str">
            <v>A3-6</v>
          </cell>
          <cell r="D2704" t="str">
            <v>A3-6-03</v>
          </cell>
          <cell r="E2704" t="str">
            <v>Harmony</v>
          </cell>
          <cell r="F2704" t="str">
            <v>-41</v>
          </cell>
          <cell r="G2704" t="str">
            <v>H-95/3</v>
          </cell>
          <cell r="H2704" t="str">
            <v>03</v>
          </cell>
          <cell r="J2704" t="str">
            <v>M3M</v>
          </cell>
        </row>
        <row r="2705">
          <cell r="C2705" t="str">
            <v>A3-6</v>
          </cell>
          <cell r="D2705" t="str">
            <v>A3-6-04</v>
          </cell>
          <cell r="E2705" t="str">
            <v>Harmony</v>
          </cell>
          <cell r="F2705" t="str">
            <v>-41</v>
          </cell>
          <cell r="G2705" t="str">
            <v>H-95/4</v>
          </cell>
          <cell r="H2705" t="str">
            <v>04</v>
          </cell>
          <cell r="J2705" t="str">
            <v>M3M</v>
          </cell>
        </row>
        <row r="2706">
          <cell r="B2706" t="str">
            <v>A3</v>
          </cell>
          <cell r="C2706" t="str">
            <v>A3-7</v>
          </cell>
          <cell r="D2706" t="str">
            <v>A3-7-01</v>
          </cell>
          <cell r="E2706" t="str">
            <v>Harmony</v>
          </cell>
          <cell r="F2706" t="str">
            <v>-41</v>
          </cell>
          <cell r="G2706" t="str">
            <v>H-96/1</v>
          </cell>
          <cell r="H2706" t="str">
            <v>01</v>
          </cell>
          <cell r="I2706" t="str">
            <v>Retained</v>
          </cell>
          <cell r="J2706" t="str">
            <v>M3M</v>
          </cell>
          <cell r="K2706" t="str">
            <v>Frozen</v>
          </cell>
          <cell r="L2706" t="str">
            <v>Released</v>
          </cell>
          <cell r="M2706">
            <v>13.98</v>
          </cell>
          <cell r="N2706">
            <v>8.5</v>
          </cell>
          <cell r="O2706">
            <v>118.83</v>
          </cell>
        </row>
        <row r="2707">
          <cell r="C2707" t="str">
            <v>A3-7</v>
          </cell>
          <cell r="D2707" t="str">
            <v>A3-7-02</v>
          </cell>
          <cell r="E2707" t="str">
            <v>Harmony</v>
          </cell>
          <cell r="F2707" t="str">
            <v>-41</v>
          </cell>
          <cell r="G2707" t="str">
            <v>H-96/2</v>
          </cell>
          <cell r="H2707" t="str">
            <v>02</v>
          </cell>
          <cell r="J2707" t="str">
            <v>M3M</v>
          </cell>
        </row>
        <row r="2708">
          <cell r="C2708" t="str">
            <v>A3-7</v>
          </cell>
          <cell r="D2708" t="str">
            <v>A3-7-03</v>
          </cell>
          <cell r="E2708" t="str">
            <v>Harmony</v>
          </cell>
          <cell r="F2708" t="str">
            <v>-41</v>
          </cell>
          <cell r="G2708" t="str">
            <v>H-96/3</v>
          </cell>
          <cell r="H2708" t="str">
            <v>03</v>
          </cell>
          <cell r="J2708" t="str">
            <v>M3M</v>
          </cell>
        </row>
        <row r="2709">
          <cell r="C2709" t="str">
            <v>A3-7</v>
          </cell>
          <cell r="D2709" t="str">
            <v>A3-7-04</v>
          </cell>
          <cell r="E2709" t="str">
            <v>Harmony</v>
          </cell>
          <cell r="F2709" t="str">
            <v>-41</v>
          </cell>
          <cell r="G2709" t="str">
            <v>H-96/4</v>
          </cell>
          <cell r="H2709" t="str">
            <v>04</v>
          </cell>
          <cell r="J2709" t="str">
            <v>M3M</v>
          </cell>
        </row>
        <row r="2710">
          <cell r="B2710" t="str">
            <v>A3</v>
          </cell>
          <cell r="C2710" t="str">
            <v>A3-8</v>
          </cell>
          <cell r="D2710" t="str">
            <v>A3-8-01</v>
          </cell>
          <cell r="E2710" t="str">
            <v>Harmony</v>
          </cell>
          <cell r="F2710" t="str">
            <v>-41</v>
          </cell>
          <cell r="G2710" t="str">
            <v>H-97/1</v>
          </cell>
          <cell r="H2710" t="str">
            <v>01</v>
          </cell>
          <cell r="I2710" t="str">
            <v>Retained</v>
          </cell>
          <cell r="J2710" t="str">
            <v>M3M</v>
          </cell>
          <cell r="K2710" t="str">
            <v>Frozen</v>
          </cell>
          <cell r="L2710" t="str">
            <v>Released</v>
          </cell>
          <cell r="M2710">
            <v>13.98</v>
          </cell>
          <cell r="N2710">
            <v>8.5</v>
          </cell>
          <cell r="O2710">
            <v>118.83</v>
          </cell>
        </row>
        <row r="2711">
          <cell r="C2711" t="str">
            <v>A3-8</v>
          </cell>
          <cell r="D2711" t="str">
            <v>A3-8-02</v>
          </cell>
          <cell r="E2711" t="str">
            <v>Harmony</v>
          </cell>
          <cell r="F2711" t="str">
            <v>-41</v>
          </cell>
          <cell r="G2711" t="str">
            <v>H-97/2</v>
          </cell>
          <cell r="H2711" t="str">
            <v>02</v>
          </cell>
          <cell r="J2711" t="str">
            <v>M3M</v>
          </cell>
        </row>
        <row r="2712">
          <cell r="C2712" t="str">
            <v>A3-8</v>
          </cell>
          <cell r="D2712" t="str">
            <v>A3-8-03</v>
          </cell>
          <cell r="E2712" t="str">
            <v>Harmony</v>
          </cell>
          <cell r="F2712" t="str">
            <v>-41</v>
          </cell>
          <cell r="G2712" t="str">
            <v>H-97/3</v>
          </cell>
          <cell r="H2712" t="str">
            <v>03</v>
          </cell>
          <cell r="J2712" t="str">
            <v>M3M</v>
          </cell>
        </row>
        <row r="2713">
          <cell r="C2713" t="str">
            <v>A3-8</v>
          </cell>
          <cell r="D2713" t="str">
            <v>A3-8-04</v>
          </cell>
          <cell r="E2713" t="str">
            <v>Harmony</v>
          </cell>
          <cell r="F2713" t="str">
            <v>-41</v>
          </cell>
          <cell r="G2713" t="str">
            <v>H-97/4</v>
          </cell>
          <cell r="H2713" t="str">
            <v>04</v>
          </cell>
          <cell r="J2713" t="str">
            <v>M3M</v>
          </cell>
        </row>
        <row r="2714">
          <cell r="B2714" t="str">
            <v>A3</v>
          </cell>
          <cell r="C2714" t="str">
            <v>A3-9</v>
          </cell>
          <cell r="D2714" t="str">
            <v>A3-9-01</v>
          </cell>
          <cell r="E2714" t="str">
            <v>Harmony</v>
          </cell>
          <cell r="F2714" t="str">
            <v>-41</v>
          </cell>
          <cell r="G2714" t="str">
            <v>H-98/1</v>
          </cell>
          <cell r="H2714" t="str">
            <v>01</v>
          </cell>
          <cell r="I2714" t="str">
            <v>Retained</v>
          </cell>
          <cell r="J2714" t="str">
            <v>M3M</v>
          </cell>
          <cell r="K2714" t="str">
            <v>Frozen</v>
          </cell>
          <cell r="L2714" t="str">
            <v>Released</v>
          </cell>
          <cell r="M2714">
            <v>13.98</v>
          </cell>
          <cell r="N2714">
            <v>8.5</v>
          </cell>
          <cell r="O2714">
            <v>118.83</v>
          </cell>
        </row>
        <row r="2715">
          <cell r="C2715" t="str">
            <v>A3-9</v>
          </cell>
          <cell r="D2715" t="str">
            <v>A3-9-02</v>
          </cell>
          <cell r="E2715" t="str">
            <v>Harmony</v>
          </cell>
          <cell r="F2715" t="str">
            <v>-41</v>
          </cell>
          <cell r="G2715" t="str">
            <v>H-98/2</v>
          </cell>
          <cell r="H2715" t="str">
            <v>02</v>
          </cell>
          <cell r="J2715" t="str">
            <v>M3M</v>
          </cell>
        </row>
        <row r="2716">
          <cell r="C2716" t="str">
            <v>A3-9</v>
          </cell>
          <cell r="D2716" t="str">
            <v>A3-9-03</v>
          </cell>
          <cell r="E2716" t="str">
            <v>Harmony</v>
          </cell>
          <cell r="F2716" t="str">
            <v>-41</v>
          </cell>
          <cell r="G2716" t="str">
            <v>H-98/3</v>
          </cell>
          <cell r="H2716" t="str">
            <v>03</v>
          </cell>
          <cell r="J2716" t="str">
            <v>M3M</v>
          </cell>
        </row>
        <row r="2717">
          <cell r="C2717" t="str">
            <v>A3-9</v>
          </cell>
          <cell r="D2717" t="str">
            <v>A3-9-04</v>
          </cell>
          <cell r="E2717" t="str">
            <v>Harmony</v>
          </cell>
          <cell r="F2717" t="str">
            <v>-41</v>
          </cell>
          <cell r="G2717" t="str">
            <v>H-98/4</v>
          </cell>
          <cell r="H2717" t="str">
            <v>04</v>
          </cell>
          <cell r="J2717" t="str">
            <v>M3M</v>
          </cell>
        </row>
        <row r="2718">
          <cell r="B2718" t="str">
            <v>A3</v>
          </cell>
          <cell r="C2718" t="str">
            <v>A3-10</v>
          </cell>
          <cell r="D2718" t="str">
            <v>A3-10-01</v>
          </cell>
          <cell r="E2718" t="str">
            <v>Harmony</v>
          </cell>
          <cell r="F2718" t="str">
            <v>-41</v>
          </cell>
          <cell r="G2718" t="str">
            <v>H-99/1</v>
          </cell>
          <cell r="H2718" t="str">
            <v>01</v>
          </cell>
          <cell r="I2718" t="str">
            <v>Retained</v>
          </cell>
          <cell r="J2718" t="str">
            <v>M3M</v>
          </cell>
          <cell r="K2718" t="str">
            <v>Frozen</v>
          </cell>
          <cell r="L2718" t="str">
            <v>Released</v>
          </cell>
          <cell r="M2718">
            <v>13.98</v>
          </cell>
          <cell r="N2718">
            <v>8.5</v>
          </cell>
          <cell r="O2718">
            <v>118.83</v>
          </cell>
        </row>
        <row r="2719">
          <cell r="C2719" t="str">
            <v>A3-10</v>
          </cell>
          <cell r="D2719" t="str">
            <v>A3-10-02</v>
          </cell>
          <cell r="E2719" t="str">
            <v>Harmony</v>
          </cell>
          <cell r="F2719" t="str">
            <v>-41</v>
          </cell>
          <cell r="G2719" t="str">
            <v>H-99/2</v>
          </cell>
          <cell r="H2719" t="str">
            <v>02</v>
          </cell>
          <cell r="J2719" t="str">
            <v>M3M</v>
          </cell>
        </row>
        <row r="2720">
          <cell r="C2720" t="str">
            <v>A3-10</v>
          </cell>
          <cell r="D2720" t="str">
            <v>A3-10-03</v>
          </cell>
          <cell r="E2720" t="str">
            <v>Harmony</v>
          </cell>
          <cell r="F2720" t="str">
            <v>-41</v>
          </cell>
          <cell r="G2720" t="str">
            <v>H-99/3</v>
          </cell>
          <cell r="H2720" t="str">
            <v>03</v>
          </cell>
          <cell r="J2720" t="str">
            <v>M3M</v>
          </cell>
        </row>
        <row r="2721">
          <cell r="C2721" t="str">
            <v>A3-10</v>
          </cell>
          <cell r="D2721" t="str">
            <v>A3-10-04</v>
          </cell>
          <cell r="E2721" t="str">
            <v>Harmony</v>
          </cell>
          <cell r="F2721" t="str">
            <v>-41</v>
          </cell>
          <cell r="G2721" t="str">
            <v>H-99/4</v>
          </cell>
          <cell r="H2721" t="str">
            <v>04</v>
          </cell>
          <cell r="J2721" t="str">
            <v>M3M</v>
          </cell>
        </row>
        <row r="2722">
          <cell r="B2722" t="str">
            <v>A3</v>
          </cell>
          <cell r="C2722" t="str">
            <v>A3-11</v>
          </cell>
          <cell r="D2722" t="str">
            <v>A3-11-01</v>
          </cell>
          <cell r="E2722" t="str">
            <v>Harmony</v>
          </cell>
          <cell r="F2722" t="str">
            <v>-41</v>
          </cell>
          <cell r="G2722" t="str">
            <v>H-100/1</v>
          </cell>
          <cell r="H2722" t="str">
            <v>01</v>
          </cell>
          <cell r="I2722" t="str">
            <v>Retained</v>
          </cell>
          <cell r="J2722" t="str">
            <v>M3M</v>
          </cell>
          <cell r="K2722" t="str">
            <v>Frozen</v>
          </cell>
          <cell r="L2722" t="str">
            <v>Released</v>
          </cell>
          <cell r="M2722">
            <v>13.98</v>
          </cell>
          <cell r="N2722">
            <v>8.5</v>
          </cell>
          <cell r="O2722">
            <v>118.83</v>
          </cell>
        </row>
        <row r="2723">
          <cell r="C2723" t="str">
            <v>A3-11</v>
          </cell>
          <cell r="D2723" t="str">
            <v>A3-11-02</v>
          </cell>
          <cell r="E2723" t="str">
            <v>Harmony</v>
          </cell>
          <cell r="F2723" t="str">
            <v>-41</v>
          </cell>
          <cell r="G2723" t="str">
            <v>H-100/2</v>
          </cell>
          <cell r="H2723" t="str">
            <v>02</v>
          </cell>
          <cell r="J2723" t="str">
            <v>M3M</v>
          </cell>
        </row>
        <row r="2724">
          <cell r="C2724" t="str">
            <v>A3-11</v>
          </cell>
          <cell r="D2724" t="str">
            <v>A3-11-03</v>
          </cell>
          <cell r="E2724" t="str">
            <v>Harmony</v>
          </cell>
          <cell r="F2724" t="str">
            <v>-41</v>
          </cell>
          <cell r="G2724" t="str">
            <v>H-100/3</v>
          </cell>
          <cell r="H2724" t="str">
            <v>03</v>
          </cell>
          <cell r="J2724" t="str">
            <v>M3M</v>
          </cell>
        </row>
        <row r="2725">
          <cell r="C2725" t="str">
            <v>A3-11</v>
          </cell>
          <cell r="D2725" t="str">
            <v>A3-11-04</v>
          </cell>
          <cell r="E2725" t="str">
            <v>Harmony</v>
          </cell>
          <cell r="F2725" t="str">
            <v>-41</v>
          </cell>
          <cell r="G2725" t="str">
            <v>H-100/4</v>
          </cell>
          <cell r="H2725" t="str">
            <v>04</v>
          </cell>
          <cell r="J2725" t="str">
            <v>M3M</v>
          </cell>
        </row>
        <row r="2726">
          <cell r="B2726" t="str">
            <v>A3</v>
          </cell>
          <cell r="C2726" t="str">
            <v>A3-12</v>
          </cell>
          <cell r="D2726" t="str">
            <v>A3-12-01</v>
          </cell>
          <cell r="E2726" t="str">
            <v>Harmony</v>
          </cell>
          <cell r="F2726" t="str">
            <v>-41</v>
          </cell>
          <cell r="G2726" t="str">
            <v>H-101/1</v>
          </cell>
          <cell r="H2726" t="str">
            <v>01</v>
          </cell>
          <cell r="I2726" t="str">
            <v>Retained</v>
          </cell>
          <cell r="J2726" t="str">
            <v>M3M</v>
          </cell>
          <cell r="K2726" t="str">
            <v>Frozen</v>
          </cell>
          <cell r="L2726" t="str">
            <v>Released</v>
          </cell>
          <cell r="M2726">
            <v>13.98</v>
          </cell>
          <cell r="N2726">
            <v>8.5</v>
          </cell>
          <cell r="O2726">
            <v>118.83</v>
          </cell>
        </row>
        <row r="2727">
          <cell r="C2727" t="str">
            <v>A3-12</v>
          </cell>
          <cell r="D2727" t="str">
            <v>A3-12-02</v>
          </cell>
          <cell r="E2727" t="str">
            <v>Harmony</v>
          </cell>
          <cell r="F2727" t="str">
            <v>-41</v>
          </cell>
          <cell r="G2727" t="str">
            <v>H-101/2</v>
          </cell>
          <cell r="H2727" t="str">
            <v>02</v>
          </cell>
          <cell r="J2727" t="str">
            <v>M3M</v>
          </cell>
        </row>
        <row r="2728">
          <cell r="C2728" t="str">
            <v>A3-12</v>
          </cell>
          <cell r="D2728" t="str">
            <v>A3-12-03</v>
          </cell>
          <cell r="E2728" t="str">
            <v>Harmony</v>
          </cell>
          <cell r="F2728" t="str">
            <v>-41</v>
          </cell>
          <cell r="G2728" t="str">
            <v>H-101/3</v>
          </cell>
          <cell r="H2728" t="str">
            <v>03</v>
          </cell>
          <cell r="J2728" t="str">
            <v>M3M</v>
          </cell>
        </row>
        <row r="2729">
          <cell r="C2729" t="str">
            <v>A3-12</v>
          </cell>
          <cell r="D2729" t="str">
            <v>A3-12-04</v>
          </cell>
          <cell r="E2729" t="str">
            <v>Harmony</v>
          </cell>
          <cell r="F2729" t="str">
            <v>-41</v>
          </cell>
          <cell r="G2729" t="str">
            <v>H-101/4</v>
          </cell>
          <cell r="H2729" t="str">
            <v>04</v>
          </cell>
          <cell r="J2729" t="str">
            <v>M3M</v>
          </cell>
        </row>
        <row r="2730">
          <cell r="B2730" t="str">
            <v>A3</v>
          </cell>
          <cell r="C2730" t="str">
            <v>A3-13</v>
          </cell>
          <cell r="D2730" t="str">
            <v>A3-13-01</v>
          </cell>
          <cell r="E2730" t="str">
            <v>Harmony</v>
          </cell>
          <cell r="F2730" t="str">
            <v>-41</v>
          </cell>
          <cell r="G2730" t="str">
            <v>H-78/1</v>
          </cell>
          <cell r="H2730" t="str">
            <v>01</v>
          </cell>
          <cell r="I2730" t="str">
            <v>Retained</v>
          </cell>
          <cell r="J2730" t="str">
            <v>M3M</v>
          </cell>
          <cell r="K2730" t="str">
            <v>Frozen</v>
          </cell>
          <cell r="L2730" t="str">
            <v>Released</v>
          </cell>
          <cell r="M2730">
            <v>13.98</v>
          </cell>
          <cell r="N2730">
            <v>8.5</v>
          </cell>
          <cell r="O2730">
            <v>118.83</v>
          </cell>
        </row>
        <row r="2731">
          <cell r="C2731" t="str">
            <v>A3-13</v>
          </cell>
          <cell r="D2731" t="str">
            <v>A3-13-02</v>
          </cell>
          <cell r="E2731" t="str">
            <v>Harmony</v>
          </cell>
          <cell r="F2731" t="str">
            <v>-41</v>
          </cell>
          <cell r="G2731" t="str">
            <v>H-78/2</v>
          </cell>
          <cell r="H2731" t="str">
            <v>02</v>
          </cell>
          <cell r="J2731" t="str">
            <v>M3M</v>
          </cell>
        </row>
        <row r="2732">
          <cell r="C2732" t="str">
            <v>A3-13</v>
          </cell>
          <cell r="D2732" t="str">
            <v>A3-13-03</v>
          </cell>
          <cell r="E2732" t="str">
            <v>Harmony</v>
          </cell>
          <cell r="F2732" t="str">
            <v>-41</v>
          </cell>
          <cell r="G2732" t="str">
            <v>H-78/3</v>
          </cell>
          <cell r="H2732" t="str">
            <v>03</v>
          </cell>
          <cell r="J2732" t="str">
            <v>M3M</v>
          </cell>
        </row>
        <row r="2733">
          <cell r="C2733" t="str">
            <v>A3-13</v>
          </cell>
          <cell r="D2733" t="str">
            <v>A3-13-04</v>
          </cell>
          <cell r="E2733" t="str">
            <v>Harmony</v>
          </cell>
          <cell r="F2733" t="str">
            <v>-41</v>
          </cell>
          <cell r="G2733" t="str">
            <v>H-78/4</v>
          </cell>
          <cell r="H2733" t="str">
            <v>04</v>
          </cell>
          <cell r="J2733" t="str">
            <v>M3M</v>
          </cell>
        </row>
        <row r="2734">
          <cell r="B2734" t="str">
            <v>A3</v>
          </cell>
          <cell r="C2734" t="str">
            <v>A3-14</v>
          </cell>
          <cell r="D2734" t="str">
            <v>A3-14-01</v>
          </cell>
          <cell r="E2734" t="str">
            <v>Harmony</v>
          </cell>
          <cell r="F2734" t="str">
            <v>-41</v>
          </cell>
          <cell r="G2734" t="str">
            <v>H-79/1</v>
          </cell>
          <cell r="H2734" t="str">
            <v>01</v>
          </cell>
          <cell r="I2734" t="str">
            <v>Retained</v>
          </cell>
          <cell r="J2734" t="str">
            <v>M3M</v>
          </cell>
          <cell r="K2734" t="str">
            <v>Frozen</v>
          </cell>
          <cell r="L2734" t="str">
            <v>Released</v>
          </cell>
          <cell r="M2734">
            <v>13.98</v>
          </cell>
          <cell r="N2734">
            <v>8.5</v>
          </cell>
          <cell r="O2734">
            <v>118.83</v>
          </cell>
        </row>
        <row r="2735">
          <cell r="C2735" t="str">
            <v>A3-14</v>
          </cell>
          <cell r="D2735" t="str">
            <v>A3-14-02</v>
          </cell>
          <cell r="E2735" t="str">
            <v>Harmony</v>
          </cell>
          <cell r="F2735" t="str">
            <v>-41</v>
          </cell>
          <cell r="G2735" t="str">
            <v>H-79/2</v>
          </cell>
          <cell r="H2735" t="str">
            <v>02</v>
          </cell>
          <cell r="J2735" t="str">
            <v>M3M</v>
          </cell>
        </row>
        <row r="2736">
          <cell r="C2736" t="str">
            <v>A3-14</v>
          </cell>
          <cell r="D2736" t="str">
            <v>A3-14-03</v>
          </cell>
          <cell r="E2736" t="str">
            <v>Harmony</v>
          </cell>
          <cell r="F2736" t="str">
            <v>-41</v>
          </cell>
          <cell r="G2736" t="str">
            <v>H-79/3</v>
          </cell>
          <cell r="H2736" t="str">
            <v>03</v>
          </cell>
          <cell r="J2736" t="str">
            <v>M3M</v>
          </cell>
        </row>
        <row r="2737">
          <cell r="C2737" t="str">
            <v>A3-14</v>
          </cell>
          <cell r="D2737" t="str">
            <v>A3-14-04</v>
          </cell>
          <cell r="E2737" t="str">
            <v>Harmony</v>
          </cell>
          <cell r="F2737" t="str">
            <v>-41</v>
          </cell>
          <cell r="G2737" t="str">
            <v>H-79/4</v>
          </cell>
          <cell r="H2737" t="str">
            <v>04</v>
          </cell>
          <cell r="J2737" t="str">
            <v>M3M</v>
          </cell>
        </row>
        <row r="2738">
          <cell r="B2738" t="str">
            <v>A3</v>
          </cell>
          <cell r="C2738" t="str">
            <v>A3-15</v>
          </cell>
          <cell r="D2738" t="str">
            <v>A3-15-01</v>
          </cell>
          <cell r="E2738" t="str">
            <v>Harmony</v>
          </cell>
          <cell r="F2738" t="str">
            <v>-41</v>
          </cell>
          <cell r="G2738" t="str">
            <v>H-80/1</v>
          </cell>
          <cell r="H2738" t="str">
            <v>01</v>
          </cell>
          <cell r="I2738" t="str">
            <v>Retained</v>
          </cell>
          <cell r="J2738" t="str">
            <v>M3M</v>
          </cell>
          <cell r="K2738" t="str">
            <v>Frozen</v>
          </cell>
          <cell r="L2738" t="str">
            <v>Released</v>
          </cell>
          <cell r="M2738">
            <v>13.98</v>
          </cell>
          <cell r="N2738">
            <v>8.5</v>
          </cell>
          <cell r="O2738">
            <v>118.83</v>
          </cell>
        </row>
        <row r="2739">
          <cell r="C2739" t="str">
            <v>A3-15</v>
          </cell>
          <cell r="D2739" t="str">
            <v>A3-15-02</v>
          </cell>
          <cell r="E2739" t="str">
            <v>Harmony</v>
          </cell>
          <cell r="F2739" t="str">
            <v>-41</v>
          </cell>
          <cell r="G2739" t="str">
            <v>H-80/2</v>
          </cell>
          <cell r="H2739" t="str">
            <v>02</v>
          </cell>
          <cell r="J2739" t="str">
            <v>M3M</v>
          </cell>
        </row>
        <row r="2740">
          <cell r="C2740" t="str">
            <v>A3-15</v>
          </cell>
          <cell r="D2740" t="str">
            <v>A3-15-03</v>
          </cell>
          <cell r="E2740" t="str">
            <v>Harmony</v>
          </cell>
          <cell r="F2740" t="str">
            <v>-41</v>
          </cell>
          <cell r="G2740" t="str">
            <v>H-80/3</v>
          </cell>
          <cell r="H2740" t="str">
            <v>03</v>
          </cell>
          <cell r="J2740" t="str">
            <v>M3M</v>
          </cell>
        </row>
        <row r="2741">
          <cell r="C2741" t="str">
            <v>A3-15</v>
          </cell>
          <cell r="D2741" t="str">
            <v>A3-15-04</v>
          </cell>
          <cell r="E2741" t="str">
            <v>Harmony</v>
          </cell>
          <cell r="F2741" t="str">
            <v>-41</v>
          </cell>
          <cell r="G2741" t="str">
            <v>H-80/4</v>
          </cell>
          <cell r="H2741" t="str">
            <v>04</v>
          </cell>
          <cell r="J2741" t="str">
            <v>M3M</v>
          </cell>
        </row>
        <row r="2742">
          <cell r="B2742" t="str">
            <v>A3</v>
          </cell>
          <cell r="C2742" t="str">
            <v>A3-16</v>
          </cell>
          <cell r="D2742" t="str">
            <v>A3-16-01</v>
          </cell>
          <cell r="E2742" t="str">
            <v>Harmony</v>
          </cell>
          <cell r="F2742" t="str">
            <v>-41</v>
          </cell>
          <cell r="G2742" t="str">
            <v>H-81/1</v>
          </cell>
          <cell r="H2742" t="str">
            <v>01</v>
          </cell>
          <cell r="I2742" t="str">
            <v>Retained</v>
          </cell>
          <cell r="J2742" t="str">
            <v>M3M</v>
          </cell>
          <cell r="K2742" t="str">
            <v>Frozen</v>
          </cell>
          <cell r="L2742" t="str">
            <v>Released</v>
          </cell>
          <cell r="M2742">
            <v>13.98</v>
          </cell>
          <cell r="N2742">
            <v>8.5</v>
          </cell>
          <cell r="O2742">
            <v>118.83</v>
          </cell>
        </row>
        <row r="2743">
          <cell r="C2743" t="str">
            <v>A3-16</v>
          </cell>
          <cell r="D2743" t="str">
            <v>A3-16-02</v>
          </cell>
          <cell r="E2743" t="str">
            <v>Harmony</v>
          </cell>
          <cell r="F2743" t="str">
            <v>-41</v>
          </cell>
          <cell r="G2743" t="str">
            <v>H-81/2</v>
          </cell>
          <cell r="H2743" t="str">
            <v>02</v>
          </cell>
          <cell r="J2743" t="str">
            <v>M3M</v>
          </cell>
        </row>
        <row r="2744">
          <cell r="C2744" t="str">
            <v>A3-16</v>
          </cell>
          <cell r="D2744" t="str">
            <v>A3-16-03</v>
          </cell>
          <cell r="E2744" t="str">
            <v>Harmony</v>
          </cell>
          <cell r="F2744" t="str">
            <v>-41</v>
          </cell>
          <cell r="G2744" t="str">
            <v>H-81/3</v>
          </cell>
          <cell r="H2744" t="str">
            <v>03</v>
          </cell>
          <cell r="J2744" t="str">
            <v>M3M</v>
          </cell>
        </row>
        <row r="2745">
          <cell r="C2745" t="str">
            <v>A3-16</v>
          </cell>
          <cell r="D2745" t="str">
            <v>A3-16-04</v>
          </cell>
          <cell r="E2745" t="str">
            <v>Harmony</v>
          </cell>
          <cell r="F2745" t="str">
            <v>-41</v>
          </cell>
          <cell r="G2745" t="str">
            <v>H-81/4</v>
          </cell>
          <cell r="H2745" t="str">
            <v>04</v>
          </cell>
          <cell r="J2745" t="str">
            <v>M3M</v>
          </cell>
        </row>
        <row r="2746">
          <cell r="B2746" t="str">
            <v>A3</v>
          </cell>
          <cell r="C2746" t="str">
            <v>A3-17</v>
          </cell>
          <cell r="D2746" t="str">
            <v>A3-17-01</v>
          </cell>
          <cell r="E2746" t="str">
            <v>Harmony</v>
          </cell>
          <cell r="F2746" t="str">
            <v>-41</v>
          </cell>
          <cell r="G2746" t="str">
            <v>H-82/1</v>
          </cell>
          <cell r="H2746" t="str">
            <v>01</v>
          </cell>
          <cell r="I2746" t="str">
            <v>Retained</v>
          </cell>
          <cell r="J2746" t="str">
            <v>M3M</v>
          </cell>
          <cell r="K2746" t="str">
            <v>Frozen</v>
          </cell>
          <cell r="L2746" t="str">
            <v>Released</v>
          </cell>
          <cell r="M2746">
            <v>13.98</v>
          </cell>
          <cell r="N2746">
            <v>8.5</v>
          </cell>
          <cell r="O2746">
            <v>118.83</v>
          </cell>
        </row>
        <row r="2747">
          <cell r="C2747" t="str">
            <v>A3-17</v>
          </cell>
          <cell r="D2747" t="str">
            <v>A3-17-02</v>
          </cell>
          <cell r="E2747" t="str">
            <v>Harmony</v>
          </cell>
          <cell r="F2747" t="str">
            <v>-41</v>
          </cell>
          <cell r="G2747" t="str">
            <v>H-82/2</v>
          </cell>
          <cell r="H2747" t="str">
            <v>02</v>
          </cell>
          <cell r="J2747" t="str">
            <v>M3M</v>
          </cell>
        </row>
        <row r="2748">
          <cell r="C2748" t="str">
            <v>A3-17</v>
          </cell>
          <cell r="D2748" t="str">
            <v>A3-17-03</v>
          </cell>
          <cell r="E2748" t="str">
            <v>Harmony</v>
          </cell>
          <cell r="F2748" t="str">
            <v>-41</v>
          </cell>
          <cell r="G2748" t="str">
            <v>H-82/3</v>
          </cell>
          <cell r="H2748" t="str">
            <v>03</v>
          </cell>
          <cell r="J2748" t="str">
            <v>M3M</v>
          </cell>
        </row>
        <row r="2749">
          <cell r="C2749" t="str">
            <v>A3-17</v>
          </cell>
          <cell r="D2749" t="str">
            <v>A3-17-04</v>
          </cell>
          <cell r="E2749" t="str">
            <v>Harmony</v>
          </cell>
          <cell r="F2749" t="str">
            <v>-41</v>
          </cell>
          <cell r="G2749" t="str">
            <v>H-82/4</v>
          </cell>
          <cell r="H2749" t="str">
            <v>04</v>
          </cell>
          <cell r="J2749" t="str">
            <v>M3M</v>
          </cell>
        </row>
        <row r="2750">
          <cell r="B2750" t="str">
            <v>A3</v>
          </cell>
          <cell r="C2750" t="str">
            <v>A3-18</v>
          </cell>
          <cell r="D2750" t="str">
            <v>A3-18-01</v>
          </cell>
          <cell r="E2750" t="str">
            <v>Harmony</v>
          </cell>
          <cell r="F2750" t="str">
            <v>-41</v>
          </cell>
          <cell r="G2750" t="str">
            <v>H-83/1</v>
          </cell>
          <cell r="H2750" t="str">
            <v>01</v>
          </cell>
          <cell r="I2750" t="str">
            <v>Retained</v>
          </cell>
          <cell r="J2750" t="str">
            <v>M3M</v>
          </cell>
          <cell r="K2750" t="str">
            <v>Frozen</v>
          </cell>
          <cell r="L2750" t="str">
            <v>Released</v>
          </cell>
          <cell r="M2750">
            <v>13.98</v>
          </cell>
          <cell r="N2750">
            <v>8.5</v>
          </cell>
          <cell r="O2750">
            <v>118.83</v>
          </cell>
        </row>
        <row r="2751">
          <cell r="C2751" t="str">
            <v>A3-18</v>
          </cell>
          <cell r="D2751" t="str">
            <v>A3-18-02</v>
          </cell>
          <cell r="E2751" t="str">
            <v>Harmony</v>
          </cell>
          <cell r="F2751" t="str">
            <v>-41</v>
          </cell>
          <cell r="G2751" t="str">
            <v>H-83/2</v>
          </cell>
          <cell r="H2751" t="str">
            <v>02</v>
          </cell>
          <cell r="J2751" t="str">
            <v>M3M</v>
          </cell>
        </row>
        <row r="2752">
          <cell r="C2752" t="str">
            <v>A3-18</v>
          </cell>
          <cell r="D2752" t="str">
            <v>A3-18-03</v>
          </cell>
          <cell r="E2752" t="str">
            <v>Harmony</v>
          </cell>
          <cell r="F2752" t="str">
            <v>-41</v>
          </cell>
          <cell r="G2752" t="str">
            <v>H-83/3</v>
          </cell>
          <cell r="H2752" t="str">
            <v>03</v>
          </cell>
          <cell r="J2752" t="str">
            <v>M3M</v>
          </cell>
        </row>
        <row r="2753">
          <cell r="C2753" t="str">
            <v>A3-18</v>
          </cell>
          <cell r="D2753" t="str">
            <v>A3-18-04</v>
          </cell>
          <cell r="E2753" t="str">
            <v>Harmony</v>
          </cell>
          <cell r="F2753" t="str">
            <v>-41</v>
          </cell>
          <cell r="G2753" t="str">
            <v>H-83/4</v>
          </cell>
          <cell r="H2753" t="str">
            <v>04</v>
          </cell>
          <cell r="J2753" t="str">
            <v>M3M</v>
          </cell>
        </row>
        <row r="2754">
          <cell r="B2754" t="str">
            <v>A3</v>
          </cell>
          <cell r="C2754" t="str">
            <v>A3-19</v>
          </cell>
          <cell r="D2754" t="str">
            <v>A3-19-01</v>
          </cell>
          <cell r="E2754" t="str">
            <v>Harmony</v>
          </cell>
          <cell r="F2754" t="str">
            <v>-41</v>
          </cell>
          <cell r="G2754" t="str">
            <v>H-84/1</v>
          </cell>
          <cell r="H2754" t="str">
            <v>01</v>
          </cell>
          <cell r="I2754" t="str">
            <v>Retained</v>
          </cell>
          <cell r="J2754" t="str">
            <v>M3M</v>
          </cell>
          <cell r="K2754" t="str">
            <v>Frozen</v>
          </cell>
          <cell r="L2754" t="str">
            <v>Released</v>
          </cell>
          <cell r="M2754">
            <v>13.98</v>
          </cell>
          <cell r="N2754">
            <v>8.5</v>
          </cell>
          <cell r="O2754">
            <v>118.83</v>
          </cell>
        </row>
        <row r="2755">
          <cell r="C2755" t="str">
            <v>A3-19</v>
          </cell>
          <cell r="D2755" t="str">
            <v>A3-19-02</v>
          </cell>
          <cell r="E2755" t="str">
            <v>Harmony</v>
          </cell>
          <cell r="F2755" t="str">
            <v>-41</v>
          </cell>
          <cell r="G2755" t="str">
            <v>H-84/2</v>
          </cell>
          <cell r="H2755" t="str">
            <v>02</v>
          </cell>
          <cell r="J2755" t="str">
            <v>M3M</v>
          </cell>
        </row>
        <row r="2756">
          <cell r="C2756" t="str">
            <v>A3-19</v>
          </cell>
          <cell r="D2756" t="str">
            <v>A3-19-03</v>
          </cell>
          <cell r="E2756" t="str">
            <v>Harmony</v>
          </cell>
          <cell r="F2756" t="str">
            <v>-41</v>
          </cell>
          <cell r="G2756" t="str">
            <v>H-84/3</v>
          </cell>
          <cell r="H2756" t="str">
            <v>03</v>
          </cell>
          <cell r="J2756" t="str">
            <v>M3M</v>
          </cell>
        </row>
        <row r="2757">
          <cell r="C2757" t="str">
            <v>A3-19</v>
          </cell>
          <cell r="D2757" t="str">
            <v>A3-19-04</v>
          </cell>
          <cell r="E2757" t="str">
            <v>Harmony</v>
          </cell>
          <cell r="F2757" t="str">
            <v>-41</v>
          </cell>
          <cell r="G2757" t="str">
            <v>H-84/4</v>
          </cell>
          <cell r="H2757" t="str">
            <v>04</v>
          </cell>
          <cell r="J2757" t="str">
            <v>M3M</v>
          </cell>
        </row>
        <row r="2758">
          <cell r="B2758" t="str">
            <v>A3</v>
          </cell>
          <cell r="C2758" t="str">
            <v>A3-20</v>
          </cell>
          <cell r="D2758" t="str">
            <v>A3-20-01</v>
          </cell>
          <cell r="E2758" t="str">
            <v>Harmony</v>
          </cell>
          <cell r="F2758" t="str">
            <v>-41</v>
          </cell>
          <cell r="G2758" t="str">
            <v>H-85/1</v>
          </cell>
          <cell r="H2758" t="str">
            <v>01</v>
          </cell>
          <cell r="I2758" t="str">
            <v>Retained</v>
          </cell>
          <cell r="J2758" t="str">
            <v>M3M</v>
          </cell>
          <cell r="K2758" t="str">
            <v>Frozen</v>
          </cell>
          <cell r="L2758" t="str">
            <v>Released</v>
          </cell>
          <cell r="M2758">
            <v>13.98</v>
          </cell>
          <cell r="N2758">
            <v>8.5</v>
          </cell>
          <cell r="O2758">
            <v>118.83</v>
          </cell>
        </row>
        <row r="2759">
          <cell r="C2759" t="str">
            <v>A3-20</v>
          </cell>
          <cell r="D2759" t="str">
            <v>A3-20-02</v>
          </cell>
          <cell r="E2759" t="str">
            <v>Harmony</v>
          </cell>
          <cell r="F2759" t="str">
            <v>-41</v>
          </cell>
          <cell r="G2759" t="str">
            <v>H-85/2</v>
          </cell>
          <cell r="H2759" t="str">
            <v>02</v>
          </cell>
          <cell r="J2759" t="str">
            <v>M3M</v>
          </cell>
        </row>
        <row r="2760">
          <cell r="C2760" t="str">
            <v>A3-20</v>
          </cell>
          <cell r="D2760" t="str">
            <v>A3-20-03</v>
          </cell>
          <cell r="E2760" t="str">
            <v>Harmony</v>
          </cell>
          <cell r="F2760" t="str">
            <v>-41</v>
          </cell>
          <cell r="G2760" t="str">
            <v>H-85/3</v>
          </cell>
          <cell r="H2760" t="str">
            <v>03</v>
          </cell>
          <cell r="J2760" t="str">
            <v>M3M</v>
          </cell>
        </row>
        <row r="2761">
          <cell r="C2761" t="str">
            <v>A3-20</v>
          </cell>
          <cell r="D2761" t="str">
            <v>A3-20-04</v>
          </cell>
          <cell r="E2761" t="str">
            <v>Harmony</v>
          </cell>
          <cell r="F2761" t="str">
            <v>-41</v>
          </cell>
          <cell r="G2761" t="str">
            <v>H-85/4</v>
          </cell>
          <cell r="H2761" t="str">
            <v>04</v>
          </cell>
          <cell r="J2761" t="str">
            <v>M3M</v>
          </cell>
        </row>
        <row r="2762">
          <cell r="B2762" t="str">
            <v>A3</v>
          </cell>
          <cell r="C2762" t="str">
            <v>A3-21</v>
          </cell>
          <cell r="D2762" t="str">
            <v>A3-21-01</v>
          </cell>
          <cell r="E2762" t="str">
            <v>Harmony</v>
          </cell>
          <cell r="F2762" t="str">
            <v>-41</v>
          </cell>
          <cell r="G2762" t="str">
            <v>H-86/1</v>
          </cell>
          <cell r="H2762" t="str">
            <v>01</v>
          </cell>
          <cell r="I2762" t="str">
            <v>Retained</v>
          </cell>
          <cell r="J2762" t="str">
            <v>M3M</v>
          </cell>
          <cell r="K2762" t="str">
            <v>Frozen</v>
          </cell>
          <cell r="L2762" t="str">
            <v>Released</v>
          </cell>
          <cell r="M2762">
            <v>13.98</v>
          </cell>
          <cell r="N2762">
            <v>8.5</v>
          </cell>
          <cell r="O2762">
            <v>118.83</v>
          </cell>
        </row>
        <row r="2763">
          <cell r="C2763" t="str">
            <v>A3-21</v>
          </cell>
          <cell r="D2763" t="str">
            <v>A3-21-02</v>
          </cell>
          <cell r="E2763" t="str">
            <v>Harmony</v>
          </cell>
          <cell r="F2763" t="str">
            <v>-41</v>
          </cell>
          <cell r="G2763" t="str">
            <v>H-86/2</v>
          </cell>
          <cell r="H2763" t="str">
            <v>02</v>
          </cell>
          <cell r="J2763" t="str">
            <v>M3M</v>
          </cell>
        </row>
        <row r="2764">
          <cell r="C2764" t="str">
            <v>A3-21</v>
          </cell>
          <cell r="D2764" t="str">
            <v>A3-21-03</v>
          </cell>
          <cell r="E2764" t="str">
            <v>Harmony</v>
          </cell>
          <cell r="F2764" t="str">
            <v>-41</v>
          </cell>
          <cell r="G2764" t="str">
            <v>H-86/3</v>
          </cell>
          <cell r="H2764" t="str">
            <v>03</v>
          </cell>
          <cell r="J2764" t="str">
            <v>M3M</v>
          </cell>
        </row>
        <row r="2765">
          <cell r="C2765" t="str">
            <v>A3-21</v>
          </cell>
          <cell r="D2765" t="str">
            <v>A3-21-04</v>
          </cell>
          <cell r="E2765" t="str">
            <v>Harmony</v>
          </cell>
          <cell r="F2765" t="str">
            <v>-41</v>
          </cell>
          <cell r="G2765" t="str">
            <v>H-86/4</v>
          </cell>
          <cell r="H2765" t="str">
            <v>04</v>
          </cell>
          <cell r="J2765" t="str">
            <v>M3M</v>
          </cell>
        </row>
        <row r="2766">
          <cell r="B2766" t="str">
            <v>A3</v>
          </cell>
          <cell r="C2766" t="str">
            <v>A3-22</v>
          </cell>
          <cell r="D2766" t="str">
            <v>A3-22-01</v>
          </cell>
          <cell r="E2766" t="str">
            <v>Harmony</v>
          </cell>
          <cell r="F2766" t="str">
            <v>-41</v>
          </cell>
          <cell r="G2766" t="str">
            <v>H-87/1</v>
          </cell>
          <cell r="H2766" t="str">
            <v>01</v>
          </cell>
          <cell r="I2766" t="str">
            <v>Retained</v>
          </cell>
          <cell r="J2766" t="str">
            <v>M3M</v>
          </cell>
          <cell r="K2766" t="str">
            <v>Frozen</v>
          </cell>
          <cell r="L2766" t="str">
            <v>Released</v>
          </cell>
          <cell r="M2766">
            <v>13.98</v>
          </cell>
          <cell r="N2766">
            <v>8.5</v>
          </cell>
          <cell r="O2766">
            <v>118.83</v>
          </cell>
        </row>
        <row r="2767">
          <cell r="C2767" t="str">
            <v>A3-22</v>
          </cell>
          <cell r="D2767" t="str">
            <v>A3-22-02</v>
          </cell>
          <cell r="E2767" t="str">
            <v>Harmony</v>
          </cell>
          <cell r="F2767" t="str">
            <v>-41</v>
          </cell>
          <cell r="G2767" t="str">
            <v>H-87/2</v>
          </cell>
          <cell r="H2767" t="str">
            <v>02</v>
          </cell>
          <cell r="J2767" t="str">
            <v>M3M</v>
          </cell>
        </row>
        <row r="2768">
          <cell r="C2768" t="str">
            <v>A3-22</v>
          </cell>
          <cell r="D2768" t="str">
            <v>A3-22-03</v>
          </cell>
          <cell r="E2768" t="str">
            <v>Harmony</v>
          </cell>
          <cell r="F2768" t="str">
            <v>-41</v>
          </cell>
          <cell r="G2768" t="str">
            <v>H-87/3</v>
          </cell>
          <cell r="H2768" t="str">
            <v>03</v>
          </cell>
          <cell r="J2768" t="str">
            <v>M3M</v>
          </cell>
        </row>
        <row r="2769">
          <cell r="C2769" t="str">
            <v>A3-22</v>
          </cell>
          <cell r="D2769" t="str">
            <v>A3-22-04</v>
          </cell>
          <cell r="E2769" t="str">
            <v>Harmony</v>
          </cell>
          <cell r="F2769" t="str">
            <v>-41</v>
          </cell>
          <cell r="G2769" t="str">
            <v>H-87/4</v>
          </cell>
          <cell r="H2769" t="str">
            <v>04</v>
          </cell>
          <cell r="J2769" t="str">
            <v>M3M</v>
          </cell>
        </row>
        <row r="2770">
          <cell r="B2770" t="str">
            <v>A3</v>
          </cell>
          <cell r="C2770" t="str">
            <v>A3-23</v>
          </cell>
          <cell r="D2770" t="str">
            <v>A3-23-01</v>
          </cell>
          <cell r="E2770" t="str">
            <v>Harmony</v>
          </cell>
          <cell r="F2770" t="str">
            <v>-41</v>
          </cell>
          <cell r="G2770" t="str">
            <v>H-88/1</v>
          </cell>
          <cell r="H2770" t="str">
            <v>01</v>
          </cell>
          <cell r="I2770" t="str">
            <v>Retained</v>
          </cell>
          <cell r="J2770" t="str">
            <v>M3M</v>
          </cell>
          <cell r="K2770" t="str">
            <v>Frozen</v>
          </cell>
          <cell r="L2770" t="str">
            <v>Released</v>
          </cell>
          <cell r="M2770">
            <v>13.98</v>
          </cell>
          <cell r="N2770">
            <v>8.5</v>
          </cell>
          <cell r="O2770">
            <v>118.83</v>
          </cell>
        </row>
        <row r="2771">
          <cell r="C2771" t="str">
            <v>A3-23</v>
          </cell>
          <cell r="D2771" t="str">
            <v>A3-23-02</v>
          </cell>
          <cell r="E2771" t="str">
            <v>Harmony</v>
          </cell>
          <cell r="F2771" t="str">
            <v>-41</v>
          </cell>
          <cell r="G2771" t="str">
            <v>H-88/2</v>
          </cell>
          <cell r="H2771" t="str">
            <v>02</v>
          </cell>
          <cell r="J2771" t="str">
            <v>M3M</v>
          </cell>
        </row>
        <row r="2772">
          <cell r="C2772" t="str">
            <v>A3-23</v>
          </cell>
          <cell r="D2772" t="str">
            <v>A3-23-03</v>
          </cell>
          <cell r="E2772" t="str">
            <v>Harmony</v>
          </cell>
          <cell r="F2772" t="str">
            <v>-41</v>
          </cell>
          <cell r="G2772" t="str">
            <v>H-88/3</v>
          </cell>
          <cell r="H2772" t="str">
            <v>03</v>
          </cell>
          <cell r="J2772" t="str">
            <v>M3M</v>
          </cell>
        </row>
        <row r="2773">
          <cell r="C2773" t="str">
            <v>A3-23</v>
          </cell>
          <cell r="D2773" t="str">
            <v>A3-23-04</v>
          </cell>
          <cell r="E2773" t="str">
            <v>Harmony</v>
          </cell>
          <cell r="F2773" t="str">
            <v>-41</v>
          </cell>
          <cell r="G2773" t="str">
            <v>H-88/4</v>
          </cell>
          <cell r="H2773" t="str">
            <v>04</v>
          </cell>
          <cell r="J2773" t="str">
            <v>M3M</v>
          </cell>
        </row>
        <row r="2774">
          <cell r="B2774" t="str">
            <v>A3</v>
          </cell>
          <cell r="C2774" t="str">
            <v>A3-24</v>
          </cell>
          <cell r="D2774" t="str">
            <v>A3-24-01</v>
          </cell>
          <cell r="E2774" t="str">
            <v>Harmony</v>
          </cell>
          <cell r="F2774" t="str">
            <v>-41</v>
          </cell>
          <cell r="G2774" t="str">
            <v>H-89/1</v>
          </cell>
          <cell r="H2774" t="str">
            <v>01</v>
          </cell>
          <cell r="I2774" t="str">
            <v>Retained</v>
          </cell>
          <cell r="J2774" t="str">
            <v>M3M</v>
          </cell>
          <cell r="K2774" t="str">
            <v>Frozen</v>
          </cell>
          <cell r="L2774" t="str">
            <v>Released</v>
          </cell>
          <cell r="M2774">
            <v>13.98</v>
          </cell>
          <cell r="N2774">
            <v>8.5</v>
          </cell>
          <cell r="O2774">
            <v>118.83</v>
          </cell>
        </row>
        <row r="2775">
          <cell r="C2775" t="str">
            <v>A3-24</v>
          </cell>
          <cell r="D2775" t="str">
            <v>A3-24-02</v>
          </cell>
          <cell r="E2775" t="str">
            <v>Harmony</v>
          </cell>
          <cell r="F2775" t="str">
            <v>-41</v>
          </cell>
          <cell r="G2775" t="str">
            <v>H-89/2</v>
          </cell>
          <cell r="H2775" t="str">
            <v>02</v>
          </cell>
          <cell r="J2775" t="str">
            <v>M3M</v>
          </cell>
        </row>
        <row r="2776">
          <cell r="C2776" t="str">
            <v>A3-24</v>
          </cell>
          <cell r="D2776" t="str">
            <v>A3-24-03</v>
          </cell>
          <cell r="E2776" t="str">
            <v>Harmony</v>
          </cell>
          <cell r="F2776" t="str">
            <v>-41</v>
          </cell>
          <cell r="G2776" t="str">
            <v>H-89/3</v>
          </cell>
          <cell r="H2776" t="str">
            <v>03</v>
          </cell>
          <cell r="J2776" t="str">
            <v>M3M</v>
          </cell>
        </row>
        <row r="2777">
          <cell r="C2777" t="str">
            <v>A3-24</v>
          </cell>
          <cell r="D2777" t="str">
            <v>A3-24-04</v>
          </cell>
          <cell r="E2777" t="str">
            <v>Harmony</v>
          </cell>
          <cell r="F2777" t="str">
            <v>-41</v>
          </cell>
          <cell r="G2777" t="str">
            <v>H-89/4</v>
          </cell>
          <cell r="H2777" t="str">
            <v>04</v>
          </cell>
          <cell r="J2777" t="str">
            <v>M3M</v>
          </cell>
        </row>
        <row r="2778">
          <cell r="B2778" t="str">
            <v>B</v>
          </cell>
          <cell r="C2778" t="str">
            <v>B-1</v>
          </cell>
          <cell r="D2778" t="str">
            <v>B-1-01</v>
          </cell>
          <cell r="E2778" t="str">
            <v>Euphony</v>
          </cell>
          <cell r="F2778" t="str">
            <v>-41</v>
          </cell>
          <cell r="G2778" t="str">
            <v>E-41/1</v>
          </cell>
          <cell r="H2778" t="str">
            <v>01</v>
          </cell>
          <cell r="I2778" t="str">
            <v>Retained</v>
          </cell>
          <cell r="J2778" t="str">
            <v>M3M</v>
          </cell>
          <cell r="K2778" t="str">
            <v>Released</v>
          </cell>
          <cell r="L2778" t="str">
            <v>Released</v>
          </cell>
          <cell r="M2778">
            <v>14</v>
          </cell>
          <cell r="N2778">
            <v>7.2</v>
          </cell>
          <cell r="O2778">
            <v>100.8</v>
          </cell>
        </row>
        <row r="2779">
          <cell r="C2779" t="str">
            <v>B-1</v>
          </cell>
          <cell r="D2779" t="str">
            <v>B-1-02</v>
          </cell>
          <cell r="E2779" t="str">
            <v>Euphony</v>
          </cell>
          <cell r="F2779" t="str">
            <v>-41</v>
          </cell>
          <cell r="G2779" t="str">
            <v>E-41/2</v>
          </cell>
          <cell r="H2779" t="str">
            <v>02</v>
          </cell>
          <cell r="J2779" t="str">
            <v>M3M</v>
          </cell>
        </row>
        <row r="2780">
          <cell r="C2780" t="str">
            <v>B-1</v>
          </cell>
          <cell r="D2780" t="str">
            <v>B-1-03</v>
          </cell>
          <cell r="E2780" t="str">
            <v>Euphony</v>
          </cell>
          <cell r="F2780" t="str">
            <v>-41</v>
          </cell>
          <cell r="G2780" t="str">
            <v>E-41/3</v>
          </cell>
          <cell r="H2780" t="str">
            <v>03</v>
          </cell>
          <cell r="J2780" t="str">
            <v>M3M</v>
          </cell>
        </row>
        <row r="2781">
          <cell r="C2781" t="str">
            <v>B-1</v>
          </cell>
          <cell r="D2781" t="str">
            <v>B-1-04</v>
          </cell>
          <cell r="E2781" t="str">
            <v>Euphony</v>
          </cell>
          <cell r="F2781" t="str">
            <v>-41</v>
          </cell>
          <cell r="G2781" t="str">
            <v>E-41/4</v>
          </cell>
          <cell r="H2781" t="str">
            <v>04</v>
          </cell>
          <cell r="J2781" t="str">
            <v>M3M</v>
          </cell>
        </row>
        <row r="2782">
          <cell r="B2782" t="str">
            <v>B</v>
          </cell>
          <cell r="C2782" t="str">
            <v>B-2</v>
          </cell>
          <cell r="D2782" t="str">
            <v>B-2-01</v>
          </cell>
          <cell r="E2782" t="str">
            <v>Euphony</v>
          </cell>
          <cell r="F2782" t="str">
            <v>-40</v>
          </cell>
          <cell r="G2782" t="str">
            <v>E-40/1</v>
          </cell>
          <cell r="H2782" t="str">
            <v>01</v>
          </cell>
          <cell r="I2782" t="str">
            <v>Retained</v>
          </cell>
          <cell r="J2782" t="str">
            <v>M3M</v>
          </cell>
          <cell r="K2782" t="str">
            <v>Released</v>
          </cell>
          <cell r="L2782" t="str">
            <v>Released</v>
          </cell>
          <cell r="M2782">
            <v>14</v>
          </cell>
          <cell r="N2782">
            <v>7.2</v>
          </cell>
          <cell r="O2782">
            <v>100.8</v>
          </cell>
        </row>
        <row r="2783">
          <cell r="C2783" t="str">
            <v>B-2</v>
          </cell>
          <cell r="D2783" t="str">
            <v>B-2-02</v>
          </cell>
          <cell r="E2783" t="str">
            <v>Euphony</v>
          </cell>
          <cell r="F2783" t="str">
            <v>-40</v>
          </cell>
          <cell r="G2783" t="str">
            <v>E-40/2</v>
          </cell>
          <cell r="H2783" t="str">
            <v>02</v>
          </cell>
          <cell r="J2783" t="str">
            <v>M3M</v>
          </cell>
        </row>
        <row r="2784">
          <cell r="C2784" t="str">
            <v>B-2</v>
          </cell>
          <cell r="D2784" t="str">
            <v>B-2-03</v>
          </cell>
          <cell r="E2784" t="str">
            <v>Euphony</v>
          </cell>
          <cell r="F2784" t="str">
            <v>-40</v>
          </cell>
          <cell r="G2784" t="str">
            <v>E-40/3</v>
          </cell>
          <cell r="H2784" t="str">
            <v>03</v>
          </cell>
          <cell r="J2784" t="str">
            <v>M3M</v>
          </cell>
        </row>
        <row r="2785">
          <cell r="C2785" t="str">
            <v>B-2</v>
          </cell>
          <cell r="D2785" t="str">
            <v>B-2-04</v>
          </cell>
          <cell r="E2785" t="str">
            <v>Euphony</v>
          </cell>
          <cell r="F2785" t="str">
            <v>-40</v>
          </cell>
          <cell r="G2785" t="str">
            <v>E-40/4</v>
          </cell>
          <cell r="H2785" t="str">
            <v>04</v>
          </cell>
          <cell r="J2785" t="str">
            <v>M3M</v>
          </cell>
        </row>
        <row r="2786">
          <cell r="B2786" t="str">
            <v>B</v>
          </cell>
          <cell r="C2786" t="str">
            <v>B-3</v>
          </cell>
          <cell r="D2786" t="str">
            <v>B-3-01</v>
          </cell>
          <cell r="E2786" t="str">
            <v>Euphony</v>
          </cell>
          <cell r="F2786" t="str">
            <v>-39</v>
          </cell>
          <cell r="G2786" t="str">
            <v>E-39/1</v>
          </cell>
          <cell r="H2786" t="str">
            <v>01</v>
          </cell>
          <cell r="I2786" t="str">
            <v>Retained</v>
          </cell>
          <cell r="J2786" t="str">
            <v>M3M</v>
          </cell>
          <cell r="K2786" t="str">
            <v>Released</v>
          </cell>
          <cell r="L2786" t="str">
            <v>Released</v>
          </cell>
          <cell r="M2786">
            <v>14</v>
          </cell>
          <cell r="N2786">
            <v>7.2</v>
          </cell>
          <cell r="O2786">
            <v>100.8</v>
          </cell>
        </row>
        <row r="2787">
          <cell r="C2787" t="str">
            <v>B-3</v>
          </cell>
          <cell r="D2787" t="str">
            <v>B-3-02</v>
          </cell>
          <cell r="E2787" t="str">
            <v>Euphony</v>
          </cell>
          <cell r="F2787" t="str">
            <v>-39</v>
          </cell>
          <cell r="G2787" t="str">
            <v>E-39/2</v>
          </cell>
          <cell r="H2787" t="str">
            <v>02</v>
          </cell>
          <cell r="J2787" t="str">
            <v>M3M</v>
          </cell>
        </row>
        <row r="2788">
          <cell r="C2788" t="str">
            <v>B-3</v>
          </cell>
          <cell r="D2788" t="str">
            <v>B-3-03</v>
          </cell>
          <cell r="E2788" t="str">
            <v>Euphony</v>
          </cell>
          <cell r="F2788" t="str">
            <v>-39</v>
          </cell>
          <cell r="G2788" t="str">
            <v>E-39/3</v>
          </cell>
          <cell r="H2788" t="str">
            <v>03</v>
          </cell>
          <cell r="J2788" t="str">
            <v>M3M</v>
          </cell>
        </row>
        <row r="2789">
          <cell r="C2789" t="str">
            <v>B-3</v>
          </cell>
          <cell r="D2789" t="str">
            <v>B-3-04</v>
          </cell>
          <cell r="E2789" t="str">
            <v>Euphony</v>
          </cell>
          <cell r="F2789" t="str">
            <v>-39</v>
          </cell>
          <cell r="G2789" t="str">
            <v>E-39/4</v>
          </cell>
          <cell r="H2789" t="str">
            <v>04</v>
          </cell>
          <cell r="J2789" t="str">
            <v>M3M</v>
          </cell>
        </row>
        <row r="2790">
          <cell r="B2790" t="str">
            <v>B</v>
          </cell>
          <cell r="C2790" t="str">
            <v>B-4</v>
          </cell>
          <cell r="D2790" t="str">
            <v>B-4-01</v>
          </cell>
          <cell r="E2790" t="str">
            <v>Euphony</v>
          </cell>
          <cell r="F2790" t="str">
            <v>-38</v>
          </cell>
          <cell r="G2790" t="str">
            <v>E-38/1</v>
          </cell>
          <cell r="H2790" t="str">
            <v>01</v>
          </cell>
          <cell r="I2790" t="str">
            <v>Retained</v>
          </cell>
          <cell r="J2790" t="str">
            <v>M3M</v>
          </cell>
          <cell r="K2790" t="str">
            <v>Released</v>
          </cell>
          <cell r="L2790" t="str">
            <v>Released</v>
          </cell>
          <cell r="M2790">
            <v>14</v>
          </cell>
          <cell r="N2790">
            <v>7.2</v>
          </cell>
          <cell r="O2790">
            <v>100.8</v>
          </cell>
        </row>
        <row r="2791">
          <cell r="C2791" t="str">
            <v>B-4</v>
          </cell>
          <cell r="D2791" t="str">
            <v>B-4-02</v>
          </cell>
          <cell r="E2791" t="str">
            <v>Euphony</v>
          </cell>
          <cell r="F2791" t="str">
            <v>-38</v>
          </cell>
          <cell r="G2791" t="str">
            <v>E-38/2</v>
          </cell>
          <cell r="H2791" t="str">
            <v>02</v>
          </cell>
          <cell r="J2791" t="str">
            <v>M3M</v>
          </cell>
        </row>
        <row r="2792">
          <cell r="C2792" t="str">
            <v>B-4</v>
          </cell>
          <cell r="D2792" t="str">
            <v>B-4-03</v>
          </cell>
          <cell r="E2792" t="str">
            <v>Euphony</v>
          </cell>
          <cell r="F2792" t="str">
            <v>-38</v>
          </cell>
          <cell r="G2792" t="str">
            <v>E-38/3</v>
          </cell>
          <cell r="H2792" t="str">
            <v>03</v>
          </cell>
          <cell r="J2792" t="str">
            <v>M3M</v>
          </cell>
        </row>
        <row r="2793">
          <cell r="C2793" t="str">
            <v>B-4</v>
          </cell>
          <cell r="D2793" t="str">
            <v>B-4-04</v>
          </cell>
          <cell r="E2793" t="str">
            <v>Euphony</v>
          </cell>
          <cell r="F2793" t="str">
            <v>-38</v>
          </cell>
          <cell r="G2793" t="str">
            <v>E-38/4</v>
          </cell>
          <cell r="H2793" t="str">
            <v>04</v>
          </cell>
          <cell r="J2793" t="str">
            <v>M3M</v>
          </cell>
        </row>
        <row r="2794">
          <cell r="B2794" t="str">
            <v>B</v>
          </cell>
          <cell r="C2794" t="str">
            <v>B-5</v>
          </cell>
          <cell r="D2794" t="str">
            <v>B-5-01</v>
          </cell>
          <cell r="E2794" t="str">
            <v>Euphony</v>
          </cell>
          <cell r="F2794" t="str">
            <v>-37</v>
          </cell>
          <cell r="G2794" t="str">
            <v>E-37/1</v>
          </cell>
          <cell r="H2794" t="str">
            <v>01</v>
          </cell>
          <cell r="I2794" t="str">
            <v>Retained</v>
          </cell>
          <cell r="J2794" t="str">
            <v>M3M</v>
          </cell>
          <cell r="K2794" t="str">
            <v>Released</v>
          </cell>
          <cell r="L2794" t="str">
            <v>Released</v>
          </cell>
          <cell r="M2794">
            <v>14</v>
          </cell>
          <cell r="N2794">
            <v>7.2</v>
          </cell>
          <cell r="O2794">
            <v>100.8</v>
          </cell>
        </row>
        <row r="2795">
          <cell r="C2795" t="str">
            <v>B-5</v>
          </cell>
          <cell r="D2795" t="str">
            <v>B-5-02</v>
          </cell>
          <cell r="E2795" t="str">
            <v>Euphony</v>
          </cell>
          <cell r="F2795" t="str">
            <v>-37</v>
          </cell>
          <cell r="G2795" t="str">
            <v>E-37/2</v>
          </cell>
          <cell r="H2795" t="str">
            <v>02</v>
          </cell>
          <cell r="J2795" t="str">
            <v>M3M</v>
          </cell>
        </row>
        <row r="2796">
          <cell r="C2796" t="str">
            <v>B-5</v>
          </cell>
          <cell r="D2796" t="str">
            <v>B-5-03</v>
          </cell>
          <cell r="E2796" t="str">
            <v>Euphony</v>
          </cell>
          <cell r="F2796" t="str">
            <v>-37</v>
          </cell>
          <cell r="G2796" t="str">
            <v>E-37/3</v>
          </cell>
          <cell r="H2796" t="str">
            <v>03</v>
          </cell>
          <cell r="J2796" t="str">
            <v>M3M</v>
          </cell>
        </row>
        <row r="2797">
          <cell r="C2797" t="str">
            <v>B-5</v>
          </cell>
          <cell r="D2797" t="str">
            <v>B-5-04</v>
          </cell>
          <cell r="E2797" t="str">
            <v>Euphony</v>
          </cell>
          <cell r="F2797" t="str">
            <v>-37</v>
          </cell>
          <cell r="G2797" t="str">
            <v>E-37/4</v>
          </cell>
          <cell r="H2797" t="str">
            <v>04</v>
          </cell>
          <cell r="J2797" t="str">
            <v>M3M</v>
          </cell>
        </row>
        <row r="2798">
          <cell r="B2798" t="str">
            <v>B</v>
          </cell>
          <cell r="C2798" t="str">
            <v>B-6</v>
          </cell>
          <cell r="D2798" t="str">
            <v>B-6-01</v>
          </cell>
          <cell r="E2798" t="str">
            <v>Euphony</v>
          </cell>
          <cell r="F2798" t="str">
            <v>-36</v>
          </cell>
          <cell r="G2798" t="str">
            <v>E-36/1</v>
          </cell>
          <cell r="H2798" t="str">
            <v>01</v>
          </cell>
          <cell r="I2798" t="str">
            <v>Retained</v>
          </cell>
          <cell r="J2798" t="str">
            <v>M3M</v>
          </cell>
          <cell r="K2798" t="str">
            <v>Released</v>
          </cell>
          <cell r="L2798" t="str">
            <v>Released</v>
          </cell>
          <cell r="M2798">
            <v>14</v>
          </cell>
          <cell r="N2798">
            <v>7.2</v>
          </cell>
          <cell r="O2798">
            <v>100.8</v>
          </cell>
        </row>
        <row r="2799">
          <cell r="C2799" t="str">
            <v>B-6</v>
          </cell>
          <cell r="D2799" t="str">
            <v>B-6-02</v>
          </cell>
          <cell r="E2799" t="str">
            <v>Euphony</v>
          </cell>
          <cell r="F2799" t="str">
            <v>-36</v>
          </cell>
          <cell r="G2799" t="str">
            <v>E-36/2</v>
          </cell>
          <cell r="H2799" t="str">
            <v>02</v>
          </cell>
          <cell r="J2799" t="str">
            <v>M3M</v>
          </cell>
        </row>
        <row r="2800">
          <cell r="C2800" t="str">
            <v>B-6</v>
          </cell>
          <cell r="D2800" t="str">
            <v>B-6-03</v>
          </cell>
          <cell r="E2800" t="str">
            <v>Euphony</v>
          </cell>
          <cell r="F2800" t="str">
            <v>-36</v>
          </cell>
          <cell r="G2800" t="str">
            <v>E-36/3</v>
          </cell>
          <cell r="H2800" t="str">
            <v>03</v>
          </cell>
          <cell r="J2800" t="str">
            <v>M3M</v>
          </cell>
        </row>
        <row r="2801">
          <cell r="C2801" t="str">
            <v>B-6</v>
          </cell>
          <cell r="D2801" t="str">
            <v>B-6-04</v>
          </cell>
          <cell r="E2801" t="str">
            <v>Euphony</v>
          </cell>
          <cell r="F2801" t="str">
            <v>-36</v>
          </cell>
          <cell r="G2801" t="str">
            <v>E-36/4</v>
          </cell>
          <cell r="H2801" t="str">
            <v>04</v>
          </cell>
          <cell r="J2801" t="str">
            <v>M3M</v>
          </cell>
        </row>
        <row r="2802">
          <cell r="B2802" t="str">
            <v>B</v>
          </cell>
          <cell r="C2802" t="str">
            <v>B-7</v>
          </cell>
          <cell r="D2802" t="str">
            <v>B-7-01</v>
          </cell>
          <cell r="E2802" t="str">
            <v>Euphony</v>
          </cell>
          <cell r="F2802" t="str">
            <v>-35</v>
          </cell>
          <cell r="G2802" t="str">
            <v>E-35/1</v>
          </cell>
          <cell r="H2802" t="str">
            <v>01</v>
          </cell>
          <cell r="I2802" t="str">
            <v>Retained</v>
          </cell>
          <cell r="J2802" t="str">
            <v>M3M</v>
          </cell>
          <cell r="K2802" t="str">
            <v>Released</v>
          </cell>
          <cell r="L2802" t="str">
            <v>Released</v>
          </cell>
          <cell r="M2802">
            <v>14</v>
          </cell>
          <cell r="N2802">
            <v>7.2</v>
          </cell>
          <cell r="O2802">
            <v>100.8</v>
          </cell>
        </row>
        <row r="2803">
          <cell r="C2803" t="str">
            <v>B-7</v>
          </cell>
          <cell r="D2803" t="str">
            <v>B-7-02</v>
          </cell>
          <cell r="E2803" t="str">
            <v>Euphony</v>
          </cell>
          <cell r="F2803" t="str">
            <v>-35</v>
          </cell>
          <cell r="G2803" t="str">
            <v>E-35/2</v>
          </cell>
          <cell r="H2803" t="str">
            <v>02</v>
          </cell>
          <cell r="J2803" t="str">
            <v>M3M</v>
          </cell>
        </row>
        <row r="2804">
          <cell r="C2804" t="str">
            <v>B-7</v>
          </cell>
          <cell r="D2804" t="str">
            <v>B-7-03</v>
          </cell>
          <cell r="E2804" t="str">
            <v>Euphony</v>
          </cell>
          <cell r="F2804" t="str">
            <v>-35</v>
          </cell>
          <cell r="G2804" t="str">
            <v>E-35/3</v>
          </cell>
          <cell r="H2804" t="str">
            <v>03</v>
          </cell>
          <cell r="J2804" t="str">
            <v>M3M</v>
          </cell>
        </row>
        <row r="2805">
          <cell r="C2805" t="str">
            <v>B-7</v>
          </cell>
          <cell r="D2805" t="str">
            <v>B-7-04</v>
          </cell>
          <cell r="E2805" t="str">
            <v>Euphony</v>
          </cell>
          <cell r="F2805" t="str">
            <v>-35</v>
          </cell>
          <cell r="G2805" t="str">
            <v>E-35/4</v>
          </cell>
          <cell r="H2805" t="str">
            <v>04</v>
          </cell>
          <cell r="J2805" t="str">
            <v>M3M</v>
          </cell>
        </row>
        <row r="2806">
          <cell r="B2806" t="str">
            <v>B</v>
          </cell>
          <cell r="C2806" t="str">
            <v>B-8</v>
          </cell>
          <cell r="D2806" t="str">
            <v>B-8-01</v>
          </cell>
          <cell r="E2806" t="str">
            <v>Euphony</v>
          </cell>
          <cell r="F2806" t="str">
            <v>-34</v>
          </cell>
          <cell r="G2806" t="str">
            <v>E-34/1</v>
          </cell>
          <cell r="H2806" t="str">
            <v>01</v>
          </cell>
          <cell r="I2806" t="str">
            <v>Retained</v>
          </cell>
          <cell r="J2806" t="str">
            <v>M3M</v>
          </cell>
          <cell r="K2806" t="str">
            <v>Released</v>
          </cell>
          <cell r="L2806" t="str">
            <v>Released</v>
          </cell>
          <cell r="M2806">
            <v>14</v>
          </cell>
          <cell r="N2806">
            <v>7.2</v>
          </cell>
          <cell r="O2806">
            <v>100.8</v>
          </cell>
        </row>
        <row r="2807">
          <cell r="C2807" t="str">
            <v>B-8</v>
          </cell>
          <cell r="D2807" t="str">
            <v>B-8-02</v>
          </cell>
          <cell r="E2807" t="str">
            <v>Euphony</v>
          </cell>
          <cell r="F2807" t="str">
            <v>-34</v>
          </cell>
          <cell r="G2807" t="str">
            <v>E-34/2</v>
          </cell>
          <cell r="H2807" t="str">
            <v>02</v>
          </cell>
          <cell r="J2807" t="str">
            <v>M3M</v>
          </cell>
        </row>
        <row r="2808">
          <cell r="C2808" t="str">
            <v>B-8</v>
          </cell>
          <cell r="D2808" t="str">
            <v>B-8-03</v>
          </cell>
          <cell r="E2808" t="str">
            <v>Euphony</v>
          </cell>
          <cell r="F2808" t="str">
            <v>-34</v>
          </cell>
          <cell r="G2808" t="str">
            <v>E-34/3</v>
          </cell>
          <cell r="H2808" t="str">
            <v>03</v>
          </cell>
          <cell r="J2808" t="str">
            <v>M3M</v>
          </cell>
        </row>
        <row r="2809">
          <cell r="C2809" t="str">
            <v>B-8</v>
          </cell>
          <cell r="D2809" t="str">
            <v>B-8-04</v>
          </cell>
          <cell r="E2809" t="str">
            <v>Euphony</v>
          </cell>
          <cell r="F2809" t="str">
            <v>-34</v>
          </cell>
          <cell r="G2809" t="str">
            <v>E-34/4</v>
          </cell>
          <cell r="H2809" t="str">
            <v>04</v>
          </cell>
          <cell r="J2809" t="str">
            <v>M3M</v>
          </cell>
        </row>
        <row r="2810">
          <cell r="B2810" t="str">
            <v>B</v>
          </cell>
          <cell r="C2810" t="str">
            <v>B-9</v>
          </cell>
          <cell r="D2810" t="str">
            <v>B-9-01</v>
          </cell>
          <cell r="E2810" t="str">
            <v>Euphony</v>
          </cell>
          <cell r="F2810" t="str">
            <v>-33</v>
          </cell>
          <cell r="G2810" t="str">
            <v>E-33/1</v>
          </cell>
          <cell r="H2810" t="str">
            <v>01</v>
          </cell>
          <cell r="I2810" t="str">
            <v>Retained</v>
          </cell>
          <cell r="J2810" t="str">
            <v>M3M</v>
          </cell>
          <cell r="K2810" t="str">
            <v>Released</v>
          </cell>
          <cell r="L2810" t="str">
            <v>Released</v>
          </cell>
          <cell r="M2810">
            <v>14</v>
          </cell>
          <cell r="N2810">
            <v>7.2</v>
          </cell>
          <cell r="O2810">
            <v>100.8</v>
          </cell>
        </row>
        <row r="2811">
          <cell r="C2811" t="str">
            <v>B-9</v>
          </cell>
          <cell r="D2811" t="str">
            <v>B-9-02</v>
          </cell>
          <cell r="E2811" t="str">
            <v>Euphony</v>
          </cell>
          <cell r="F2811" t="str">
            <v>-33</v>
          </cell>
          <cell r="G2811" t="str">
            <v>E-33/2</v>
          </cell>
          <cell r="H2811" t="str">
            <v>02</v>
          </cell>
          <cell r="J2811" t="str">
            <v>M3M</v>
          </cell>
        </row>
        <row r="2812">
          <cell r="C2812" t="str">
            <v>B-9</v>
          </cell>
          <cell r="D2812" t="str">
            <v>B-9-03</v>
          </cell>
          <cell r="E2812" t="str">
            <v>Euphony</v>
          </cell>
          <cell r="F2812" t="str">
            <v>-33</v>
          </cell>
          <cell r="G2812" t="str">
            <v>E-33/3</v>
          </cell>
          <cell r="H2812" t="str">
            <v>03</v>
          </cell>
          <cell r="J2812" t="str">
            <v>M3M</v>
          </cell>
        </row>
        <row r="2813">
          <cell r="C2813" t="str">
            <v>B-9</v>
          </cell>
          <cell r="D2813" t="str">
            <v>B-9-04</v>
          </cell>
          <cell r="E2813" t="str">
            <v>Euphony</v>
          </cell>
          <cell r="F2813" t="str">
            <v>-33</v>
          </cell>
          <cell r="G2813" t="str">
            <v>E-33/4</v>
          </cell>
          <cell r="H2813" t="str">
            <v>04</v>
          </cell>
          <cell r="J2813" t="str">
            <v>M3M</v>
          </cell>
        </row>
        <row r="2814">
          <cell r="B2814" t="str">
            <v>B</v>
          </cell>
          <cell r="C2814" t="str">
            <v>B-10</v>
          </cell>
          <cell r="D2814" t="str">
            <v>B-10-01</v>
          </cell>
          <cell r="E2814" t="str">
            <v>Euphony</v>
          </cell>
          <cell r="F2814" t="str">
            <v>-32</v>
          </cell>
          <cell r="G2814" t="str">
            <v>E-32/1</v>
          </cell>
          <cell r="H2814" t="str">
            <v>01</v>
          </cell>
          <cell r="I2814" t="str">
            <v>Retained</v>
          </cell>
          <cell r="J2814" t="str">
            <v>M3M</v>
          </cell>
          <cell r="K2814" t="str">
            <v>Released</v>
          </cell>
          <cell r="L2814" t="str">
            <v>Released</v>
          </cell>
          <cell r="M2814">
            <v>14</v>
          </cell>
          <cell r="N2814">
            <v>7.2</v>
          </cell>
          <cell r="O2814">
            <v>100.8</v>
          </cell>
        </row>
        <row r="2815">
          <cell r="C2815" t="str">
            <v>B-10</v>
          </cell>
          <cell r="D2815" t="str">
            <v>B-10-02</v>
          </cell>
          <cell r="E2815" t="str">
            <v>Euphony</v>
          </cell>
          <cell r="F2815" t="str">
            <v>-32</v>
          </cell>
          <cell r="G2815" t="str">
            <v>E-32/2</v>
          </cell>
          <cell r="H2815" t="str">
            <v>02</v>
          </cell>
          <cell r="J2815" t="str">
            <v>M3M</v>
          </cell>
        </row>
        <row r="2816">
          <cell r="C2816" t="str">
            <v>B-10</v>
          </cell>
          <cell r="D2816" t="str">
            <v>B-10-03</v>
          </cell>
          <cell r="E2816" t="str">
            <v>Euphony</v>
          </cell>
          <cell r="F2816" t="str">
            <v>-32</v>
          </cell>
          <cell r="G2816" t="str">
            <v>E-32/3</v>
          </cell>
          <cell r="H2816" t="str">
            <v>03</v>
          </cell>
          <cell r="J2816" t="str">
            <v>M3M</v>
          </cell>
        </row>
        <row r="2817">
          <cell r="C2817" t="str">
            <v>B-10</v>
          </cell>
          <cell r="D2817" t="str">
            <v>B-10-04</v>
          </cell>
          <cell r="E2817" t="str">
            <v>Euphony</v>
          </cell>
          <cell r="F2817" t="str">
            <v>-32</v>
          </cell>
          <cell r="G2817" t="str">
            <v>E-32/4</v>
          </cell>
          <cell r="H2817" t="str">
            <v>04</v>
          </cell>
          <cell r="J2817" t="str">
            <v>M3M</v>
          </cell>
        </row>
        <row r="2818">
          <cell r="B2818" t="str">
            <v>B</v>
          </cell>
          <cell r="C2818" t="str">
            <v>B-20</v>
          </cell>
          <cell r="D2818" t="str">
            <v>B-20-01</v>
          </cell>
          <cell r="E2818" t="str">
            <v>Harmony</v>
          </cell>
          <cell r="F2818" t="str">
            <v>-01</v>
          </cell>
          <cell r="G2818" t="str">
            <v>H-01/1</v>
          </cell>
          <cell r="H2818" t="str">
            <v>01</v>
          </cell>
          <cell r="I2818" t="str">
            <v>Retained</v>
          </cell>
          <cell r="J2818" t="str">
            <v>M3M</v>
          </cell>
          <cell r="K2818" t="str">
            <v>Frozen</v>
          </cell>
          <cell r="L2818" t="str">
            <v>Released</v>
          </cell>
          <cell r="M2818">
            <v>14</v>
          </cell>
          <cell r="N2818">
            <v>7.2</v>
          </cell>
          <cell r="O2818">
            <v>100.8</v>
          </cell>
        </row>
        <row r="2819">
          <cell r="C2819" t="str">
            <v>B-20</v>
          </cell>
          <cell r="D2819" t="str">
            <v>B-20-02</v>
          </cell>
          <cell r="E2819" t="str">
            <v>Harmony</v>
          </cell>
          <cell r="F2819" t="str">
            <v>-01</v>
          </cell>
          <cell r="G2819" t="str">
            <v>H-01/2</v>
          </cell>
          <cell r="H2819" t="str">
            <v>02</v>
          </cell>
          <cell r="J2819" t="str">
            <v>M3M</v>
          </cell>
        </row>
        <row r="2820">
          <cell r="C2820" t="str">
            <v>B-20</v>
          </cell>
          <cell r="D2820" t="str">
            <v>B-20-03</v>
          </cell>
          <cell r="E2820" t="str">
            <v>Harmony</v>
          </cell>
          <cell r="F2820" t="str">
            <v>-01</v>
          </cell>
          <cell r="G2820" t="str">
            <v>H-01/3</v>
          </cell>
          <cell r="H2820" t="str">
            <v>03</v>
          </cell>
          <cell r="J2820" t="str">
            <v>M3M</v>
          </cell>
        </row>
        <row r="2821">
          <cell r="C2821" t="str">
            <v>B-20</v>
          </cell>
          <cell r="D2821" t="str">
            <v>B-20-04</v>
          </cell>
          <cell r="E2821" t="str">
            <v>Harmony</v>
          </cell>
          <cell r="F2821" t="str">
            <v>-01</v>
          </cell>
          <cell r="G2821" t="str">
            <v>H-01/4</v>
          </cell>
          <cell r="H2821" t="str">
            <v>04</v>
          </cell>
          <cell r="J2821" t="str">
            <v>M3M</v>
          </cell>
        </row>
        <row r="2822">
          <cell r="B2822" t="str">
            <v>B</v>
          </cell>
          <cell r="C2822" t="str">
            <v>B-21</v>
          </cell>
          <cell r="D2822" t="str">
            <v>B-21-01</v>
          </cell>
          <cell r="E2822" t="str">
            <v>Harmony</v>
          </cell>
          <cell r="F2822" t="str">
            <v>-02</v>
          </cell>
          <cell r="G2822" t="str">
            <v>H-02/1</v>
          </cell>
          <cell r="H2822" t="str">
            <v>01</v>
          </cell>
          <cell r="I2822" t="str">
            <v>Retained</v>
          </cell>
          <cell r="J2822" t="str">
            <v>M3M</v>
          </cell>
          <cell r="K2822" t="str">
            <v>Frozen</v>
          </cell>
          <cell r="L2822" t="str">
            <v>Released</v>
          </cell>
          <cell r="M2822">
            <v>14</v>
          </cell>
          <cell r="N2822">
            <v>7.2</v>
          </cell>
          <cell r="O2822">
            <v>100.8</v>
          </cell>
        </row>
        <row r="2823">
          <cell r="C2823" t="str">
            <v>B-21</v>
          </cell>
          <cell r="D2823" t="str">
            <v>B-21-02</v>
          </cell>
          <cell r="E2823" t="str">
            <v>Harmony</v>
          </cell>
          <cell r="F2823" t="str">
            <v>-02</v>
          </cell>
          <cell r="G2823" t="str">
            <v>H-02/2</v>
          </cell>
          <cell r="H2823" t="str">
            <v>02</v>
          </cell>
          <cell r="J2823" t="str">
            <v>M3M</v>
          </cell>
        </row>
        <row r="2824">
          <cell r="C2824" t="str">
            <v>B-21</v>
          </cell>
          <cell r="D2824" t="str">
            <v>B-21-03</v>
          </cell>
          <cell r="E2824" t="str">
            <v>Harmony</v>
          </cell>
          <cell r="F2824" t="str">
            <v>-02</v>
          </cell>
          <cell r="G2824" t="str">
            <v>H-02/3</v>
          </cell>
          <cell r="H2824" t="str">
            <v>03</v>
          </cell>
          <cell r="J2824" t="str">
            <v>M3M</v>
          </cell>
        </row>
        <row r="2825">
          <cell r="C2825" t="str">
            <v>B-21</v>
          </cell>
          <cell r="D2825" t="str">
            <v>B-21-04</v>
          </cell>
          <cell r="E2825" t="str">
            <v>Harmony</v>
          </cell>
          <cell r="F2825" t="str">
            <v>-02</v>
          </cell>
          <cell r="G2825" t="str">
            <v>H-02/4</v>
          </cell>
          <cell r="H2825" t="str">
            <v>04</v>
          </cell>
          <cell r="J2825" t="str">
            <v>M3M</v>
          </cell>
        </row>
        <row r="2826">
          <cell r="B2826" t="str">
            <v>B</v>
          </cell>
          <cell r="C2826" t="str">
            <v>B-22</v>
          </cell>
          <cell r="D2826" t="str">
            <v>B-22-01</v>
          </cell>
          <cell r="E2826" t="str">
            <v>Harmony</v>
          </cell>
          <cell r="F2826" t="str">
            <v>-03</v>
          </cell>
          <cell r="G2826" t="str">
            <v>H-03/1</v>
          </cell>
          <cell r="H2826" t="str">
            <v>01</v>
          </cell>
          <cell r="I2826" t="str">
            <v>Retained</v>
          </cell>
          <cell r="J2826" t="str">
            <v>M3M</v>
          </cell>
          <cell r="K2826" t="str">
            <v>Frozen</v>
          </cell>
          <cell r="L2826" t="str">
            <v>Released</v>
          </cell>
          <cell r="M2826">
            <v>14</v>
          </cell>
          <cell r="N2826">
            <v>7.2</v>
          </cell>
          <cell r="O2826">
            <v>100.8</v>
          </cell>
        </row>
        <row r="2827">
          <cell r="C2827" t="str">
            <v>B-22</v>
          </cell>
          <cell r="D2827" t="str">
            <v>B-22-02</v>
          </cell>
          <cell r="E2827" t="str">
            <v>Harmony</v>
          </cell>
          <cell r="F2827" t="str">
            <v>-03</v>
          </cell>
          <cell r="G2827" t="str">
            <v>H-03/2</v>
          </cell>
          <cell r="H2827" t="str">
            <v>02</v>
          </cell>
          <cell r="J2827" t="str">
            <v>M3M</v>
          </cell>
        </row>
        <row r="2828">
          <cell r="C2828" t="str">
            <v>B-22</v>
          </cell>
          <cell r="D2828" t="str">
            <v>B-22-03</v>
          </cell>
          <cell r="E2828" t="str">
            <v>Harmony</v>
          </cell>
          <cell r="F2828" t="str">
            <v>-03</v>
          </cell>
          <cell r="G2828" t="str">
            <v>H-03/3</v>
          </cell>
          <cell r="H2828" t="str">
            <v>03</v>
          </cell>
          <cell r="J2828" t="str">
            <v>M3M</v>
          </cell>
        </row>
        <row r="2829">
          <cell r="C2829" t="str">
            <v>B-22</v>
          </cell>
          <cell r="D2829" t="str">
            <v>B-22-04</v>
          </cell>
          <cell r="E2829" t="str">
            <v>Harmony</v>
          </cell>
          <cell r="F2829" t="str">
            <v>-03</v>
          </cell>
          <cell r="G2829" t="str">
            <v>H-03/4</v>
          </cell>
          <cell r="H2829" t="str">
            <v>04</v>
          </cell>
          <cell r="J2829" t="str">
            <v>M3M</v>
          </cell>
        </row>
        <row r="2830">
          <cell r="B2830" t="str">
            <v>B</v>
          </cell>
          <cell r="C2830" t="str">
            <v>B-23</v>
          </cell>
          <cell r="D2830" t="str">
            <v>B-23-01</v>
          </cell>
          <cell r="E2830" t="str">
            <v>Harmony</v>
          </cell>
          <cell r="F2830" t="str">
            <v>-04</v>
          </cell>
          <cell r="G2830" t="str">
            <v>H-04/1</v>
          </cell>
          <cell r="H2830" t="str">
            <v>01</v>
          </cell>
          <cell r="I2830" t="str">
            <v>Retained</v>
          </cell>
          <cell r="J2830" t="str">
            <v>M3M</v>
          </cell>
          <cell r="K2830" t="str">
            <v>Frozen</v>
          </cell>
          <cell r="L2830" t="str">
            <v>Released</v>
          </cell>
          <cell r="M2830">
            <v>14</v>
          </cell>
          <cell r="N2830">
            <v>7.2</v>
          </cell>
          <cell r="O2830">
            <v>100.8</v>
          </cell>
        </row>
        <row r="2831">
          <cell r="C2831" t="str">
            <v>B-23</v>
          </cell>
          <cell r="D2831" t="str">
            <v>B-23-02</v>
          </cell>
          <cell r="E2831" t="str">
            <v>Harmony</v>
          </cell>
          <cell r="F2831" t="str">
            <v>-04</v>
          </cell>
          <cell r="G2831" t="str">
            <v>H-04/2</v>
          </cell>
          <cell r="H2831" t="str">
            <v>02</v>
          </cell>
          <cell r="J2831" t="str">
            <v>M3M</v>
          </cell>
        </row>
        <row r="2832">
          <cell r="C2832" t="str">
            <v>B-23</v>
          </cell>
          <cell r="D2832" t="str">
            <v>B-23-03</v>
          </cell>
          <cell r="E2832" t="str">
            <v>Harmony</v>
          </cell>
          <cell r="F2832" t="str">
            <v>-04</v>
          </cell>
          <cell r="G2832" t="str">
            <v>H-04/3</v>
          </cell>
          <cell r="H2832" t="str">
            <v>03</v>
          </cell>
          <cell r="J2832" t="str">
            <v>M3M</v>
          </cell>
        </row>
        <row r="2833">
          <cell r="C2833" t="str">
            <v>B-23</v>
          </cell>
          <cell r="D2833" t="str">
            <v>B-23-04</v>
          </cell>
          <cell r="E2833" t="str">
            <v>Harmony</v>
          </cell>
          <cell r="F2833" t="str">
            <v>-04</v>
          </cell>
          <cell r="G2833" t="str">
            <v>H-04/4</v>
          </cell>
          <cell r="H2833" t="str">
            <v>04</v>
          </cell>
          <cell r="J2833" t="str">
            <v>M3M</v>
          </cell>
        </row>
        <row r="2834">
          <cell r="B2834" t="str">
            <v>B</v>
          </cell>
          <cell r="C2834" t="str">
            <v>B-24</v>
          </cell>
          <cell r="D2834" t="str">
            <v>B-24-01</v>
          </cell>
          <cell r="E2834" t="str">
            <v>Harmony</v>
          </cell>
          <cell r="F2834" t="str">
            <v>-05</v>
          </cell>
          <cell r="G2834" t="str">
            <v>H-05/1</v>
          </cell>
          <cell r="H2834" t="str">
            <v>01</v>
          </cell>
          <cell r="I2834" t="str">
            <v>Retained</v>
          </cell>
          <cell r="J2834" t="str">
            <v>M3M</v>
          </cell>
          <cell r="K2834" t="str">
            <v>Frozen</v>
          </cell>
          <cell r="L2834" t="str">
            <v>Released</v>
          </cell>
          <cell r="M2834">
            <v>14</v>
          </cell>
          <cell r="N2834">
            <v>7.2</v>
          </cell>
          <cell r="O2834">
            <v>100.8</v>
          </cell>
        </row>
        <row r="2835">
          <cell r="C2835" t="str">
            <v>B-24</v>
          </cell>
          <cell r="D2835" t="str">
            <v>B-24-02</v>
          </cell>
          <cell r="E2835" t="str">
            <v>Harmony</v>
          </cell>
          <cell r="F2835" t="str">
            <v>-05</v>
          </cell>
          <cell r="G2835" t="str">
            <v>H-05/2</v>
          </cell>
          <cell r="H2835" t="str">
            <v>02</v>
          </cell>
          <cell r="J2835" t="str">
            <v>M3M</v>
          </cell>
        </row>
        <row r="2836">
          <cell r="C2836" t="str">
            <v>B-24</v>
          </cell>
          <cell r="D2836" t="str">
            <v>B-24-03</v>
          </cell>
          <cell r="E2836" t="str">
            <v>Harmony</v>
          </cell>
          <cell r="F2836" t="str">
            <v>-05</v>
          </cell>
          <cell r="G2836" t="str">
            <v>H-05/3</v>
          </cell>
          <cell r="H2836" t="str">
            <v>03</v>
          </cell>
          <cell r="J2836" t="str">
            <v>M3M</v>
          </cell>
        </row>
        <row r="2837">
          <cell r="C2837" t="str">
            <v>B-24</v>
          </cell>
          <cell r="D2837" t="str">
            <v>B-24-04</v>
          </cell>
          <cell r="E2837" t="str">
            <v>Harmony</v>
          </cell>
          <cell r="F2837" t="str">
            <v>-05</v>
          </cell>
          <cell r="G2837" t="str">
            <v>H-05/4</v>
          </cell>
          <cell r="H2837" t="str">
            <v>04</v>
          </cell>
          <cell r="J2837" t="str">
            <v>M3M</v>
          </cell>
        </row>
        <row r="2838">
          <cell r="B2838" t="str">
            <v>B</v>
          </cell>
          <cell r="C2838" t="str">
            <v>B-25</v>
          </cell>
          <cell r="D2838" t="str">
            <v>B-25-01</v>
          </cell>
          <cell r="E2838" t="str">
            <v>Harmony</v>
          </cell>
          <cell r="F2838" t="str">
            <v>-06</v>
          </cell>
          <cell r="G2838" t="str">
            <v>H-06/1</v>
          </cell>
          <cell r="H2838" t="str">
            <v>01</v>
          </cell>
          <cell r="I2838" t="str">
            <v>Retained</v>
          </cell>
          <cell r="J2838" t="str">
            <v>M3M</v>
          </cell>
          <cell r="K2838" t="str">
            <v>Frozen</v>
          </cell>
          <cell r="L2838" t="str">
            <v>Released</v>
          </cell>
          <cell r="M2838">
            <v>14</v>
          </cell>
          <cell r="N2838">
            <v>7.2</v>
          </cell>
          <cell r="O2838">
            <v>100.8</v>
          </cell>
        </row>
        <row r="2839">
          <cell r="C2839" t="str">
            <v>B-25</v>
          </cell>
          <cell r="D2839" t="str">
            <v>B-25-02</v>
          </cell>
          <cell r="E2839" t="str">
            <v>Harmony</v>
          </cell>
          <cell r="F2839" t="str">
            <v>-06</v>
          </cell>
          <cell r="G2839" t="str">
            <v>H-06/2</v>
          </cell>
          <cell r="H2839" t="str">
            <v>02</v>
          </cell>
          <cell r="J2839" t="str">
            <v>M3M</v>
          </cell>
        </row>
        <row r="2840">
          <cell r="C2840" t="str">
            <v>B-25</v>
          </cell>
          <cell r="D2840" t="str">
            <v>B-25-03</v>
          </cell>
          <cell r="E2840" t="str">
            <v>Harmony</v>
          </cell>
          <cell r="F2840" t="str">
            <v>-06</v>
          </cell>
          <cell r="G2840" t="str">
            <v>H-06/3</v>
          </cell>
          <cell r="H2840" t="str">
            <v>03</v>
          </cell>
          <cell r="J2840" t="str">
            <v>M3M</v>
          </cell>
        </row>
        <row r="2841">
          <cell r="C2841" t="str">
            <v>B-25</v>
          </cell>
          <cell r="D2841" t="str">
            <v>B-25-04</v>
          </cell>
          <cell r="E2841" t="str">
            <v>Harmony</v>
          </cell>
          <cell r="F2841" t="str">
            <v>-06</v>
          </cell>
          <cell r="G2841" t="str">
            <v>H-06/4</v>
          </cell>
          <cell r="H2841" t="str">
            <v>04</v>
          </cell>
          <cell r="J2841" t="str">
            <v>M3M</v>
          </cell>
        </row>
        <row r="2842">
          <cell r="B2842" t="str">
            <v>B</v>
          </cell>
          <cell r="C2842" t="str">
            <v>B-26</v>
          </cell>
          <cell r="D2842" t="str">
            <v>B-26-01</v>
          </cell>
          <cell r="E2842" t="str">
            <v>Harmony</v>
          </cell>
          <cell r="F2842" t="str">
            <v>-07</v>
          </cell>
          <cell r="G2842" t="str">
            <v>H-07/1</v>
          </cell>
          <cell r="H2842" t="str">
            <v>01</v>
          </cell>
          <cell r="I2842" t="str">
            <v>Retained</v>
          </cell>
          <cell r="J2842" t="str">
            <v>M3M</v>
          </cell>
          <cell r="K2842" t="str">
            <v>Frozen</v>
          </cell>
          <cell r="L2842" t="str">
            <v>Released</v>
          </cell>
          <cell r="M2842">
            <v>14</v>
          </cell>
          <cell r="N2842">
            <v>7.2</v>
          </cell>
          <cell r="O2842">
            <v>100.8</v>
          </cell>
        </row>
        <row r="2843">
          <cell r="C2843" t="str">
            <v>B-26</v>
          </cell>
          <cell r="D2843" t="str">
            <v>B-26-02</v>
          </cell>
          <cell r="E2843" t="str">
            <v>Harmony</v>
          </cell>
          <cell r="F2843" t="str">
            <v>-07</v>
          </cell>
          <cell r="G2843" t="str">
            <v>H-07/2</v>
          </cell>
          <cell r="H2843" t="str">
            <v>02</v>
          </cell>
          <cell r="J2843" t="str">
            <v>M3M</v>
          </cell>
        </row>
        <row r="2844">
          <cell r="C2844" t="str">
            <v>B-26</v>
          </cell>
          <cell r="D2844" t="str">
            <v>B-26-03</v>
          </cell>
          <cell r="E2844" t="str">
            <v>Harmony</v>
          </cell>
          <cell r="F2844" t="str">
            <v>-07</v>
          </cell>
          <cell r="G2844" t="str">
            <v>H-07/3</v>
          </cell>
          <cell r="H2844" t="str">
            <v>03</v>
          </cell>
          <cell r="J2844" t="str">
            <v>M3M</v>
          </cell>
        </row>
        <row r="2845">
          <cell r="C2845" t="str">
            <v>B-26</v>
          </cell>
          <cell r="D2845" t="str">
            <v>B-26-04</v>
          </cell>
          <cell r="E2845" t="str">
            <v>Harmony</v>
          </cell>
          <cell r="F2845" t="str">
            <v>-07</v>
          </cell>
          <cell r="G2845" t="str">
            <v>H-07/4</v>
          </cell>
          <cell r="H2845" t="str">
            <v>04</v>
          </cell>
          <cell r="J2845" t="str">
            <v>M3M</v>
          </cell>
        </row>
        <row r="2846">
          <cell r="B2846" t="str">
            <v>B</v>
          </cell>
          <cell r="C2846" t="str">
            <v>B-27</v>
          </cell>
          <cell r="D2846" t="str">
            <v>B-27-01</v>
          </cell>
          <cell r="E2846" t="str">
            <v>Harmony</v>
          </cell>
          <cell r="F2846" t="str">
            <v>-08</v>
          </cell>
          <cell r="G2846" t="str">
            <v>H-08/1</v>
          </cell>
          <cell r="H2846" t="str">
            <v>01</v>
          </cell>
          <cell r="I2846" t="str">
            <v>Retained</v>
          </cell>
          <cell r="J2846" t="str">
            <v>M3M</v>
          </cell>
          <cell r="K2846" t="str">
            <v>Frozen</v>
          </cell>
          <cell r="L2846" t="str">
            <v>Released</v>
          </cell>
          <cell r="M2846">
            <v>14</v>
          </cell>
          <cell r="N2846">
            <v>7.2</v>
          </cell>
          <cell r="O2846">
            <v>100.8</v>
          </cell>
        </row>
        <row r="2847">
          <cell r="C2847" t="str">
            <v>B-27</v>
          </cell>
          <cell r="D2847" t="str">
            <v>B-27-02</v>
          </cell>
          <cell r="E2847" t="str">
            <v>Harmony</v>
          </cell>
          <cell r="F2847" t="str">
            <v>-08</v>
          </cell>
          <cell r="G2847" t="str">
            <v>H-08/2</v>
          </cell>
          <cell r="H2847" t="str">
            <v>02</v>
          </cell>
          <cell r="J2847" t="str">
            <v>M3M</v>
          </cell>
        </row>
        <row r="2848">
          <cell r="C2848" t="str">
            <v>B-27</v>
          </cell>
          <cell r="D2848" t="str">
            <v>B-27-03</v>
          </cell>
          <cell r="E2848" t="str">
            <v>Harmony</v>
          </cell>
          <cell r="F2848" t="str">
            <v>-08</v>
          </cell>
          <cell r="G2848" t="str">
            <v>H-08/3</v>
          </cell>
          <cell r="H2848" t="str">
            <v>03</v>
          </cell>
          <cell r="J2848" t="str">
            <v>M3M</v>
          </cell>
        </row>
        <row r="2849">
          <cell r="C2849" t="str">
            <v>B-27</v>
          </cell>
          <cell r="D2849" t="str">
            <v>B-27-04</v>
          </cell>
          <cell r="E2849" t="str">
            <v>Harmony</v>
          </cell>
          <cell r="F2849" t="str">
            <v>-08</v>
          </cell>
          <cell r="G2849" t="str">
            <v>H-08/4</v>
          </cell>
          <cell r="H2849" t="str">
            <v>04</v>
          </cell>
          <cell r="J2849" t="str">
            <v>M3M</v>
          </cell>
        </row>
        <row r="2850">
          <cell r="B2850" t="str">
            <v>B</v>
          </cell>
          <cell r="C2850" t="str">
            <v>B-28</v>
          </cell>
          <cell r="D2850" t="str">
            <v>B-28-01</v>
          </cell>
          <cell r="E2850" t="str">
            <v>Harmony</v>
          </cell>
          <cell r="F2850" t="str">
            <v>-09</v>
          </cell>
          <cell r="G2850" t="str">
            <v>H-09/1</v>
          </cell>
          <cell r="H2850" t="str">
            <v>01</v>
          </cell>
          <cell r="I2850" t="str">
            <v>Retained</v>
          </cell>
          <cell r="J2850" t="str">
            <v>M3M</v>
          </cell>
          <cell r="K2850" t="str">
            <v>Frozen</v>
          </cell>
          <cell r="L2850" t="str">
            <v>Released</v>
          </cell>
          <cell r="M2850">
            <v>14</v>
          </cell>
          <cell r="N2850">
            <v>7.2</v>
          </cell>
          <cell r="O2850">
            <v>100.8</v>
          </cell>
        </row>
        <row r="2851">
          <cell r="C2851" t="str">
            <v>B-28</v>
          </cell>
          <cell r="D2851" t="str">
            <v>B-28-02</v>
          </cell>
          <cell r="E2851" t="str">
            <v>Harmony</v>
          </cell>
          <cell r="F2851" t="str">
            <v>-09</v>
          </cell>
          <cell r="G2851" t="str">
            <v>H-09/2</v>
          </cell>
          <cell r="H2851" t="str">
            <v>02</v>
          </cell>
          <cell r="J2851" t="str">
            <v>M3M</v>
          </cell>
        </row>
        <row r="2852">
          <cell r="C2852" t="str">
            <v>B-28</v>
          </cell>
          <cell r="D2852" t="str">
            <v>B-28-03</v>
          </cell>
          <cell r="E2852" t="str">
            <v>Harmony</v>
          </cell>
          <cell r="F2852" t="str">
            <v>-09</v>
          </cell>
          <cell r="G2852" t="str">
            <v>H-09/3</v>
          </cell>
          <cell r="H2852" t="str">
            <v>03</v>
          </cell>
          <cell r="J2852" t="str">
            <v>M3M</v>
          </cell>
        </row>
        <row r="2853">
          <cell r="C2853" t="str">
            <v>B-28</v>
          </cell>
          <cell r="D2853" t="str">
            <v>B-28-04</v>
          </cell>
          <cell r="E2853" t="str">
            <v>Harmony</v>
          </cell>
          <cell r="F2853" t="str">
            <v>-09</v>
          </cell>
          <cell r="G2853" t="str">
            <v>H-09/4</v>
          </cell>
          <cell r="H2853" t="str">
            <v>04</v>
          </cell>
          <cell r="J2853" t="str">
            <v>M3M</v>
          </cell>
        </row>
        <row r="2854">
          <cell r="B2854" t="str">
            <v>B</v>
          </cell>
          <cell r="C2854" t="str">
            <v>B-29</v>
          </cell>
          <cell r="D2854" t="str">
            <v>B-29-01</v>
          </cell>
          <cell r="E2854" t="str">
            <v>Harmony</v>
          </cell>
          <cell r="F2854" t="str">
            <v>-10</v>
          </cell>
          <cell r="G2854" t="str">
            <v>H-10/1</v>
          </cell>
          <cell r="H2854" t="str">
            <v>01</v>
          </cell>
          <cell r="I2854" t="str">
            <v>Retained</v>
          </cell>
          <cell r="J2854" t="str">
            <v>M3M</v>
          </cell>
          <cell r="K2854" t="str">
            <v>Frozen</v>
          </cell>
          <cell r="L2854" t="str">
            <v>Released</v>
          </cell>
          <cell r="M2854">
            <v>14</v>
          </cell>
          <cell r="N2854">
            <v>7.2</v>
          </cell>
          <cell r="O2854">
            <v>100.8</v>
          </cell>
        </row>
        <row r="2855">
          <cell r="C2855" t="str">
            <v>B-29</v>
          </cell>
          <cell r="D2855" t="str">
            <v>B-29-02</v>
          </cell>
          <cell r="E2855" t="str">
            <v>Harmony</v>
          </cell>
          <cell r="F2855" t="str">
            <v>-10</v>
          </cell>
          <cell r="G2855" t="str">
            <v>H-10/2</v>
          </cell>
          <cell r="H2855" t="str">
            <v>02</v>
          </cell>
          <cell r="J2855" t="str">
            <v>M3M</v>
          </cell>
        </row>
        <row r="2856">
          <cell r="C2856" t="str">
            <v>B-29</v>
          </cell>
          <cell r="D2856" t="str">
            <v>B-29-03</v>
          </cell>
          <cell r="E2856" t="str">
            <v>Harmony</v>
          </cell>
          <cell r="F2856" t="str">
            <v>-10</v>
          </cell>
          <cell r="G2856" t="str">
            <v>H-10/3</v>
          </cell>
          <cell r="H2856" t="str">
            <v>03</v>
          </cell>
          <cell r="J2856" t="str">
            <v>M3M</v>
          </cell>
        </row>
        <row r="2857">
          <cell r="C2857" t="str">
            <v>B-29</v>
          </cell>
          <cell r="D2857" t="str">
            <v>B-29-04</v>
          </cell>
          <cell r="E2857" t="str">
            <v>Harmony</v>
          </cell>
          <cell r="F2857" t="str">
            <v>-10</v>
          </cell>
          <cell r="G2857" t="str">
            <v>H-10/4</v>
          </cell>
          <cell r="H2857" t="str">
            <v>04</v>
          </cell>
          <cell r="J2857" t="str">
            <v>M3M</v>
          </cell>
        </row>
        <row r="2858">
          <cell r="B2858" t="str">
            <v>D</v>
          </cell>
          <cell r="C2858" t="str">
            <v>D-1</v>
          </cell>
          <cell r="D2858" t="str">
            <v>D-1-01</v>
          </cell>
          <cell r="E2858" t="str">
            <v>Harmony</v>
          </cell>
          <cell r="F2858" t="str">
            <v>-106</v>
          </cell>
          <cell r="G2858" t="str">
            <v>H-106/1</v>
          </cell>
          <cell r="H2858" t="str">
            <v>01</v>
          </cell>
          <cell r="I2858" t="str">
            <v>Retained</v>
          </cell>
          <cell r="J2858" t="str">
            <v>M3M</v>
          </cell>
          <cell r="K2858" t="str">
            <v>Released</v>
          </cell>
          <cell r="L2858" t="str">
            <v>Released</v>
          </cell>
          <cell r="M2858">
            <v>16.12</v>
          </cell>
          <cell r="N2858">
            <v>8.5</v>
          </cell>
          <cell r="O2858">
            <v>137.02000000000001</v>
          </cell>
        </row>
        <row r="2859">
          <cell r="C2859" t="str">
            <v>D-1</v>
          </cell>
          <cell r="D2859" t="str">
            <v>D-1-02</v>
          </cell>
          <cell r="E2859" t="str">
            <v>Harmony</v>
          </cell>
          <cell r="F2859" t="str">
            <v>-106</v>
          </cell>
          <cell r="G2859" t="str">
            <v>H-106/2</v>
          </cell>
          <cell r="H2859" t="str">
            <v>02</v>
          </cell>
          <cell r="J2859" t="str">
            <v>M3M</v>
          </cell>
        </row>
        <row r="2860">
          <cell r="C2860" t="str">
            <v>D-1</v>
          </cell>
          <cell r="D2860" t="str">
            <v>D-1-03</v>
          </cell>
          <cell r="E2860" t="str">
            <v>Harmony</v>
          </cell>
          <cell r="F2860" t="str">
            <v>-106</v>
          </cell>
          <cell r="G2860" t="str">
            <v>H-106/3</v>
          </cell>
          <cell r="H2860" t="str">
            <v>03</v>
          </cell>
          <cell r="J2860" t="str">
            <v>M3M</v>
          </cell>
        </row>
        <row r="2861">
          <cell r="C2861" t="str">
            <v>D-1</v>
          </cell>
          <cell r="D2861" t="str">
            <v>D-1-04</v>
          </cell>
          <cell r="E2861" t="str">
            <v>Harmony</v>
          </cell>
          <cell r="F2861" t="str">
            <v>-106</v>
          </cell>
          <cell r="G2861" t="str">
            <v>H-106/4</v>
          </cell>
          <cell r="H2861" t="str">
            <v>04</v>
          </cell>
          <cell r="J2861" t="str">
            <v>M3M</v>
          </cell>
        </row>
        <row r="2862">
          <cell r="B2862" t="str">
            <v>D</v>
          </cell>
          <cell r="C2862" t="str">
            <v>D-2</v>
          </cell>
          <cell r="D2862" t="str">
            <v>D-2-01</v>
          </cell>
          <cell r="E2862" t="str">
            <v>Harmony</v>
          </cell>
          <cell r="F2862" t="str">
            <v>-107</v>
          </cell>
          <cell r="G2862" t="str">
            <v>H-107/1</v>
          </cell>
          <cell r="H2862" t="str">
            <v>01</v>
          </cell>
          <cell r="I2862" t="str">
            <v>Retained</v>
          </cell>
          <cell r="J2862" t="str">
            <v>M3M</v>
          </cell>
          <cell r="K2862" t="str">
            <v>Frozen</v>
          </cell>
          <cell r="L2862" t="str">
            <v>Released</v>
          </cell>
          <cell r="M2862">
            <v>16.12</v>
          </cell>
          <cell r="N2862">
            <v>8.5</v>
          </cell>
          <cell r="O2862">
            <v>137.02000000000001</v>
          </cell>
        </row>
        <row r="2863">
          <cell r="C2863" t="str">
            <v>D-2</v>
          </cell>
          <cell r="D2863" t="str">
            <v>D-2-02</v>
          </cell>
          <cell r="E2863" t="str">
            <v>Harmony</v>
          </cell>
          <cell r="F2863" t="str">
            <v>-107</v>
          </cell>
          <cell r="G2863" t="str">
            <v>H-107/2</v>
          </cell>
          <cell r="H2863" t="str">
            <v>02</v>
          </cell>
          <cell r="J2863" t="str">
            <v>M3M</v>
          </cell>
        </row>
        <row r="2864">
          <cell r="C2864" t="str">
            <v>D-2</v>
          </cell>
          <cell r="D2864" t="str">
            <v>D-2-03</v>
          </cell>
          <cell r="E2864" t="str">
            <v>Harmony</v>
          </cell>
          <cell r="F2864" t="str">
            <v>-107</v>
          </cell>
          <cell r="G2864" t="str">
            <v>H-107/3</v>
          </cell>
          <cell r="H2864" t="str">
            <v>03</v>
          </cell>
          <cell r="J2864" t="str">
            <v>M3M</v>
          </cell>
        </row>
        <row r="2865">
          <cell r="C2865" t="str">
            <v>D-2</v>
          </cell>
          <cell r="D2865" t="str">
            <v>D-2-04</v>
          </cell>
          <cell r="E2865" t="str">
            <v>Harmony</v>
          </cell>
          <cell r="F2865" t="str">
            <v>-107</v>
          </cell>
          <cell r="G2865" t="str">
            <v>H-107/4</v>
          </cell>
          <cell r="H2865" t="str">
            <v>04</v>
          </cell>
          <cell r="J2865" t="str">
            <v>M3M</v>
          </cell>
        </row>
        <row r="2866">
          <cell r="B2866" t="str">
            <v>D</v>
          </cell>
          <cell r="C2866" t="str">
            <v>D-3</v>
          </cell>
          <cell r="D2866" t="str">
            <v>D-3-01</v>
          </cell>
          <cell r="E2866" t="str">
            <v>Harmony</v>
          </cell>
          <cell r="F2866" t="str">
            <v>-108</v>
          </cell>
          <cell r="G2866" t="str">
            <v>H-108/1</v>
          </cell>
          <cell r="H2866" t="str">
            <v>01</v>
          </cell>
          <cell r="I2866" t="str">
            <v>Retained</v>
          </cell>
          <cell r="J2866" t="str">
            <v>M3M</v>
          </cell>
          <cell r="K2866" t="str">
            <v>Frozen</v>
          </cell>
          <cell r="L2866" t="str">
            <v>Released</v>
          </cell>
          <cell r="M2866">
            <v>16.12</v>
          </cell>
          <cell r="N2866">
            <v>8.5</v>
          </cell>
          <cell r="O2866">
            <v>137.02000000000001</v>
          </cell>
        </row>
        <row r="2867">
          <cell r="C2867" t="str">
            <v>D-3</v>
          </cell>
          <cell r="D2867" t="str">
            <v>D-3-02</v>
          </cell>
          <cell r="E2867" t="str">
            <v>Harmony</v>
          </cell>
          <cell r="F2867" t="str">
            <v>-108</v>
          </cell>
          <cell r="G2867" t="str">
            <v>H-108/2</v>
          </cell>
          <cell r="H2867" t="str">
            <v>02</v>
          </cell>
          <cell r="J2867" t="str">
            <v>M3M</v>
          </cell>
        </row>
        <row r="2868">
          <cell r="C2868" t="str">
            <v>D-3</v>
          </cell>
          <cell r="D2868" t="str">
            <v>D-3-03</v>
          </cell>
          <cell r="E2868" t="str">
            <v>Harmony</v>
          </cell>
          <cell r="F2868" t="str">
            <v>-108</v>
          </cell>
          <cell r="G2868" t="str">
            <v>H-108/3</v>
          </cell>
          <cell r="H2868" t="str">
            <v>03</v>
          </cell>
          <cell r="J2868" t="str">
            <v>M3M</v>
          </cell>
        </row>
        <row r="2869">
          <cell r="C2869" t="str">
            <v>D-3</v>
          </cell>
          <cell r="D2869" t="str">
            <v>D-3-04</v>
          </cell>
          <cell r="E2869" t="str">
            <v>Harmony</v>
          </cell>
          <cell r="F2869" t="str">
            <v>-108</v>
          </cell>
          <cell r="G2869" t="str">
            <v>H-108/4</v>
          </cell>
          <cell r="H2869" t="str">
            <v>04</v>
          </cell>
          <cell r="J2869" t="str">
            <v>M3M</v>
          </cell>
        </row>
        <row r="2870">
          <cell r="B2870" t="str">
            <v>D</v>
          </cell>
          <cell r="C2870" t="str">
            <v>D-4</v>
          </cell>
          <cell r="D2870" t="str">
            <v>D-4-01</v>
          </cell>
          <cell r="E2870" t="str">
            <v>Harmony</v>
          </cell>
          <cell r="F2870" t="str">
            <v>-109</v>
          </cell>
          <cell r="G2870" t="str">
            <v>H-109/1</v>
          </cell>
          <cell r="H2870" t="str">
            <v>01</v>
          </cell>
          <cell r="I2870" t="str">
            <v>Retained</v>
          </cell>
          <cell r="J2870" t="str">
            <v>M3M</v>
          </cell>
          <cell r="K2870" t="str">
            <v>Frozen</v>
          </cell>
          <cell r="L2870" t="str">
            <v>Released</v>
          </cell>
          <cell r="M2870">
            <v>16.12</v>
          </cell>
          <cell r="N2870">
            <v>8.5</v>
          </cell>
          <cell r="O2870">
            <v>137.02000000000001</v>
          </cell>
        </row>
        <row r="2871">
          <cell r="C2871" t="str">
            <v>D-4</v>
          </cell>
          <cell r="D2871" t="str">
            <v>D-4-02</v>
          </cell>
          <cell r="E2871" t="str">
            <v>Harmony</v>
          </cell>
          <cell r="F2871" t="str">
            <v>-109</v>
          </cell>
          <cell r="G2871" t="str">
            <v>H-109/2</v>
          </cell>
          <cell r="H2871" t="str">
            <v>02</v>
          </cell>
          <cell r="J2871" t="str">
            <v>M3M</v>
          </cell>
        </row>
        <row r="2872">
          <cell r="C2872" t="str">
            <v>D-4</v>
          </cell>
          <cell r="D2872" t="str">
            <v>D-4-03</v>
          </cell>
          <cell r="E2872" t="str">
            <v>Harmony</v>
          </cell>
          <cell r="F2872" t="str">
            <v>-109</v>
          </cell>
          <cell r="G2872" t="str">
            <v>H-109/3</v>
          </cell>
          <cell r="H2872" t="str">
            <v>03</v>
          </cell>
          <cell r="J2872" t="str">
            <v>M3M</v>
          </cell>
        </row>
        <row r="2873">
          <cell r="C2873" t="str">
            <v>D-4</v>
          </cell>
          <cell r="D2873" t="str">
            <v>D-4-04</v>
          </cell>
          <cell r="E2873" t="str">
            <v>Harmony</v>
          </cell>
          <cell r="F2873" t="str">
            <v>-109</v>
          </cell>
          <cell r="G2873" t="str">
            <v>H-109/4</v>
          </cell>
          <cell r="H2873" t="str">
            <v>04</v>
          </cell>
          <cell r="J2873" t="str">
            <v>M3M</v>
          </cell>
        </row>
        <row r="2874">
          <cell r="B2874" t="str">
            <v>D</v>
          </cell>
          <cell r="C2874" t="str">
            <v>D-5</v>
          </cell>
          <cell r="D2874" t="str">
            <v>D-5-01</v>
          </cell>
          <cell r="E2874" t="str">
            <v>Harmony</v>
          </cell>
          <cell r="F2874" t="str">
            <v>-102</v>
          </cell>
          <cell r="G2874" t="str">
            <v>H-102/1</v>
          </cell>
          <cell r="H2874" t="str">
            <v>01</v>
          </cell>
          <cell r="I2874" t="str">
            <v>Retained</v>
          </cell>
          <cell r="J2874" t="str">
            <v>M3M</v>
          </cell>
          <cell r="K2874" t="str">
            <v>Frozen</v>
          </cell>
          <cell r="L2874" t="str">
            <v>Released</v>
          </cell>
          <cell r="M2874">
            <v>16.12</v>
          </cell>
          <cell r="N2874">
            <v>8.5</v>
          </cell>
          <cell r="O2874">
            <v>137.02000000000001</v>
          </cell>
        </row>
        <row r="2875">
          <cell r="C2875" t="str">
            <v>D-5</v>
          </cell>
          <cell r="D2875" t="str">
            <v>D-5-02</v>
          </cell>
          <cell r="E2875" t="str">
            <v>Harmony</v>
          </cell>
          <cell r="F2875" t="str">
            <v>-102</v>
          </cell>
          <cell r="G2875" t="str">
            <v>H-102/2</v>
          </cell>
          <cell r="H2875" t="str">
            <v>02</v>
          </cell>
          <cell r="J2875" t="str">
            <v>M3M</v>
          </cell>
        </row>
        <row r="2876">
          <cell r="C2876" t="str">
            <v>D-5</v>
          </cell>
          <cell r="D2876" t="str">
            <v>D-5-03</v>
          </cell>
          <cell r="E2876" t="str">
            <v>Harmony</v>
          </cell>
          <cell r="F2876" t="str">
            <v>-102</v>
          </cell>
          <cell r="G2876" t="str">
            <v>H-102/3</v>
          </cell>
          <cell r="H2876" t="str">
            <v>03</v>
          </cell>
          <cell r="J2876" t="str">
            <v>M3M</v>
          </cell>
        </row>
        <row r="2877">
          <cell r="C2877" t="str">
            <v>D-5</v>
          </cell>
          <cell r="D2877" t="str">
            <v>D-5-04</v>
          </cell>
          <cell r="E2877" t="str">
            <v>Harmony</v>
          </cell>
          <cell r="F2877" t="str">
            <v>-102</v>
          </cell>
          <cell r="G2877" t="str">
            <v>H-102/4</v>
          </cell>
          <cell r="H2877" t="str">
            <v>04</v>
          </cell>
          <cell r="J2877" t="str">
            <v>M3M</v>
          </cell>
        </row>
        <row r="2878">
          <cell r="B2878" t="str">
            <v>D</v>
          </cell>
          <cell r="C2878" t="str">
            <v>D-6</v>
          </cell>
          <cell r="D2878" t="str">
            <v>D-6-01</v>
          </cell>
          <cell r="E2878" t="str">
            <v>Harmony</v>
          </cell>
          <cell r="F2878" t="str">
            <v>-103</v>
          </cell>
          <cell r="G2878" t="str">
            <v>H-103/1</v>
          </cell>
          <cell r="H2878" t="str">
            <v>01</v>
          </cell>
          <cell r="I2878" t="str">
            <v>Retained</v>
          </cell>
          <cell r="J2878" t="str">
            <v>M3M</v>
          </cell>
          <cell r="K2878" t="str">
            <v>Frozen</v>
          </cell>
          <cell r="L2878" t="str">
            <v>Released</v>
          </cell>
          <cell r="M2878">
            <v>16.12</v>
          </cell>
          <cell r="N2878">
            <v>8.5</v>
          </cell>
          <cell r="O2878">
            <v>137.02000000000001</v>
          </cell>
        </row>
        <row r="2879">
          <cell r="C2879" t="str">
            <v>D-6</v>
          </cell>
          <cell r="D2879" t="str">
            <v>D-6-02</v>
          </cell>
          <cell r="E2879" t="str">
            <v>Harmony</v>
          </cell>
          <cell r="F2879" t="str">
            <v>-103</v>
          </cell>
          <cell r="G2879" t="str">
            <v>H-103/2</v>
          </cell>
          <cell r="H2879" t="str">
            <v>02</v>
          </cell>
          <cell r="J2879" t="str">
            <v>M3M</v>
          </cell>
        </row>
        <row r="2880">
          <cell r="C2880" t="str">
            <v>D-6</v>
          </cell>
          <cell r="D2880" t="str">
            <v>D-6-03</v>
          </cell>
          <cell r="E2880" t="str">
            <v>Harmony</v>
          </cell>
          <cell r="F2880" t="str">
            <v>-103</v>
          </cell>
          <cell r="G2880" t="str">
            <v>H-103/3</v>
          </cell>
          <cell r="H2880" t="str">
            <v>03</v>
          </cell>
          <cell r="J2880" t="str">
            <v>M3M</v>
          </cell>
        </row>
        <row r="2881">
          <cell r="C2881" t="str">
            <v>D-6</v>
          </cell>
          <cell r="D2881" t="str">
            <v>D-6-04</v>
          </cell>
          <cell r="E2881" t="str">
            <v>Harmony</v>
          </cell>
          <cell r="F2881" t="str">
            <v>-103</v>
          </cell>
          <cell r="G2881" t="str">
            <v>H-103/4</v>
          </cell>
          <cell r="H2881" t="str">
            <v>04</v>
          </cell>
          <cell r="J2881" t="str">
            <v>M3M</v>
          </cell>
        </row>
        <row r="2882">
          <cell r="B2882" t="str">
            <v>D</v>
          </cell>
          <cell r="C2882" t="str">
            <v>D-7</v>
          </cell>
          <cell r="D2882" t="str">
            <v>D-7-01</v>
          </cell>
          <cell r="E2882" t="str">
            <v>Harmony</v>
          </cell>
          <cell r="F2882" t="str">
            <v>-104</v>
          </cell>
          <cell r="G2882" t="str">
            <v>H-104/1</v>
          </cell>
          <cell r="H2882" t="str">
            <v>01</v>
          </cell>
          <cell r="I2882" t="str">
            <v>Retained</v>
          </cell>
          <cell r="J2882" t="str">
            <v>M3M</v>
          </cell>
          <cell r="K2882" t="str">
            <v>Frozen</v>
          </cell>
          <cell r="L2882" t="str">
            <v>Released</v>
          </cell>
          <cell r="M2882">
            <v>16.12</v>
          </cell>
          <cell r="N2882">
            <v>8.5</v>
          </cell>
          <cell r="O2882">
            <v>137.02000000000001</v>
          </cell>
        </row>
        <row r="2883">
          <cell r="C2883" t="str">
            <v>D-7</v>
          </cell>
          <cell r="D2883" t="str">
            <v>D-7-02</v>
          </cell>
          <cell r="E2883" t="str">
            <v>Harmony</v>
          </cell>
          <cell r="F2883" t="str">
            <v>-104</v>
          </cell>
          <cell r="G2883" t="str">
            <v>H-104/2</v>
          </cell>
          <cell r="H2883" t="str">
            <v>02</v>
          </cell>
          <cell r="J2883" t="str">
            <v>M3M</v>
          </cell>
        </row>
        <row r="2884">
          <cell r="C2884" t="str">
            <v>D-7</v>
          </cell>
          <cell r="D2884" t="str">
            <v>D-7-03</v>
          </cell>
          <cell r="E2884" t="str">
            <v>Harmony</v>
          </cell>
          <cell r="F2884" t="str">
            <v>-104</v>
          </cell>
          <cell r="G2884" t="str">
            <v>H-104/3</v>
          </cell>
          <cell r="H2884" t="str">
            <v>03</v>
          </cell>
          <cell r="J2884" t="str">
            <v>M3M</v>
          </cell>
        </row>
        <row r="2885">
          <cell r="C2885" t="str">
            <v>D-7</v>
          </cell>
          <cell r="D2885" t="str">
            <v>D-7-04</v>
          </cell>
          <cell r="E2885" t="str">
            <v>Harmony</v>
          </cell>
          <cell r="F2885" t="str">
            <v>-104</v>
          </cell>
          <cell r="G2885" t="str">
            <v>H-104/4</v>
          </cell>
          <cell r="H2885" t="str">
            <v>04</v>
          </cell>
          <cell r="J2885" t="str">
            <v>M3M</v>
          </cell>
        </row>
        <row r="2886">
          <cell r="B2886" t="str">
            <v>D</v>
          </cell>
          <cell r="C2886" t="str">
            <v>D-8</v>
          </cell>
          <cell r="D2886" t="str">
            <v>D-8-01</v>
          </cell>
          <cell r="E2886" t="str">
            <v>Harmony</v>
          </cell>
          <cell r="F2886" t="str">
            <v>-105</v>
          </cell>
          <cell r="G2886" t="str">
            <v>H-105/1</v>
          </cell>
          <cell r="H2886" t="str">
            <v>01</v>
          </cell>
          <cell r="I2886" t="str">
            <v>Retained</v>
          </cell>
          <cell r="J2886" t="str">
            <v>M3M</v>
          </cell>
          <cell r="K2886" t="str">
            <v>Released</v>
          </cell>
          <cell r="L2886" t="str">
            <v>Released</v>
          </cell>
          <cell r="M2886">
            <v>16.12</v>
          </cell>
          <cell r="N2886">
            <v>8.5</v>
          </cell>
          <cell r="O2886">
            <v>137.02000000000001</v>
          </cell>
        </row>
        <row r="2887">
          <cell r="C2887" t="str">
            <v>D-8</v>
          </cell>
          <cell r="D2887" t="str">
            <v>D-8-02</v>
          </cell>
          <cell r="E2887" t="str">
            <v>Harmony</v>
          </cell>
          <cell r="F2887" t="str">
            <v>-105</v>
          </cell>
          <cell r="G2887" t="str">
            <v>H-105/2</v>
          </cell>
          <cell r="H2887" t="str">
            <v>02</v>
          </cell>
          <cell r="J2887" t="str">
            <v>M3M</v>
          </cell>
        </row>
        <row r="2888">
          <cell r="C2888" t="str">
            <v>D-8</v>
          </cell>
          <cell r="D2888" t="str">
            <v>D-8-03</v>
          </cell>
          <cell r="E2888" t="str">
            <v>Harmony</v>
          </cell>
          <cell r="F2888" t="str">
            <v>-105</v>
          </cell>
          <cell r="G2888" t="str">
            <v>H-105/3</v>
          </cell>
          <cell r="H2888" t="str">
            <v>03</v>
          </cell>
          <cell r="J2888" t="str">
            <v>M3M</v>
          </cell>
        </row>
        <row r="2889">
          <cell r="C2889" t="str">
            <v>D-8</v>
          </cell>
          <cell r="D2889" t="str">
            <v>D-8-04</v>
          </cell>
          <cell r="E2889" t="str">
            <v>Harmony</v>
          </cell>
          <cell r="F2889" t="str">
            <v>-105</v>
          </cell>
          <cell r="G2889" t="str">
            <v>H-105/4</v>
          </cell>
          <cell r="H2889" t="str">
            <v>04</v>
          </cell>
          <cell r="J2889" t="str">
            <v>M3M</v>
          </cell>
        </row>
        <row r="2893">
          <cell r="G2893"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 R0"/>
      <sheetName val="Unit Names M3M R0"/>
      <sheetName val="Master Inventory Plots R0"/>
      <sheetName val="R1"/>
      <sheetName val="Fee for Additional FAR"/>
      <sheetName val="Sheet1"/>
      <sheetName val="Sheet2"/>
      <sheetName val="M3M SOLITUDE -89-INVENTORY"/>
      <sheetName val="Summary Previous"/>
      <sheetName val="Summary Revised"/>
      <sheetName val="Total Amount Type Wise"/>
      <sheetName val="Type A1 Fee"/>
      <sheetName val="Type A2 Fee"/>
      <sheetName val="Type A3 Fee"/>
      <sheetName val="Type A4 Fee"/>
      <sheetName val="Type A5 Fee"/>
      <sheetName val="Type A6 Fee"/>
      <sheetName val="Type A7 Fee"/>
      <sheetName val="Type A8 Fee"/>
      <sheetName val="Type A9 Fee"/>
      <sheetName val="Type B Fee"/>
      <sheetName val="Type B1 Fee"/>
      <sheetName val="Type C Fee"/>
      <sheetName val="Type D Fee"/>
      <sheetName val="Type D1 Fee"/>
      <sheetName val="Type E Fee"/>
      <sheetName val="Type E1 Fee"/>
      <sheetName val="Type F Fee"/>
      <sheetName val="Type G Fee"/>
      <sheetName val="Type H Fee"/>
      <sheetName val="Type P1 Fee"/>
      <sheetName val="Type P2 Fee"/>
      <sheetName val="Type P3 Fee"/>
      <sheetName val="Type P4 Fee"/>
      <sheetName val="Type P5 Fee"/>
      <sheetName val="Type P6 Fee"/>
      <sheetName val="Type P7 Fee"/>
      <sheetName val="Type P8 Fee"/>
      <sheetName val="Type P9 fee"/>
      <sheetName val="Type P10 fee"/>
      <sheetName val="A1&amp;A2"/>
      <sheetName val="B type"/>
      <sheetName val="D"/>
      <sheetName val="Plot DE-Frozen Details"/>
      <sheetName val="Frozen Plot Deatai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uj" refreshedDate="45632.529255208334" createdVersion="5" refreshedVersion="5" minRefreshableVersion="3" recordCount="864">
  <cacheSource type="worksheet">
    <worksheetSource ref="A3:K867" sheet="M3M SOLITUDE -89-INVENTORY"/>
  </cacheSource>
  <cacheFields count="11">
    <cacheField name="S.no." numFmtId="0">
      <sharedItems containsSemiMixedTypes="0" containsString="0" containsNumber="1" containsInteger="1" minValue="1" maxValue="864"/>
    </cacheField>
    <cacheField name="Plot Type" numFmtId="0">
      <sharedItems count="4">
        <s v="A"/>
        <s v="A3"/>
        <s v="B"/>
        <s v="D"/>
      </sharedItems>
    </cacheField>
    <cacheField name="Plot No." numFmtId="0">
      <sharedItems/>
    </cacheField>
    <cacheField name="Plot Area_x000a_(in Sqm)" numFmtId="0">
      <sharedItems containsSemiMixedTypes="0" containsString="0" containsNumber="1" minValue="100.8" maxValue="137.02000000000001" count="4">
        <n v="130.05000000000001"/>
        <n v="118.83"/>
        <n v="100.8"/>
        <n v="137.02000000000001"/>
      </sharedItems>
    </cacheField>
    <cacheField name="Unit No" numFmtId="0">
      <sharedItems/>
    </cacheField>
    <cacheField name="Zone/Block" numFmtId="0">
      <sharedItems count="4">
        <s v="Symphony"/>
        <s v="Melody"/>
        <s v="Harmony"/>
        <s v="Euphony"/>
      </sharedItems>
    </cacheField>
    <cacheField name="Sales Unit Numer" numFmtId="0">
      <sharedItems/>
    </cacheField>
    <cacheField name="Floor No" numFmtId="0">
      <sharedItems/>
    </cacheField>
    <cacheField name="Unit Type" numFmtId="0">
      <sharedItems/>
    </cacheField>
    <cacheField name="Carpet Area_x000a_(in Sq.ft.)" numFmtId="1">
      <sharedItems containsSemiMixedTypes="0" containsString="0" containsNumber="1" minValue="578.23131599999999" maxValue="831.64816799999994"/>
    </cacheField>
    <cacheField name="Saleable Area_x000a_(in Sq.ft.)" numFmtId="0">
      <sharedItems containsSemiMixedTypes="0" containsString="0" containsNumber="1" containsInteger="1" minValue="1103" maxValue="1499" count="4">
        <n v="1423"/>
        <n v="1300"/>
        <n v="1103"/>
        <n v="1499"/>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864">
  <r>
    <n v="1"/>
    <x v="0"/>
    <s v="A-1"/>
    <x v="0"/>
    <s v="A-1-01"/>
    <x v="0"/>
    <s v="S-110/1"/>
    <s v="01"/>
    <s v="3BHK "/>
    <n v="780.15319199999988"/>
    <x v="0"/>
  </r>
  <r>
    <n v="2"/>
    <x v="0"/>
    <s v="A-1"/>
    <x v="0"/>
    <s v="A-1-02"/>
    <x v="0"/>
    <s v="S-110/2"/>
    <s v="02"/>
    <s v="3BHK "/>
    <n v="780.15319199999988"/>
    <x v="0"/>
  </r>
  <r>
    <n v="3"/>
    <x v="0"/>
    <s v="A-1"/>
    <x v="0"/>
    <s v="A-1-03"/>
    <x v="0"/>
    <s v="S-110/3"/>
    <s v="03"/>
    <s v="3BHK "/>
    <n v="780.15319199999988"/>
    <x v="0"/>
  </r>
  <r>
    <n v="4"/>
    <x v="0"/>
    <s v="A-1"/>
    <x v="0"/>
    <s v="A-1-04"/>
    <x v="0"/>
    <s v="S-110/4"/>
    <s v="04"/>
    <s v="3BHK "/>
    <n v="780.15319199999988"/>
    <x v="0"/>
  </r>
  <r>
    <n v="5"/>
    <x v="0"/>
    <s v="A-2"/>
    <x v="0"/>
    <s v="A-2-01"/>
    <x v="0"/>
    <s v="S-109/1"/>
    <s v="01"/>
    <s v="3BHK "/>
    <n v="782.76884399999994"/>
    <x v="0"/>
  </r>
  <r>
    <n v="6"/>
    <x v="0"/>
    <s v="A-2"/>
    <x v="0"/>
    <s v="A-2-02"/>
    <x v="0"/>
    <s v="S-109/2"/>
    <s v="02"/>
    <s v="3BHK "/>
    <n v="782.76884399999994"/>
    <x v="0"/>
  </r>
  <r>
    <n v="7"/>
    <x v="0"/>
    <s v="A-2"/>
    <x v="0"/>
    <s v="A-2-03"/>
    <x v="0"/>
    <s v="S-109/3"/>
    <s v="03"/>
    <s v="3BHK "/>
    <n v="782.76884399999994"/>
    <x v="0"/>
  </r>
  <r>
    <n v="8"/>
    <x v="0"/>
    <s v="A-2"/>
    <x v="0"/>
    <s v="A-2-04"/>
    <x v="0"/>
    <s v="S-109/4"/>
    <s v="04"/>
    <s v="3BHK "/>
    <n v="782.76884399999994"/>
    <x v="0"/>
  </r>
  <r>
    <n v="9"/>
    <x v="0"/>
    <s v="A-3"/>
    <x v="0"/>
    <s v="A-3-01"/>
    <x v="0"/>
    <s v="S-108/1"/>
    <s v="01"/>
    <s v="3BHK "/>
    <n v="782.76884399999994"/>
    <x v="0"/>
  </r>
  <r>
    <n v="10"/>
    <x v="0"/>
    <s v="A-3"/>
    <x v="0"/>
    <s v="A-3-02"/>
    <x v="0"/>
    <s v="S-108/2"/>
    <s v="02"/>
    <s v="3BHK "/>
    <n v="782.76884399999994"/>
    <x v="0"/>
  </r>
  <r>
    <n v="11"/>
    <x v="0"/>
    <s v="A-3"/>
    <x v="0"/>
    <s v="A-3-03"/>
    <x v="0"/>
    <s v="S-108/3"/>
    <s v="03"/>
    <s v="3BHK "/>
    <n v="782.76884399999994"/>
    <x v="0"/>
  </r>
  <r>
    <n v="12"/>
    <x v="0"/>
    <s v="A-3"/>
    <x v="0"/>
    <s v="A-3-04"/>
    <x v="0"/>
    <s v="S-108/4"/>
    <s v="04"/>
    <s v="3BHK "/>
    <n v="782.76884399999994"/>
    <x v="0"/>
  </r>
  <r>
    <n v="13"/>
    <x v="0"/>
    <s v="A-4"/>
    <x v="0"/>
    <s v="A-4-01"/>
    <x v="0"/>
    <s v="S-107/1"/>
    <s v="01"/>
    <s v="3BHK "/>
    <n v="782.76884399999994"/>
    <x v="0"/>
  </r>
  <r>
    <n v="14"/>
    <x v="0"/>
    <s v="A-4"/>
    <x v="0"/>
    <s v="A-4-02"/>
    <x v="0"/>
    <s v="S-107/2"/>
    <s v="02"/>
    <s v="3BHK "/>
    <n v="782.76884399999994"/>
    <x v="0"/>
  </r>
  <r>
    <n v="15"/>
    <x v="0"/>
    <s v="A-4"/>
    <x v="0"/>
    <s v="A-4-03"/>
    <x v="0"/>
    <s v="S-107/3"/>
    <s v="03"/>
    <s v="3BHK "/>
    <n v="782.76884399999994"/>
    <x v="0"/>
  </r>
  <r>
    <n v="16"/>
    <x v="0"/>
    <s v="A-4"/>
    <x v="0"/>
    <s v="A-4-04"/>
    <x v="0"/>
    <s v="S-107/4"/>
    <s v="04"/>
    <s v="3BHK "/>
    <n v="782.76884399999994"/>
    <x v="0"/>
  </r>
  <r>
    <n v="17"/>
    <x v="0"/>
    <s v="A-5"/>
    <x v="0"/>
    <s v="A-5-01"/>
    <x v="0"/>
    <s v="S-106/1"/>
    <s v="01"/>
    <s v="3BHK "/>
    <n v="782.76884399999994"/>
    <x v="0"/>
  </r>
  <r>
    <n v="18"/>
    <x v="0"/>
    <s v="A-5"/>
    <x v="0"/>
    <s v="A-5-02"/>
    <x v="0"/>
    <s v="S-106/2"/>
    <s v="02"/>
    <s v="3BHK "/>
    <n v="782.76884399999994"/>
    <x v="0"/>
  </r>
  <r>
    <n v="19"/>
    <x v="0"/>
    <s v="A-5"/>
    <x v="0"/>
    <s v="A-5-03"/>
    <x v="0"/>
    <s v="S-106/3"/>
    <s v="03"/>
    <s v="3BHK "/>
    <n v="782.76884399999994"/>
    <x v="0"/>
  </r>
  <r>
    <n v="20"/>
    <x v="0"/>
    <s v="A-5"/>
    <x v="0"/>
    <s v="A-5-04"/>
    <x v="0"/>
    <s v="S-106/4"/>
    <s v="04"/>
    <s v="3BHK "/>
    <n v="782.76884399999994"/>
    <x v="0"/>
  </r>
  <r>
    <n v="21"/>
    <x v="0"/>
    <s v="A-6"/>
    <x v="0"/>
    <s v="A-6-01"/>
    <x v="0"/>
    <s v="S-105/1"/>
    <s v="01"/>
    <s v="3BHK "/>
    <n v="780.15319199999988"/>
    <x v="0"/>
  </r>
  <r>
    <n v="22"/>
    <x v="0"/>
    <s v="A-6"/>
    <x v="0"/>
    <s v="A-6-02"/>
    <x v="0"/>
    <s v="S-105/2"/>
    <s v="02"/>
    <s v="3BHK "/>
    <n v="780.15319199999988"/>
    <x v="0"/>
  </r>
  <r>
    <n v="23"/>
    <x v="0"/>
    <s v="A-6"/>
    <x v="0"/>
    <s v="A-6-03"/>
    <x v="0"/>
    <s v="S-105/3"/>
    <s v="03"/>
    <s v="3BHK "/>
    <n v="780.15319199999988"/>
    <x v="0"/>
  </r>
  <r>
    <n v="24"/>
    <x v="0"/>
    <s v="A-6"/>
    <x v="0"/>
    <s v="A-6-04"/>
    <x v="0"/>
    <s v="S-105/4"/>
    <s v="04"/>
    <s v="3BHK "/>
    <n v="780.15319199999988"/>
    <x v="0"/>
  </r>
  <r>
    <n v="25"/>
    <x v="0"/>
    <s v="A-7"/>
    <x v="0"/>
    <s v="A-7-01"/>
    <x v="1"/>
    <s v="M-17/1"/>
    <s v="01"/>
    <s v="3BHK "/>
    <n v="780.15319199999988"/>
    <x v="0"/>
  </r>
  <r>
    <n v="26"/>
    <x v="0"/>
    <s v="A-7"/>
    <x v="0"/>
    <s v="A-7-02"/>
    <x v="1"/>
    <s v="M-17/2"/>
    <s v="02"/>
    <s v="3BHK "/>
    <n v="780.15319199999988"/>
    <x v="0"/>
  </r>
  <r>
    <n v="27"/>
    <x v="0"/>
    <s v="A-7"/>
    <x v="0"/>
    <s v="A-7-03"/>
    <x v="1"/>
    <s v="M-17/3"/>
    <s v="03"/>
    <s v="3BHK "/>
    <n v="780.15319199999988"/>
    <x v="0"/>
  </r>
  <r>
    <n v="28"/>
    <x v="0"/>
    <s v="A-7"/>
    <x v="0"/>
    <s v="A-7-04"/>
    <x v="1"/>
    <s v="M-17/4"/>
    <s v="04"/>
    <s v="3BHK "/>
    <n v="780.15319199999988"/>
    <x v="0"/>
  </r>
  <r>
    <n v="29"/>
    <x v="0"/>
    <s v="A-8"/>
    <x v="0"/>
    <s v="A-8-01"/>
    <x v="1"/>
    <s v="M-18/1"/>
    <s v="01"/>
    <s v="3BHK "/>
    <n v="782.76884399999994"/>
    <x v="0"/>
  </r>
  <r>
    <n v="30"/>
    <x v="0"/>
    <s v="A-8"/>
    <x v="0"/>
    <s v="A-8-02"/>
    <x v="1"/>
    <s v="M-18/2"/>
    <s v="02"/>
    <s v="3BHK "/>
    <n v="782.76884399999994"/>
    <x v="0"/>
  </r>
  <r>
    <n v="31"/>
    <x v="0"/>
    <s v="A-8"/>
    <x v="0"/>
    <s v="A-8-03"/>
    <x v="1"/>
    <s v="M-18/3"/>
    <s v="03"/>
    <s v="3BHK "/>
    <n v="782.76884399999994"/>
    <x v="0"/>
  </r>
  <r>
    <n v="32"/>
    <x v="0"/>
    <s v="A-8"/>
    <x v="0"/>
    <s v="A-8-04"/>
    <x v="1"/>
    <s v="M-18/4"/>
    <s v="04"/>
    <s v="3BHK "/>
    <n v="782.76884399999994"/>
    <x v="0"/>
  </r>
  <r>
    <n v="33"/>
    <x v="0"/>
    <s v="A-9"/>
    <x v="0"/>
    <s v="A-9-01"/>
    <x v="1"/>
    <s v="M-19/1"/>
    <s v="01"/>
    <s v="3BHK "/>
    <n v="782.76884399999994"/>
    <x v="0"/>
  </r>
  <r>
    <n v="34"/>
    <x v="0"/>
    <s v="A-9"/>
    <x v="0"/>
    <s v="A-9-02"/>
    <x v="1"/>
    <s v="M-19/2"/>
    <s v="02"/>
    <s v="3BHK "/>
    <n v="782.76884399999994"/>
    <x v="0"/>
  </r>
  <r>
    <n v="35"/>
    <x v="0"/>
    <s v="A-9"/>
    <x v="0"/>
    <s v="A-9-03"/>
    <x v="1"/>
    <s v="M-19/3"/>
    <s v="03"/>
    <s v="3BHK "/>
    <n v="782.76884399999994"/>
    <x v="0"/>
  </r>
  <r>
    <n v="36"/>
    <x v="0"/>
    <s v="A-9"/>
    <x v="0"/>
    <s v="A-9-04"/>
    <x v="1"/>
    <s v="M-19/4"/>
    <s v="04"/>
    <s v="3BHK "/>
    <n v="782.76884399999994"/>
    <x v="0"/>
  </r>
  <r>
    <n v="37"/>
    <x v="0"/>
    <s v="A-10"/>
    <x v="0"/>
    <s v="A-10-01"/>
    <x v="1"/>
    <s v="M-20/1"/>
    <s v="01"/>
    <s v="3BHK "/>
    <n v="782.76884399999994"/>
    <x v="0"/>
  </r>
  <r>
    <n v="38"/>
    <x v="0"/>
    <s v="A-10"/>
    <x v="0"/>
    <s v="A-10-02"/>
    <x v="1"/>
    <s v="M-20/2"/>
    <s v="02"/>
    <s v="3BHK "/>
    <n v="782.76884399999994"/>
    <x v="0"/>
  </r>
  <r>
    <n v="39"/>
    <x v="0"/>
    <s v="A-10"/>
    <x v="0"/>
    <s v="A-10-03"/>
    <x v="1"/>
    <s v="M-20/3"/>
    <s v="03"/>
    <s v="3BHK "/>
    <n v="782.76884399999994"/>
    <x v="0"/>
  </r>
  <r>
    <n v="40"/>
    <x v="0"/>
    <s v="A-10"/>
    <x v="0"/>
    <s v="A-10-04"/>
    <x v="1"/>
    <s v="M-20/4"/>
    <s v="04"/>
    <s v="3BHK "/>
    <n v="782.76884399999994"/>
    <x v="0"/>
  </r>
  <r>
    <n v="41"/>
    <x v="0"/>
    <s v="A-11"/>
    <x v="0"/>
    <s v="A-11-01"/>
    <x v="1"/>
    <s v="M-21/1"/>
    <s v="01"/>
    <s v="3BHK "/>
    <n v="782.76884399999994"/>
    <x v="0"/>
  </r>
  <r>
    <n v="42"/>
    <x v="0"/>
    <s v="A-11"/>
    <x v="0"/>
    <s v="A-11-02"/>
    <x v="1"/>
    <s v="M-21/2"/>
    <s v="02"/>
    <s v="3BHK "/>
    <n v="782.76884399999994"/>
    <x v="0"/>
  </r>
  <r>
    <n v="43"/>
    <x v="0"/>
    <s v="A-11"/>
    <x v="0"/>
    <s v="A-11-03"/>
    <x v="1"/>
    <s v="M-21/3"/>
    <s v="03"/>
    <s v="3BHK "/>
    <n v="782.76884399999994"/>
    <x v="0"/>
  </r>
  <r>
    <n v="44"/>
    <x v="0"/>
    <s v="A-11"/>
    <x v="0"/>
    <s v="A-11-04"/>
    <x v="1"/>
    <s v="M-21/4"/>
    <s v="04"/>
    <s v="3BHK "/>
    <n v="782.76884399999994"/>
    <x v="0"/>
  </r>
  <r>
    <n v="45"/>
    <x v="0"/>
    <s v="A-12"/>
    <x v="0"/>
    <s v="A-12-01"/>
    <x v="1"/>
    <s v="M-22/1"/>
    <s v="01"/>
    <s v="3BHK "/>
    <n v="782.76884399999994"/>
    <x v="0"/>
  </r>
  <r>
    <n v="46"/>
    <x v="0"/>
    <s v="A-12"/>
    <x v="0"/>
    <s v="A-12-02"/>
    <x v="1"/>
    <s v="M-22/2"/>
    <s v="02"/>
    <s v="3BHK "/>
    <n v="782.76884399999994"/>
    <x v="0"/>
  </r>
  <r>
    <n v="47"/>
    <x v="0"/>
    <s v="A-12"/>
    <x v="0"/>
    <s v="A-12-03"/>
    <x v="1"/>
    <s v="M-22/3"/>
    <s v="03"/>
    <s v="3BHK "/>
    <n v="782.76884399999994"/>
    <x v="0"/>
  </r>
  <r>
    <n v="48"/>
    <x v="0"/>
    <s v="A-12"/>
    <x v="0"/>
    <s v="A-12-04"/>
    <x v="1"/>
    <s v="M-22/4"/>
    <s v="04"/>
    <s v="3BHK "/>
    <n v="782.76884399999994"/>
    <x v="0"/>
  </r>
  <r>
    <n v="49"/>
    <x v="0"/>
    <s v="A-13"/>
    <x v="0"/>
    <s v="A-13-01"/>
    <x v="1"/>
    <s v="M-23/1"/>
    <s v="01"/>
    <s v="3BHK "/>
    <n v="782.76884399999994"/>
    <x v="0"/>
  </r>
  <r>
    <n v="50"/>
    <x v="0"/>
    <s v="A-13"/>
    <x v="0"/>
    <s v="A-13-02"/>
    <x v="1"/>
    <s v="M-23/2"/>
    <s v="02"/>
    <s v="3BHK "/>
    <n v="782.76884399999994"/>
    <x v="0"/>
  </r>
  <r>
    <n v="51"/>
    <x v="0"/>
    <s v="A-13"/>
    <x v="0"/>
    <s v="A-13-03"/>
    <x v="1"/>
    <s v="M-23/3"/>
    <s v="03"/>
    <s v="3BHK "/>
    <n v="782.76884399999994"/>
    <x v="0"/>
  </r>
  <r>
    <n v="52"/>
    <x v="0"/>
    <s v="A-13"/>
    <x v="0"/>
    <s v="A-13-04"/>
    <x v="1"/>
    <s v="M-23/4"/>
    <s v="04"/>
    <s v="3BHK "/>
    <n v="782.76884399999994"/>
    <x v="0"/>
  </r>
  <r>
    <n v="53"/>
    <x v="0"/>
    <s v="A-14"/>
    <x v="0"/>
    <s v="A-14-01"/>
    <x v="1"/>
    <s v="M-24/1"/>
    <s v="01"/>
    <s v="3BHK "/>
    <n v="780.15319199999988"/>
    <x v="0"/>
  </r>
  <r>
    <n v="54"/>
    <x v="0"/>
    <s v="A-14"/>
    <x v="0"/>
    <s v="A-14-02"/>
    <x v="1"/>
    <s v="M-24/2"/>
    <s v="02"/>
    <s v="3BHK "/>
    <n v="780.15319199999988"/>
    <x v="0"/>
  </r>
  <r>
    <n v="55"/>
    <x v="0"/>
    <s v="A-14"/>
    <x v="0"/>
    <s v="A-14-03"/>
    <x v="1"/>
    <s v="M-24/3"/>
    <s v="03"/>
    <s v="3BHK "/>
    <n v="780.15319199999988"/>
    <x v="0"/>
  </r>
  <r>
    <n v="56"/>
    <x v="0"/>
    <s v="A-14"/>
    <x v="0"/>
    <s v="A-14-04"/>
    <x v="1"/>
    <s v="M-24/4"/>
    <s v="04"/>
    <s v="3BHK "/>
    <n v="780.15319199999988"/>
    <x v="0"/>
  </r>
  <r>
    <n v="57"/>
    <x v="0"/>
    <s v="A-15"/>
    <x v="0"/>
    <s v="A-15-01"/>
    <x v="1"/>
    <s v="M-09/1"/>
    <s v="01"/>
    <s v="3BHK "/>
    <n v="780.15319199999988"/>
    <x v="0"/>
  </r>
  <r>
    <n v="58"/>
    <x v="0"/>
    <s v="A-15"/>
    <x v="0"/>
    <s v="A-15-02"/>
    <x v="1"/>
    <s v="M-09/2"/>
    <s v="02"/>
    <s v="3BHK "/>
    <n v="780.15319199999988"/>
    <x v="0"/>
  </r>
  <r>
    <n v="59"/>
    <x v="0"/>
    <s v="A-15"/>
    <x v="0"/>
    <s v="A-15-03"/>
    <x v="1"/>
    <s v="M-09/3"/>
    <s v="03"/>
    <s v="3BHK "/>
    <n v="780.15319199999988"/>
    <x v="0"/>
  </r>
  <r>
    <n v="60"/>
    <x v="0"/>
    <s v="A-15"/>
    <x v="0"/>
    <s v="A-15-04"/>
    <x v="1"/>
    <s v="M-09/4"/>
    <s v="04"/>
    <s v="3BHK "/>
    <n v="780.15319199999988"/>
    <x v="0"/>
  </r>
  <r>
    <n v="61"/>
    <x v="0"/>
    <s v="A-16"/>
    <x v="0"/>
    <s v="A-16-01"/>
    <x v="1"/>
    <s v="M-10/1"/>
    <s v="01"/>
    <s v="3BHK "/>
    <n v="782.76884399999994"/>
    <x v="0"/>
  </r>
  <r>
    <n v="62"/>
    <x v="0"/>
    <s v="A-16"/>
    <x v="0"/>
    <s v="A-16-02"/>
    <x v="1"/>
    <s v="M-10/2"/>
    <s v="02"/>
    <s v="3BHK "/>
    <n v="782.76884399999994"/>
    <x v="0"/>
  </r>
  <r>
    <n v="63"/>
    <x v="0"/>
    <s v="A-16"/>
    <x v="0"/>
    <s v="A-16-03"/>
    <x v="1"/>
    <s v="M-10/3"/>
    <s v="03"/>
    <s v="3BHK "/>
    <n v="782.76884399999994"/>
    <x v="0"/>
  </r>
  <r>
    <n v="64"/>
    <x v="0"/>
    <s v="A-16"/>
    <x v="0"/>
    <s v="A-16-04"/>
    <x v="1"/>
    <s v="M-10/4"/>
    <s v="04"/>
    <s v="3BHK "/>
    <n v="782.76884399999994"/>
    <x v="0"/>
  </r>
  <r>
    <n v="65"/>
    <x v="0"/>
    <s v="A-17"/>
    <x v="0"/>
    <s v="A-17-01"/>
    <x v="1"/>
    <s v="M-11/1"/>
    <s v="01"/>
    <s v="3BHK "/>
    <n v="782.76884399999994"/>
    <x v="0"/>
  </r>
  <r>
    <n v="66"/>
    <x v="0"/>
    <s v="A-17"/>
    <x v="0"/>
    <s v="A-17-02"/>
    <x v="1"/>
    <s v="M-11/2"/>
    <s v="02"/>
    <s v="3BHK "/>
    <n v="782.76884399999994"/>
    <x v="0"/>
  </r>
  <r>
    <n v="67"/>
    <x v="0"/>
    <s v="A-17"/>
    <x v="0"/>
    <s v="A-17-03"/>
    <x v="1"/>
    <s v="M-11/3"/>
    <s v="03"/>
    <s v="3BHK "/>
    <n v="782.76884399999994"/>
    <x v="0"/>
  </r>
  <r>
    <n v="68"/>
    <x v="0"/>
    <s v="A-17"/>
    <x v="0"/>
    <s v="A-17-04"/>
    <x v="1"/>
    <s v="M-11/4"/>
    <s v="04"/>
    <s v="3BHK "/>
    <n v="782.76884399999994"/>
    <x v="0"/>
  </r>
  <r>
    <n v="69"/>
    <x v="0"/>
    <s v="A-18"/>
    <x v="0"/>
    <s v="A-18-01"/>
    <x v="1"/>
    <s v="M-12/1"/>
    <s v="01"/>
    <s v="3BHK "/>
    <n v="782.76884399999994"/>
    <x v="0"/>
  </r>
  <r>
    <n v="70"/>
    <x v="0"/>
    <s v="A-18"/>
    <x v="0"/>
    <s v="A-18-02"/>
    <x v="1"/>
    <s v="M-12/2"/>
    <s v="02"/>
    <s v="3BHK "/>
    <n v="782.76884399999994"/>
    <x v="0"/>
  </r>
  <r>
    <n v="71"/>
    <x v="0"/>
    <s v="A-18"/>
    <x v="0"/>
    <s v="A-18-03"/>
    <x v="1"/>
    <s v="M-12/3"/>
    <s v="03"/>
    <s v="3BHK "/>
    <n v="782.76884399999994"/>
    <x v="0"/>
  </r>
  <r>
    <n v="72"/>
    <x v="0"/>
    <s v="A-18"/>
    <x v="0"/>
    <s v="A-18-04"/>
    <x v="1"/>
    <s v="M-12/4"/>
    <s v="04"/>
    <s v="3BHK "/>
    <n v="782.76884399999994"/>
    <x v="0"/>
  </r>
  <r>
    <n v="73"/>
    <x v="0"/>
    <s v="A-19"/>
    <x v="0"/>
    <s v="A-19-01"/>
    <x v="1"/>
    <s v="M-13/1"/>
    <s v="01"/>
    <s v="3BHK "/>
    <n v="782.76884399999994"/>
    <x v="0"/>
  </r>
  <r>
    <n v="74"/>
    <x v="0"/>
    <s v="A-19"/>
    <x v="0"/>
    <s v="A-19-02"/>
    <x v="1"/>
    <s v="M-13/2"/>
    <s v="02"/>
    <s v="3BHK "/>
    <n v="782.76884399999994"/>
    <x v="0"/>
  </r>
  <r>
    <n v="75"/>
    <x v="0"/>
    <s v="A-19"/>
    <x v="0"/>
    <s v="A-19-03"/>
    <x v="1"/>
    <s v="M-13/3"/>
    <s v="03"/>
    <s v="3BHK "/>
    <n v="782.76884399999994"/>
    <x v="0"/>
  </r>
  <r>
    <n v="76"/>
    <x v="0"/>
    <s v="A-19"/>
    <x v="0"/>
    <s v="A-19-04"/>
    <x v="1"/>
    <s v="M-13/4"/>
    <s v="04"/>
    <s v="3BHK "/>
    <n v="782.76884399999994"/>
    <x v="0"/>
  </r>
  <r>
    <n v="77"/>
    <x v="0"/>
    <s v="A-20"/>
    <x v="0"/>
    <s v="A-20-01"/>
    <x v="1"/>
    <s v="M-14/1"/>
    <s v="01"/>
    <s v="3BHK "/>
    <n v="782.76884399999994"/>
    <x v="0"/>
  </r>
  <r>
    <n v="78"/>
    <x v="0"/>
    <s v="A-20"/>
    <x v="0"/>
    <s v="A-20-02"/>
    <x v="1"/>
    <s v="M-14/2"/>
    <s v="02"/>
    <s v="3BHK "/>
    <n v="782.76884399999994"/>
    <x v="0"/>
  </r>
  <r>
    <n v="79"/>
    <x v="0"/>
    <s v="A-20"/>
    <x v="0"/>
    <s v="A-20-03"/>
    <x v="1"/>
    <s v="M-14/3"/>
    <s v="03"/>
    <s v="3BHK "/>
    <n v="782.76884399999994"/>
    <x v="0"/>
  </r>
  <r>
    <n v="80"/>
    <x v="0"/>
    <s v="A-20"/>
    <x v="0"/>
    <s v="A-20-04"/>
    <x v="1"/>
    <s v="M-14/4"/>
    <s v="04"/>
    <s v="3BHK "/>
    <n v="782.76884399999994"/>
    <x v="0"/>
  </r>
  <r>
    <n v="81"/>
    <x v="0"/>
    <s v="A-21"/>
    <x v="0"/>
    <s v="A-21-01"/>
    <x v="1"/>
    <s v="M-15/1"/>
    <s v="01"/>
    <s v="3BHK "/>
    <n v="782.76884399999994"/>
    <x v="0"/>
  </r>
  <r>
    <n v="82"/>
    <x v="0"/>
    <s v="A-21"/>
    <x v="0"/>
    <s v="A-21-02"/>
    <x v="1"/>
    <s v="M-15/2"/>
    <s v="02"/>
    <s v="3BHK "/>
    <n v="782.76884399999994"/>
    <x v="0"/>
  </r>
  <r>
    <n v="83"/>
    <x v="0"/>
    <s v="A-21"/>
    <x v="0"/>
    <s v="A-21-03"/>
    <x v="1"/>
    <s v="M-15/3"/>
    <s v="03"/>
    <s v="3BHK "/>
    <n v="782.76884399999994"/>
    <x v="0"/>
  </r>
  <r>
    <n v="84"/>
    <x v="0"/>
    <s v="A-21"/>
    <x v="0"/>
    <s v="A-21-04"/>
    <x v="1"/>
    <s v="M-15/4"/>
    <s v="04"/>
    <s v="3BHK "/>
    <n v="782.76884399999994"/>
    <x v="0"/>
  </r>
  <r>
    <n v="85"/>
    <x v="0"/>
    <s v="A-22"/>
    <x v="0"/>
    <s v="A-22-01"/>
    <x v="1"/>
    <s v="M-16/1"/>
    <s v="01"/>
    <s v="3BHK "/>
    <n v="780.15319199999988"/>
    <x v="0"/>
  </r>
  <r>
    <n v="86"/>
    <x v="0"/>
    <s v="A-22"/>
    <x v="0"/>
    <s v="A-22-02"/>
    <x v="1"/>
    <s v="M-16/2"/>
    <s v="02"/>
    <s v="3BHK "/>
    <n v="780.15319199999988"/>
    <x v="0"/>
  </r>
  <r>
    <n v="87"/>
    <x v="0"/>
    <s v="A-22"/>
    <x v="0"/>
    <s v="A-22-03"/>
    <x v="1"/>
    <s v="M-16/3"/>
    <s v="03"/>
    <s v="3BHK "/>
    <n v="780.15319199999988"/>
    <x v="0"/>
  </r>
  <r>
    <n v="88"/>
    <x v="0"/>
    <s v="A-22"/>
    <x v="0"/>
    <s v="A-22-04"/>
    <x v="1"/>
    <s v="M-16/4"/>
    <s v="04"/>
    <s v="3BHK "/>
    <n v="780.15319199999988"/>
    <x v="0"/>
  </r>
  <r>
    <n v="89"/>
    <x v="0"/>
    <s v="A-23"/>
    <x v="0"/>
    <s v="A-23-01"/>
    <x v="0"/>
    <s v="S-104/1"/>
    <s v="01"/>
    <s v="3BHK "/>
    <n v="780.15319199999988"/>
    <x v="0"/>
  </r>
  <r>
    <n v="90"/>
    <x v="0"/>
    <s v="A-23"/>
    <x v="0"/>
    <s v="A-23-02"/>
    <x v="0"/>
    <s v="S-104/2"/>
    <s v="02"/>
    <s v="3BHK "/>
    <n v="780.15319199999988"/>
    <x v="0"/>
  </r>
  <r>
    <n v="91"/>
    <x v="0"/>
    <s v="A-23"/>
    <x v="0"/>
    <s v="A-23-03"/>
    <x v="0"/>
    <s v="S-104/3"/>
    <s v="03"/>
    <s v="3BHK "/>
    <n v="780.15319199999988"/>
    <x v="0"/>
  </r>
  <r>
    <n v="92"/>
    <x v="0"/>
    <s v="A-23"/>
    <x v="0"/>
    <s v="A-23-04"/>
    <x v="0"/>
    <s v="S-104/4"/>
    <s v="04"/>
    <s v="3BHK "/>
    <n v="780.15319199999988"/>
    <x v="0"/>
  </r>
  <r>
    <n v="93"/>
    <x v="0"/>
    <s v="A-24"/>
    <x v="0"/>
    <s v="A-24-01"/>
    <x v="0"/>
    <s v="S-103/1"/>
    <s v="01"/>
    <s v="3BHK "/>
    <n v="782.76884399999994"/>
    <x v="0"/>
  </r>
  <r>
    <n v="94"/>
    <x v="0"/>
    <s v="A-24"/>
    <x v="0"/>
    <s v="A-24-02"/>
    <x v="0"/>
    <s v="S-103/2"/>
    <s v="02"/>
    <s v="3BHK "/>
    <n v="782.76884399999994"/>
    <x v="0"/>
  </r>
  <r>
    <n v="95"/>
    <x v="0"/>
    <s v="A-24"/>
    <x v="0"/>
    <s v="A-24-03"/>
    <x v="0"/>
    <s v="S-103/3"/>
    <s v="03"/>
    <s v="3BHK "/>
    <n v="782.76884399999994"/>
    <x v="0"/>
  </r>
  <r>
    <n v="96"/>
    <x v="0"/>
    <s v="A-24"/>
    <x v="0"/>
    <s v="A-24-04"/>
    <x v="0"/>
    <s v="S-103/4"/>
    <s v="04"/>
    <s v="3BHK "/>
    <n v="782.76884399999994"/>
    <x v="0"/>
  </r>
  <r>
    <n v="97"/>
    <x v="0"/>
    <s v="A-25"/>
    <x v="0"/>
    <s v="A-25-01"/>
    <x v="0"/>
    <s v="S-102/1"/>
    <s v="01"/>
    <s v="3BHK "/>
    <n v="782.76884399999994"/>
    <x v="0"/>
  </r>
  <r>
    <n v="98"/>
    <x v="0"/>
    <s v="A-25"/>
    <x v="0"/>
    <s v="A-25-02"/>
    <x v="0"/>
    <s v="S-102/2"/>
    <s v="02"/>
    <s v="3BHK "/>
    <n v="782.76884399999994"/>
    <x v="0"/>
  </r>
  <r>
    <n v="99"/>
    <x v="0"/>
    <s v="A-25"/>
    <x v="0"/>
    <s v="A-25-03"/>
    <x v="0"/>
    <s v="S-102/3"/>
    <s v="03"/>
    <s v="3BHK "/>
    <n v="782.76884399999994"/>
    <x v="0"/>
  </r>
  <r>
    <n v="100"/>
    <x v="0"/>
    <s v="A-25"/>
    <x v="0"/>
    <s v="A-25-04"/>
    <x v="0"/>
    <s v="S-102/4"/>
    <s v="04"/>
    <s v="3BHK "/>
    <n v="782.76884399999994"/>
    <x v="0"/>
  </r>
  <r>
    <n v="101"/>
    <x v="0"/>
    <s v="A-26"/>
    <x v="0"/>
    <s v="A-26-01"/>
    <x v="0"/>
    <s v="S-101/1"/>
    <s v="01"/>
    <s v="3BHK "/>
    <n v="782.76884399999994"/>
    <x v="0"/>
  </r>
  <r>
    <n v="102"/>
    <x v="0"/>
    <s v="A-26"/>
    <x v="0"/>
    <s v="A-26-02"/>
    <x v="0"/>
    <s v="S-101/2"/>
    <s v="02"/>
    <s v="3BHK "/>
    <n v="782.76884399999994"/>
    <x v="0"/>
  </r>
  <r>
    <n v="103"/>
    <x v="0"/>
    <s v="A-26"/>
    <x v="0"/>
    <s v="A-26-03"/>
    <x v="0"/>
    <s v="S-101/3"/>
    <s v="03"/>
    <s v="3BHK "/>
    <n v="782.76884399999994"/>
    <x v="0"/>
  </r>
  <r>
    <n v="104"/>
    <x v="0"/>
    <s v="A-26"/>
    <x v="0"/>
    <s v="A-26-04"/>
    <x v="0"/>
    <s v="S-101/4"/>
    <s v="04"/>
    <s v="3BHK "/>
    <n v="782.76884399999994"/>
    <x v="0"/>
  </r>
  <r>
    <n v="105"/>
    <x v="0"/>
    <s v="A-27"/>
    <x v="0"/>
    <s v="A-27-01"/>
    <x v="0"/>
    <s v="S-100/1"/>
    <s v="01"/>
    <s v="3BHK "/>
    <n v="782.76884399999994"/>
    <x v="0"/>
  </r>
  <r>
    <n v="106"/>
    <x v="0"/>
    <s v="A-27"/>
    <x v="0"/>
    <s v="A-27-02"/>
    <x v="0"/>
    <s v="S-100/2"/>
    <s v="02"/>
    <s v="3BHK "/>
    <n v="782.76884399999994"/>
    <x v="0"/>
  </r>
  <r>
    <n v="107"/>
    <x v="0"/>
    <s v="A-27"/>
    <x v="0"/>
    <s v="A-27-03"/>
    <x v="0"/>
    <s v="S-100/3"/>
    <s v="03"/>
    <s v="3BHK "/>
    <n v="782.76884399999994"/>
    <x v="0"/>
  </r>
  <r>
    <n v="108"/>
    <x v="0"/>
    <s v="A-27"/>
    <x v="0"/>
    <s v="A-27-04"/>
    <x v="0"/>
    <s v="S-100/4"/>
    <s v="04"/>
    <s v="3BHK "/>
    <n v="782.76884399999994"/>
    <x v="0"/>
  </r>
  <r>
    <n v="109"/>
    <x v="0"/>
    <s v="A-28"/>
    <x v="0"/>
    <s v="A-28-01"/>
    <x v="0"/>
    <s v="S-99/1"/>
    <s v="01"/>
    <s v="3BHK "/>
    <n v="782.76884399999994"/>
    <x v="0"/>
  </r>
  <r>
    <n v="110"/>
    <x v="0"/>
    <s v="A-28"/>
    <x v="0"/>
    <s v="A-28-02"/>
    <x v="0"/>
    <s v="S-99/2"/>
    <s v="02"/>
    <s v="3BHK "/>
    <n v="782.76884399999994"/>
    <x v="0"/>
  </r>
  <r>
    <n v="111"/>
    <x v="0"/>
    <s v="A-28"/>
    <x v="0"/>
    <s v="A-28-03"/>
    <x v="0"/>
    <s v="S-99/3"/>
    <s v="03"/>
    <s v="3BHK "/>
    <n v="782.76884399999994"/>
    <x v="0"/>
  </r>
  <r>
    <n v="112"/>
    <x v="0"/>
    <s v="A-28"/>
    <x v="0"/>
    <s v="A-28-04"/>
    <x v="0"/>
    <s v="S-99/4"/>
    <s v="04"/>
    <s v="3BHK "/>
    <n v="782.76884399999994"/>
    <x v="0"/>
  </r>
  <r>
    <n v="113"/>
    <x v="0"/>
    <s v="A-29"/>
    <x v="0"/>
    <s v="A-29-01"/>
    <x v="0"/>
    <s v="S-98/1"/>
    <s v="01"/>
    <s v="3BHK "/>
    <n v="780.15319199999988"/>
    <x v="0"/>
  </r>
  <r>
    <n v="114"/>
    <x v="0"/>
    <s v="A-29"/>
    <x v="0"/>
    <s v="A-29-02"/>
    <x v="0"/>
    <s v="S-98/2"/>
    <s v="02"/>
    <s v="3BHK "/>
    <n v="780.15319199999988"/>
    <x v="0"/>
  </r>
  <r>
    <n v="115"/>
    <x v="0"/>
    <s v="A-29"/>
    <x v="0"/>
    <s v="A-29-03"/>
    <x v="0"/>
    <s v="S-98/3"/>
    <s v="03"/>
    <s v="3BHK "/>
    <n v="780.15319199999988"/>
    <x v="0"/>
  </r>
  <r>
    <n v="116"/>
    <x v="0"/>
    <s v="A-29"/>
    <x v="0"/>
    <s v="A-29-04"/>
    <x v="0"/>
    <s v="S-98/4"/>
    <s v="04"/>
    <s v="3BHK "/>
    <n v="780.15319199999988"/>
    <x v="0"/>
  </r>
  <r>
    <n v="117"/>
    <x v="0"/>
    <s v="A-30"/>
    <x v="0"/>
    <s v="A-30-01"/>
    <x v="0"/>
    <s v="S-69/1"/>
    <s v="01"/>
    <s v="3BHK "/>
    <n v="780.15319199999988"/>
    <x v="0"/>
  </r>
  <r>
    <n v="118"/>
    <x v="0"/>
    <s v="A-30"/>
    <x v="0"/>
    <s v="A-30-02"/>
    <x v="0"/>
    <s v="S-69/2"/>
    <s v="02"/>
    <s v="3BHK "/>
    <n v="780.15319199999988"/>
    <x v="0"/>
  </r>
  <r>
    <n v="119"/>
    <x v="0"/>
    <s v="A-30"/>
    <x v="0"/>
    <s v="A-30-03"/>
    <x v="0"/>
    <s v="S-69/3"/>
    <s v="03"/>
    <s v="3BHK "/>
    <n v="780.15319199999988"/>
    <x v="0"/>
  </r>
  <r>
    <n v="120"/>
    <x v="0"/>
    <s v="A-30"/>
    <x v="0"/>
    <s v="A-30-04"/>
    <x v="0"/>
    <s v="S-69/4"/>
    <s v="04"/>
    <s v="3BHK "/>
    <n v="780.15319199999988"/>
    <x v="0"/>
  </r>
  <r>
    <n v="121"/>
    <x v="0"/>
    <s v="A-31"/>
    <x v="0"/>
    <s v="A-31-01"/>
    <x v="0"/>
    <s v="S-68/1"/>
    <s v="01"/>
    <s v="3BHK "/>
    <n v="782.76884399999994"/>
    <x v="0"/>
  </r>
  <r>
    <n v="122"/>
    <x v="0"/>
    <s v="A-31"/>
    <x v="0"/>
    <s v="A-31-02"/>
    <x v="0"/>
    <s v="S-68/2"/>
    <s v="02"/>
    <s v="3BHK "/>
    <n v="782.76884399999994"/>
    <x v="0"/>
  </r>
  <r>
    <n v="123"/>
    <x v="0"/>
    <s v="A-31"/>
    <x v="0"/>
    <s v="A-31-03"/>
    <x v="0"/>
    <s v="S-68/3"/>
    <s v="03"/>
    <s v="3BHK "/>
    <n v="782.76884399999994"/>
    <x v="0"/>
  </r>
  <r>
    <n v="124"/>
    <x v="0"/>
    <s v="A-31"/>
    <x v="0"/>
    <s v="A-31-04"/>
    <x v="0"/>
    <s v="S-68/4"/>
    <s v="04"/>
    <s v="3BHK "/>
    <n v="782.76884399999994"/>
    <x v="0"/>
  </r>
  <r>
    <n v="125"/>
    <x v="0"/>
    <s v="A-32"/>
    <x v="0"/>
    <s v="A-32-01"/>
    <x v="0"/>
    <s v="S-67/1"/>
    <s v="01"/>
    <s v="3BHK "/>
    <n v="782.76884399999994"/>
    <x v="0"/>
  </r>
  <r>
    <n v="126"/>
    <x v="0"/>
    <s v="A-32"/>
    <x v="0"/>
    <s v="A-32-02"/>
    <x v="0"/>
    <s v="S-67/2"/>
    <s v="02"/>
    <s v="3BHK "/>
    <n v="782.76884399999994"/>
    <x v="0"/>
  </r>
  <r>
    <n v="127"/>
    <x v="0"/>
    <s v="A-32"/>
    <x v="0"/>
    <s v="A-32-03"/>
    <x v="0"/>
    <s v="S-67/3"/>
    <s v="03"/>
    <s v="3BHK "/>
    <n v="782.76884399999994"/>
    <x v="0"/>
  </r>
  <r>
    <n v="128"/>
    <x v="0"/>
    <s v="A-32"/>
    <x v="0"/>
    <s v="A-32-04"/>
    <x v="0"/>
    <s v="S-67/4"/>
    <s v="04"/>
    <s v="3BHK "/>
    <n v="782.76884399999994"/>
    <x v="0"/>
  </r>
  <r>
    <n v="129"/>
    <x v="0"/>
    <s v="A-33"/>
    <x v="0"/>
    <s v="A-33-01"/>
    <x v="0"/>
    <s v="S-66/1"/>
    <s v="01"/>
    <s v="3BHK "/>
    <n v="782.76884399999994"/>
    <x v="0"/>
  </r>
  <r>
    <n v="130"/>
    <x v="0"/>
    <s v="A-33"/>
    <x v="0"/>
    <s v="A-33-02"/>
    <x v="0"/>
    <s v="S-66/2"/>
    <s v="02"/>
    <s v="3BHK "/>
    <n v="782.76884399999994"/>
    <x v="0"/>
  </r>
  <r>
    <n v="131"/>
    <x v="0"/>
    <s v="A-33"/>
    <x v="0"/>
    <s v="A-33-03"/>
    <x v="0"/>
    <s v="S-66/3"/>
    <s v="03"/>
    <s v="3BHK "/>
    <n v="782.76884399999994"/>
    <x v="0"/>
  </r>
  <r>
    <n v="132"/>
    <x v="0"/>
    <s v="A-33"/>
    <x v="0"/>
    <s v="A-33-04"/>
    <x v="0"/>
    <s v="S-66/4"/>
    <s v="04"/>
    <s v="3BHK "/>
    <n v="782.76884399999994"/>
    <x v="0"/>
  </r>
  <r>
    <n v="133"/>
    <x v="0"/>
    <s v="A-34"/>
    <x v="0"/>
    <s v="A-34-01"/>
    <x v="0"/>
    <s v="S-65/1"/>
    <s v="01"/>
    <s v="3BHK "/>
    <n v="782.76884399999994"/>
    <x v="0"/>
  </r>
  <r>
    <n v="134"/>
    <x v="0"/>
    <s v="A-34"/>
    <x v="0"/>
    <s v="A-34-02"/>
    <x v="0"/>
    <s v="S-65/2"/>
    <s v="02"/>
    <s v="3BHK "/>
    <n v="782.76884399999994"/>
    <x v="0"/>
  </r>
  <r>
    <n v="135"/>
    <x v="0"/>
    <s v="A-34"/>
    <x v="0"/>
    <s v="A-34-03"/>
    <x v="0"/>
    <s v="S-65/3"/>
    <s v="03"/>
    <s v="3BHK "/>
    <n v="782.76884399999994"/>
    <x v="0"/>
  </r>
  <r>
    <n v="136"/>
    <x v="0"/>
    <s v="A-34"/>
    <x v="0"/>
    <s v="A-34-04"/>
    <x v="0"/>
    <s v="S-65/4"/>
    <s v="04"/>
    <s v="3BHK "/>
    <n v="782.76884399999994"/>
    <x v="0"/>
  </r>
  <r>
    <n v="137"/>
    <x v="0"/>
    <s v="A-35"/>
    <x v="0"/>
    <s v="A-35-01"/>
    <x v="0"/>
    <s v="S-64/1"/>
    <s v="01"/>
    <s v="3BHK "/>
    <n v="782.76884399999994"/>
    <x v="0"/>
  </r>
  <r>
    <n v="138"/>
    <x v="0"/>
    <s v="A-35"/>
    <x v="0"/>
    <s v="A-35-02"/>
    <x v="0"/>
    <s v="S-64/2"/>
    <s v="02"/>
    <s v="3BHK "/>
    <n v="782.76884399999994"/>
    <x v="0"/>
  </r>
  <r>
    <n v="139"/>
    <x v="0"/>
    <s v="A-35"/>
    <x v="0"/>
    <s v="A-35-03"/>
    <x v="0"/>
    <s v="S-64/3"/>
    <s v="03"/>
    <s v="3BHK "/>
    <n v="782.76884399999994"/>
    <x v="0"/>
  </r>
  <r>
    <n v="140"/>
    <x v="0"/>
    <s v="A-35"/>
    <x v="0"/>
    <s v="A-35-04"/>
    <x v="0"/>
    <s v="S-64/4"/>
    <s v="04"/>
    <s v="3BHK "/>
    <n v="782.76884399999994"/>
    <x v="0"/>
  </r>
  <r>
    <n v="141"/>
    <x v="0"/>
    <s v="A-36"/>
    <x v="0"/>
    <s v="A-36-01"/>
    <x v="0"/>
    <s v="S-63/1"/>
    <s v="01"/>
    <s v="3BHK "/>
    <n v="782.76884399999994"/>
    <x v="0"/>
  </r>
  <r>
    <n v="142"/>
    <x v="0"/>
    <s v="A-36"/>
    <x v="0"/>
    <s v="A-36-02"/>
    <x v="0"/>
    <s v="S-63/2"/>
    <s v="02"/>
    <s v="3BHK "/>
    <n v="782.76884399999994"/>
    <x v="0"/>
  </r>
  <r>
    <n v="143"/>
    <x v="0"/>
    <s v="A-36"/>
    <x v="0"/>
    <s v="A-36-03"/>
    <x v="0"/>
    <s v="S-63/3"/>
    <s v="03"/>
    <s v="3BHK "/>
    <n v="782.76884399999994"/>
    <x v="0"/>
  </r>
  <r>
    <n v="144"/>
    <x v="0"/>
    <s v="A-36"/>
    <x v="0"/>
    <s v="A-36-04"/>
    <x v="0"/>
    <s v="S-63/4"/>
    <s v="04"/>
    <s v="3BHK "/>
    <n v="782.76884399999994"/>
    <x v="0"/>
  </r>
  <r>
    <n v="145"/>
    <x v="0"/>
    <s v="A-37"/>
    <x v="0"/>
    <s v="A-37-01"/>
    <x v="0"/>
    <s v="S-62/1"/>
    <s v="01"/>
    <s v="3BHK "/>
    <n v="782.76884399999994"/>
    <x v="0"/>
  </r>
  <r>
    <n v="146"/>
    <x v="0"/>
    <s v="A-37"/>
    <x v="0"/>
    <s v="A-37-02"/>
    <x v="0"/>
    <s v="S-62/2"/>
    <s v="02"/>
    <s v="3BHK "/>
    <n v="782.76884399999994"/>
    <x v="0"/>
  </r>
  <r>
    <n v="147"/>
    <x v="0"/>
    <s v="A-37"/>
    <x v="0"/>
    <s v="A-37-03"/>
    <x v="0"/>
    <s v="S-62/3"/>
    <s v="03"/>
    <s v="3BHK "/>
    <n v="782.76884399999994"/>
    <x v="0"/>
  </r>
  <r>
    <n v="148"/>
    <x v="0"/>
    <s v="A-37"/>
    <x v="0"/>
    <s v="A-37-04"/>
    <x v="0"/>
    <s v="S-62/4"/>
    <s v="04"/>
    <s v="3BHK "/>
    <n v="782.76884399999994"/>
    <x v="0"/>
  </r>
  <r>
    <n v="149"/>
    <x v="0"/>
    <s v="A-38"/>
    <x v="0"/>
    <s v="A-38-01"/>
    <x v="0"/>
    <s v="S-61/1"/>
    <s v="01"/>
    <s v="3BHK "/>
    <n v="782.76884399999994"/>
    <x v="0"/>
  </r>
  <r>
    <n v="150"/>
    <x v="0"/>
    <s v="A-38"/>
    <x v="0"/>
    <s v="A-38-02"/>
    <x v="0"/>
    <s v="S-61/2"/>
    <s v="02"/>
    <s v="3BHK "/>
    <n v="782.76884399999994"/>
    <x v="0"/>
  </r>
  <r>
    <n v="151"/>
    <x v="0"/>
    <s v="A-38"/>
    <x v="0"/>
    <s v="A-38-03"/>
    <x v="0"/>
    <s v="S-61/3"/>
    <s v="03"/>
    <s v="3BHK "/>
    <n v="782.76884399999994"/>
    <x v="0"/>
  </r>
  <r>
    <n v="152"/>
    <x v="0"/>
    <s v="A-38"/>
    <x v="0"/>
    <s v="A-38-04"/>
    <x v="0"/>
    <s v="S-61/4"/>
    <s v="04"/>
    <s v="3BHK "/>
    <n v="782.76884399999994"/>
    <x v="0"/>
  </r>
  <r>
    <n v="153"/>
    <x v="0"/>
    <s v="A-39"/>
    <x v="0"/>
    <s v="A-39-01"/>
    <x v="0"/>
    <s v="S-60/1"/>
    <s v="01"/>
    <s v="3BHK "/>
    <n v="780.15319199999988"/>
    <x v="0"/>
  </r>
  <r>
    <n v="154"/>
    <x v="0"/>
    <s v="A-39"/>
    <x v="0"/>
    <s v="A-39-02"/>
    <x v="0"/>
    <s v="S-60/2"/>
    <s v="02"/>
    <s v="3BHK "/>
    <n v="780.15319199999988"/>
    <x v="0"/>
  </r>
  <r>
    <n v="155"/>
    <x v="0"/>
    <s v="A-39"/>
    <x v="0"/>
    <s v="A-39-03"/>
    <x v="0"/>
    <s v="S-60/3"/>
    <s v="03"/>
    <s v="3BHK "/>
    <n v="780.15319199999988"/>
    <x v="0"/>
  </r>
  <r>
    <n v="156"/>
    <x v="0"/>
    <s v="A-39"/>
    <x v="0"/>
    <s v="A-39-04"/>
    <x v="0"/>
    <s v="S-60/4"/>
    <s v="04"/>
    <s v="3BHK "/>
    <n v="780.15319199999988"/>
    <x v="0"/>
  </r>
  <r>
    <n v="157"/>
    <x v="0"/>
    <s v="A-40"/>
    <x v="0"/>
    <s v="A-40-01"/>
    <x v="0"/>
    <s v="S-59/1"/>
    <s v="01"/>
    <s v="3BHK "/>
    <n v="780.15319199999988"/>
    <x v="0"/>
  </r>
  <r>
    <n v="158"/>
    <x v="0"/>
    <s v="A-40"/>
    <x v="0"/>
    <s v="A-40-02"/>
    <x v="0"/>
    <s v="S-59/2"/>
    <s v="02"/>
    <s v="3BHK "/>
    <n v="780.15319199999988"/>
    <x v="0"/>
  </r>
  <r>
    <n v="159"/>
    <x v="0"/>
    <s v="A-40"/>
    <x v="0"/>
    <s v="A-40-03"/>
    <x v="0"/>
    <s v="S-59/3"/>
    <s v="03"/>
    <s v="3BHK "/>
    <n v="780.15319199999988"/>
    <x v="0"/>
  </r>
  <r>
    <n v="160"/>
    <x v="0"/>
    <s v="A-40"/>
    <x v="0"/>
    <s v="A-40-04"/>
    <x v="0"/>
    <s v="S-59/4"/>
    <s v="04"/>
    <s v="3BHK "/>
    <n v="780.15319199999988"/>
    <x v="0"/>
  </r>
  <r>
    <n v="161"/>
    <x v="0"/>
    <s v="A-41"/>
    <x v="0"/>
    <s v="A-41-01"/>
    <x v="0"/>
    <s v="S-58/1"/>
    <s v="01"/>
    <s v="3BHK "/>
    <n v="782.76884399999994"/>
    <x v="0"/>
  </r>
  <r>
    <n v="162"/>
    <x v="0"/>
    <s v="A-41"/>
    <x v="0"/>
    <s v="A-41-02"/>
    <x v="0"/>
    <s v="S-58/2"/>
    <s v="02"/>
    <s v="3BHK "/>
    <n v="782.76884399999994"/>
    <x v="0"/>
  </r>
  <r>
    <n v="163"/>
    <x v="0"/>
    <s v="A-41"/>
    <x v="0"/>
    <s v="A-41-03"/>
    <x v="0"/>
    <s v="S-58/3"/>
    <s v="03"/>
    <s v="3BHK "/>
    <n v="782.76884399999994"/>
    <x v="0"/>
  </r>
  <r>
    <n v="164"/>
    <x v="0"/>
    <s v="A-41"/>
    <x v="0"/>
    <s v="A-41-04"/>
    <x v="0"/>
    <s v="S-58/4"/>
    <s v="04"/>
    <s v="3BHK "/>
    <n v="782.76884399999994"/>
    <x v="0"/>
  </r>
  <r>
    <n v="165"/>
    <x v="0"/>
    <s v="A-42"/>
    <x v="0"/>
    <s v="A-42-01"/>
    <x v="0"/>
    <s v="S-57/1"/>
    <s v="01"/>
    <s v="3BHK "/>
    <n v="780.15319199999988"/>
    <x v="0"/>
  </r>
  <r>
    <n v="166"/>
    <x v="0"/>
    <s v="A-42"/>
    <x v="0"/>
    <s v="A-42-02"/>
    <x v="0"/>
    <s v="S-57/2"/>
    <s v="02"/>
    <s v="3BHK "/>
    <n v="780.15319199999988"/>
    <x v="0"/>
  </r>
  <r>
    <n v="167"/>
    <x v="0"/>
    <s v="A-42"/>
    <x v="0"/>
    <s v="A-42-03"/>
    <x v="0"/>
    <s v="S-57/3"/>
    <s v="03"/>
    <s v="3BHK "/>
    <n v="780.15319199999988"/>
    <x v="0"/>
  </r>
  <r>
    <n v="168"/>
    <x v="0"/>
    <s v="A-42"/>
    <x v="0"/>
    <s v="A-42-04"/>
    <x v="0"/>
    <s v="S-57/4"/>
    <s v="04"/>
    <s v="3BHK "/>
    <n v="780.15319199999988"/>
    <x v="0"/>
  </r>
  <r>
    <n v="169"/>
    <x v="0"/>
    <s v="A-43"/>
    <x v="0"/>
    <s v="A-43-01"/>
    <x v="0"/>
    <s v="S-56/1"/>
    <s v="01"/>
    <s v="3BHK "/>
    <n v="780.15319199999988"/>
    <x v="0"/>
  </r>
  <r>
    <n v="170"/>
    <x v="0"/>
    <s v="A-43"/>
    <x v="0"/>
    <s v="A-43-02"/>
    <x v="0"/>
    <s v="S-56/2"/>
    <s v="02"/>
    <s v="3BHK "/>
    <n v="780.15319199999988"/>
    <x v="0"/>
  </r>
  <r>
    <n v="171"/>
    <x v="0"/>
    <s v="A-43"/>
    <x v="0"/>
    <s v="A-43-03"/>
    <x v="0"/>
    <s v="S-56/3"/>
    <s v="03"/>
    <s v="3BHK "/>
    <n v="780.15319199999988"/>
    <x v="0"/>
  </r>
  <r>
    <n v="172"/>
    <x v="0"/>
    <s v="A-43"/>
    <x v="0"/>
    <s v="A-43-04"/>
    <x v="0"/>
    <s v="S-56/4"/>
    <s v="04"/>
    <s v="3BHK "/>
    <n v="780.15319199999988"/>
    <x v="0"/>
  </r>
  <r>
    <n v="173"/>
    <x v="0"/>
    <s v="A-44"/>
    <x v="0"/>
    <s v="A-44-01"/>
    <x v="0"/>
    <s v="S-55/1"/>
    <s v="01"/>
    <s v="3BHK "/>
    <n v="782.76884399999994"/>
    <x v="0"/>
  </r>
  <r>
    <n v="174"/>
    <x v="0"/>
    <s v="A-44"/>
    <x v="0"/>
    <s v="A-44-02"/>
    <x v="0"/>
    <s v="S-55/2"/>
    <s v="02"/>
    <s v="3BHK "/>
    <n v="782.76884399999994"/>
    <x v="0"/>
  </r>
  <r>
    <n v="175"/>
    <x v="0"/>
    <s v="A-44"/>
    <x v="0"/>
    <s v="A-44-03"/>
    <x v="0"/>
    <s v="S-55/3"/>
    <s v="03"/>
    <s v="3BHK "/>
    <n v="782.76884399999994"/>
    <x v="0"/>
  </r>
  <r>
    <n v="176"/>
    <x v="0"/>
    <s v="A-44"/>
    <x v="0"/>
    <s v="A-44-04"/>
    <x v="0"/>
    <s v="S-55/4"/>
    <s v="04"/>
    <s v="3BHK "/>
    <n v="782.76884399999994"/>
    <x v="0"/>
  </r>
  <r>
    <n v="177"/>
    <x v="0"/>
    <s v="A-45"/>
    <x v="0"/>
    <s v="A-45-01"/>
    <x v="0"/>
    <s v="S-54/1"/>
    <s v="01"/>
    <s v="3BHK "/>
    <n v="780.15319199999988"/>
    <x v="0"/>
  </r>
  <r>
    <n v="178"/>
    <x v="0"/>
    <s v="A-45"/>
    <x v="0"/>
    <s v="A-45-02"/>
    <x v="0"/>
    <s v="S-54/2"/>
    <s v="02"/>
    <s v="3BHK "/>
    <n v="780.15319199999988"/>
    <x v="0"/>
  </r>
  <r>
    <n v="179"/>
    <x v="0"/>
    <s v="A-45"/>
    <x v="0"/>
    <s v="A-45-03"/>
    <x v="0"/>
    <s v="S-54/3"/>
    <s v="03"/>
    <s v="3BHK "/>
    <n v="780.15319199999988"/>
    <x v="0"/>
  </r>
  <r>
    <n v="180"/>
    <x v="0"/>
    <s v="A-45"/>
    <x v="0"/>
    <s v="A-45-04"/>
    <x v="0"/>
    <s v="S-54/4"/>
    <s v="04"/>
    <s v="3BHK "/>
    <n v="780.15319199999988"/>
    <x v="0"/>
  </r>
  <r>
    <n v="181"/>
    <x v="0"/>
    <s v="A-46"/>
    <x v="0"/>
    <s v="A-46-01"/>
    <x v="0"/>
    <s v="S-79/1"/>
    <s v="01"/>
    <s v="3BHK "/>
    <n v="780.15319199999988"/>
    <x v="0"/>
  </r>
  <r>
    <n v="182"/>
    <x v="0"/>
    <s v="A-46"/>
    <x v="0"/>
    <s v="A-46-02"/>
    <x v="0"/>
    <s v="S-79/2"/>
    <s v="02"/>
    <s v="3BHK "/>
    <n v="780.15319199999988"/>
    <x v="0"/>
  </r>
  <r>
    <n v="183"/>
    <x v="0"/>
    <s v="A-46"/>
    <x v="0"/>
    <s v="A-46-03"/>
    <x v="0"/>
    <s v="S-79/3"/>
    <s v="03"/>
    <s v="3BHK "/>
    <n v="780.15319199999988"/>
    <x v="0"/>
  </r>
  <r>
    <n v="184"/>
    <x v="0"/>
    <s v="A-46"/>
    <x v="0"/>
    <s v="A-46-04"/>
    <x v="0"/>
    <s v="S-79/4"/>
    <s v="04"/>
    <s v="3BHK "/>
    <n v="780.15319199999988"/>
    <x v="0"/>
  </r>
  <r>
    <n v="185"/>
    <x v="0"/>
    <s v="A-47"/>
    <x v="0"/>
    <s v="A-47-01"/>
    <x v="0"/>
    <s v="S-78/1"/>
    <s v="01"/>
    <s v="3BHK "/>
    <n v="782.76884399999994"/>
    <x v="0"/>
  </r>
  <r>
    <n v="186"/>
    <x v="0"/>
    <s v="A-47"/>
    <x v="0"/>
    <s v="A-47-02"/>
    <x v="0"/>
    <s v="S-78/2"/>
    <s v="02"/>
    <s v="3BHK "/>
    <n v="782.76884399999994"/>
    <x v="0"/>
  </r>
  <r>
    <n v="187"/>
    <x v="0"/>
    <s v="A-47"/>
    <x v="0"/>
    <s v="A-47-03"/>
    <x v="0"/>
    <s v="S-78/3"/>
    <s v="03"/>
    <s v="3BHK "/>
    <n v="782.76884399999994"/>
    <x v="0"/>
  </r>
  <r>
    <n v="188"/>
    <x v="0"/>
    <s v="A-47"/>
    <x v="0"/>
    <s v="A-47-04"/>
    <x v="0"/>
    <s v="S-78/4"/>
    <s v="04"/>
    <s v="3BHK "/>
    <n v="782.76884399999994"/>
    <x v="0"/>
  </r>
  <r>
    <n v="189"/>
    <x v="0"/>
    <s v="A-48"/>
    <x v="0"/>
    <s v="A-48-01"/>
    <x v="0"/>
    <s v="S-77/1"/>
    <s v="01"/>
    <s v="3BHK "/>
    <n v="782.76884399999994"/>
    <x v="0"/>
  </r>
  <r>
    <n v="190"/>
    <x v="0"/>
    <s v="A-48"/>
    <x v="0"/>
    <s v="A-48-02"/>
    <x v="0"/>
    <s v="S-77/2"/>
    <s v="02"/>
    <s v="3BHK "/>
    <n v="782.76884399999994"/>
    <x v="0"/>
  </r>
  <r>
    <n v="191"/>
    <x v="0"/>
    <s v="A-48"/>
    <x v="0"/>
    <s v="A-48-03"/>
    <x v="0"/>
    <s v="S-77/3"/>
    <s v="03"/>
    <s v="3BHK "/>
    <n v="782.76884399999994"/>
    <x v="0"/>
  </r>
  <r>
    <n v="192"/>
    <x v="0"/>
    <s v="A-48"/>
    <x v="0"/>
    <s v="A-48-04"/>
    <x v="0"/>
    <s v="S-77/4"/>
    <s v="04"/>
    <s v="3BHK "/>
    <n v="782.76884399999994"/>
    <x v="0"/>
  </r>
  <r>
    <n v="193"/>
    <x v="0"/>
    <s v="A-49"/>
    <x v="0"/>
    <s v="A-49-01"/>
    <x v="0"/>
    <s v="S-76/1"/>
    <s v="01"/>
    <s v="3BHK "/>
    <n v="782.76884399999994"/>
    <x v="0"/>
  </r>
  <r>
    <n v="194"/>
    <x v="0"/>
    <s v="A-49"/>
    <x v="0"/>
    <s v="A-49-02"/>
    <x v="0"/>
    <s v="S-76/2"/>
    <s v="02"/>
    <s v="3BHK "/>
    <n v="782.76884399999994"/>
    <x v="0"/>
  </r>
  <r>
    <n v="195"/>
    <x v="0"/>
    <s v="A-49"/>
    <x v="0"/>
    <s v="A-49-03"/>
    <x v="0"/>
    <s v="S-76/3"/>
    <s v="03"/>
    <s v="3BHK "/>
    <n v="782.76884399999994"/>
    <x v="0"/>
  </r>
  <r>
    <n v="196"/>
    <x v="0"/>
    <s v="A-49"/>
    <x v="0"/>
    <s v="A-49-04"/>
    <x v="0"/>
    <s v="S-76/4"/>
    <s v="04"/>
    <s v="3BHK "/>
    <n v="782.76884399999994"/>
    <x v="0"/>
  </r>
  <r>
    <n v="197"/>
    <x v="0"/>
    <s v="A-50"/>
    <x v="0"/>
    <s v="A-50-01"/>
    <x v="0"/>
    <s v="S-75/1"/>
    <s v="01"/>
    <s v="3BHK "/>
    <n v="782.76884399999994"/>
    <x v="0"/>
  </r>
  <r>
    <n v="198"/>
    <x v="0"/>
    <s v="A-50"/>
    <x v="0"/>
    <s v="A-50-02"/>
    <x v="0"/>
    <s v="S-75/2"/>
    <s v="02"/>
    <s v="3BHK "/>
    <n v="782.76884399999994"/>
    <x v="0"/>
  </r>
  <r>
    <n v="199"/>
    <x v="0"/>
    <s v="A-50"/>
    <x v="0"/>
    <s v="A-50-03"/>
    <x v="0"/>
    <s v="S-75/3"/>
    <s v="03"/>
    <s v="3BHK "/>
    <n v="782.76884399999994"/>
    <x v="0"/>
  </r>
  <r>
    <n v="200"/>
    <x v="0"/>
    <s v="A-50"/>
    <x v="0"/>
    <s v="A-50-04"/>
    <x v="0"/>
    <s v="S-75/4"/>
    <s v="04"/>
    <s v="3BHK "/>
    <n v="782.76884399999994"/>
    <x v="0"/>
  </r>
  <r>
    <n v="201"/>
    <x v="0"/>
    <s v="A-51"/>
    <x v="0"/>
    <s v="A-51-01"/>
    <x v="0"/>
    <s v="S-74/1"/>
    <s v="01"/>
    <s v="3BHK "/>
    <n v="782.76884399999994"/>
    <x v="0"/>
  </r>
  <r>
    <n v="202"/>
    <x v="0"/>
    <s v="A-51"/>
    <x v="0"/>
    <s v="A-51-02"/>
    <x v="0"/>
    <s v="S-74/2"/>
    <s v="02"/>
    <s v="3BHK "/>
    <n v="782.76884399999994"/>
    <x v="0"/>
  </r>
  <r>
    <n v="203"/>
    <x v="0"/>
    <s v="A-51"/>
    <x v="0"/>
    <s v="A-51-03"/>
    <x v="0"/>
    <s v="S-74/3"/>
    <s v="03"/>
    <s v="3BHK "/>
    <n v="782.76884399999994"/>
    <x v="0"/>
  </r>
  <r>
    <n v="204"/>
    <x v="0"/>
    <s v="A-51"/>
    <x v="0"/>
    <s v="A-51-04"/>
    <x v="0"/>
    <s v="S-74/4"/>
    <s v="04"/>
    <s v="3BHK "/>
    <n v="782.76884399999994"/>
    <x v="0"/>
  </r>
  <r>
    <n v="205"/>
    <x v="0"/>
    <s v="A-52"/>
    <x v="0"/>
    <s v="A-52-01"/>
    <x v="0"/>
    <s v="S-73/1"/>
    <s v="01"/>
    <s v="3BHK "/>
    <n v="782.76884399999994"/>
    <x v="0"/>
  </r>
  <r>
    <n v="206"/>
    <x v="0"/>
    <s v="A-52"/>
    <x v="0"/>
    <s v="A-52-02"/>
    <x v="0"/>
    <s v="S-73/2"/>
    <s v="02"/>
    <s v="3BHK "/>
    <n v="782.76884399999994"/>
    <x v="0"/>
  </r>
  <r>
    <n v="207"/>
    <x v="0"/>
    <s v="A-52"/>
    <x v="0"/>
    <s v="A-52-03"/>
    <x v="0"/>
    <s v="S-73/3"/>
    <s v="03"/>
    <s v="3BHK "/>
    <n v="782.76884399999994"/>
    <x v="0"/>
  </r>
  <r>
    <n v="208"/>
    <x v="0"/>
    <s v="A-52"/>
    <x v="0"/>
    <s v="A-52-04"/>
    <x v="0"/>
    <s v="S-73/4"/>
    <s v="04"/>
    <s v="3BHK "/>
    <n v="782.76884399999994"/>
    <x v="0"/>
  </r>
  <r>
    <n v="209"/>
    <x v="0"/>
    <s v="A-53"/>
    <x v="0"/>
    <s v="A-53-01"/>
    <x v="0"/>
    <s v="S-72/1"/>
    <s v="01"/>
    <s v="3BHK "/>
    <n v="782.76884399999994"/>
    <x v="0"/>
  </r>
  <r>
    <n v="210"/>
    <x v="0"/>
    <s v="A-53"/>
    <x v="0"/>
    <s v="A-53-02"/>
    <x v="0"/>
    <s v="S-72/2"/>
    <s v="02"/>
    <s v="3BHK "/>
    <n v="782.76884399999994"/>
    <x v="0"/>
  </r>
  <r>
    <n v="211"/>
    <x v="0"/>
    <s v="A-53"/>
    <x v="0"/>
    <s v="A-53-03"/>
    <x v="0"/>
    <s v="S-72/3"/>
    <s v="03"/>
    <s v="3BHK "/>
    <n v="782.76884399999994"/>
    <x v="0"/>
  </r>
  <r>
    <n v="212"/>
    <x v="0"/>
    <s v="A-53"/>
    <x v="0"/>
    <s v="A-53-04"/>
    <x v="0"/>
    <s v="S-72/4"/>
    <s v="04"/>
    <s v="3BHK "/>
    <n v="782.76884399999994"/>
    <x v="0"/>
  </r>
  <r>
    <n v="213"/>
    <x v="0"/>
    <s v="A-54"/>
    <x v="0"/>
    <s v="A-54-01"/>
    <x v="0"/>
    <s v="S-71/1"/>
    <s v="01"/>
    <s v="3BHK "/>
    <n v="782.76884399999994"/>
    <x v="0"/>
  </r>
  <r>
    <n v="214"/>
    <x v="0"/>
    <s v="A-54"/>
    <x v="0"/>
    <s v="A-54-02"/>
    <x v="0"/>
    <s v="S-71/2"/>
    <s v="02"/>
    <s v="3BHK "/>
    <n v="782.76884399999994"/>
    <x v="0"/>
  </r>
  <r>
    <n v="215"/>
    <x v="0"/>
    <s v="A-54"/>
    <x v="0"/>
    <s v="A-54-03"/>
    <x v="0"/>
    <s v="S-71/3"/>
    <s v="03"/>
    <s v="3BHK "/>
    <n v="782.76884399999994"/>
    <x v="0"/>
  </r>
  <r>
    <n v="216"/>
    <x v="0"/>
    <s v="A-54"/>
    <x v="0"/>
    <s v="A-54-04"/>
    <x v="0"/>
    <s v="S-71/4"/>
    <s v="04"/>
    <s v="3BHK "/>
    <n v="782.76884399999994"/>
    <x v="0"/>
  </r>
  <r>
    <n v="217"/>
    <x v="0"/>
    <s v="A-55"/>
    <x v="0"/>
    <s v="A-55-01"/>
    <x v="0"/>
    <s v="S-70/1"/>
    <s v="01"/>
    <s v="3BHK "/>
    <n v="780.15319199999988"/>
    <x v="0"/>
  </r>
  <r>
    <n v="218"/>
    <x v="0"/>
    <s v="A-55"/>
    <x v="0"/>
    <s v="A-55-02"/>
    <x v="0"/>
    <s v="S-70/2"/>
    <s v="02"/>
    <s v="3BHK "/>
    <n v="780.15319199999988"/>
    <x v="0"/>
  </r>
  <r>
    <n v="219"/>
    <x v="0"/>
    <s v="A-55"/>
    <x v="0"/>
    <s v="A-55-03"/>
    <x v="0"/>
    <s v="S-70/3"/>
    <s v="03"/>
    <s v="3BHK "/>
    <n v="780.15319199999988"/>
    <x v="0"/>
  </r>
  <r>
    <n v="220"/>
    <x v="0"/>
    <s v="A-55"/>
    <x v="0"/>
    <s v="A-55-04"/>
    <x v="0"/>
    <s v="S-70/4"/>
    <s v="04"/>
    <s v="3BHK "/>
    <n v="780.15319199999988"/>
    <x v="0"/>
  </r>
  <r>
    <n v="221"/>
    <x v="0"/>
    <s v="A-56"/>
    <x v="0"/>
    <s v="A-56-01"/>
    <x v="0"/>
    <s v="S-97/1"/>
    <s v="01"/>
    <s v="3BHK "/>
    <n v="780.15319199999988"/>
    <x v="0"/>
  </r>
  <r>
    <n v="222"/>
    <x v="0"/>
    <s v="A-56"/>
    <x v="0"/>
    <s v="A-56-02"/>
    <x v="0"/>
    <s v="S-97/2"/>
    <s v="02"/>
    <s v="3BHK "/>
    <n v="780.15319199999988"/>
    <x v="0"/>
  </r>
  <r>
    <n v="223"/>
    <x v="0"/>
    <s v="A-56"/>
    <x v="0"/>
    <s v="A-56-03"/>
    <x v="0"/>
    <s v="S-97/3"/>
    <s v="03"/>
    <s v="3BHK "/>
    <n v="780.15319199999988"/>
    <x v="0"/>
  </r>
  <r>
    <n v="224"/>
    <x v="0"/>
    <s v="A-56"/>
    <x v="0"/>
    <s v="A-56-04"/>
    <x v="0"/>
    <s v="S-97/4"/>
    <s v="04"/>
    <s v="3BHK "/>
    <n v="780.15319199999988"/>
    <x v="0"/>
  </r>
  <r>
    <n v="225"/>
    <x v="0"/>
    <s v="A-57"/>
    <x v="0"/>
    <s v="A-57-01"/>
    <x v="0"/>
    <s v="S-96/1"/>
    <s v="01"/>
    <s v="3BHK "/>
    <n v="782.76884399999994"/>
    <x v="0"/>
  </r>
  <r>
    <n v="226"/>
    <x v="0"/>
    <s v="A-57"/>
    <x v="0"/>
    <s v="A-57-02"/>
    <x v="0"/>
    <s v="S-96/2"/>
    <s v="02"/>
    <s v="3BHK "/>
    <n v="782.76884399999994"/>
    <x v="0"/>
  </r>
  <r>
    <n v="227"/>
    <x v="0"/>
    <s v="A-57"/>
    <x v="0"/>
    <s v="A-57-03"/>
    <x v="0"/>
    <s v="S-96/3"/>
    <s v="03"/>
    <s v="3BHK "/>
    <n v="782.76884399999994"/>
    <x v="0"/>
  </r>
  <r>
    <n v="228"/>
    <x v="0"/>
    <s v="A-57"/>
    <x v="0"/>
    <s v="A-57-04"/>
    <x v="0"/>
    <s v="S-96/4"/>
    <s v="04"/>
    <s v="3BHK "/>
    <n v="782.76884399999994"/>
    <x v="0"/>
  </r>
  <r>
    <n v="229"/>
    <x v="0"/>
    <s v="A-58"/>
    <x v="0"/>
    <s v="A-58-01"/>
    <x v="0"/>
    <s v="S-95/1"/>
    <s v="01"/>
    <s v="3BHK "/>
    <n v="782.76884399999994"/>
    <x v="0"/>
  </r>
  <r>
    <n v="230"/>
    <x v="0"/>
    <s v="A-58"/>
    <x v="0"/>
    <s v="A-58-02"/>
    <x v="0"/>
    <s v="S-95/2"/>
    <s v="02"/>
    <s v="3BHK "/>
    <n v="782.76884399999994"/>
    <x v="0"/>
  </r>
  <r>
    <n v="231"/>
    <x v="0"/>
    <s v="A-58"/>
    <x v="0"/>
    <s v="A-58-03"/>
    <x v="0"/>
    <s v="S-95/3"/>
    <s v="03"/>
    <s v="3BHK "/>
    <n v="782.76884399999994"/>
    <x v="0"/>
  </r>
  <r>
    <n v="232"/>
    <x v="0"/>
    <s v="A-58"/>
    <x v="0"/>
    <s v="A-58-04"/>
    <x v="0"/>
    <s v="S-95/4"/>
    <s v="04"/>
    <s v="3BHK "/>
    <n v="782.76884399999994"/>
    <x v="0"/>
  </r>
  <r>
    <n v="233"/>
    <x v="0"/>
    <s v="A-59"/>
    <x v="0"/>
    <s v="A-59-01"/>
    <x v="0"/>
    <s v="S-94/1"/>
    <s v="01"/>
    <s v="3BHK "/>
    <n v="782.76884399999994"/>
    <x v="0"/>
  </r>
  <r>
    <n v="234"/>
    <x v="0"/>
    <s v="A-59"/>
    <x v="0"/>
    <s v="A-59-02"/>
    <x v="0"/>
    <s v="S-94/2"/>
    <s v="02"/>
    <s v="3BHK "/>
    <n v="782.76884399999994"/>
    <x v="0"/>
  </r>
  <r>
    <n v="235"/>
    <x v="0"/>
    <s v="A-59"/>
    <x v="0"/>
    <s v="A-59-03"/>
    <x v="0"/>
    <s v="S-94/3"/>
    <s v="03"/>
    <s v="3BHK "/>
    <n v="782.76884399999994"/>
    <x v="0"/>
  </r>
  <r>
    <n v="236"/>
    <x v="0"/>
    <s v="A-59"/>
    <x v="0"/>
    <s v="A-59-04"/>
    <x v="0"/>
    <s v="S-94/4"/>
    <s v="04"/>
    <s v="3BHK "/>
    <n v="782.76884399999994"/>
    <x v="0"/>
  </r>
  <r>
    <n v="237"/>
    <x v="0"/>
    <s v="A-60"/>
    <x v="0"/>
    <s v="A-60-01"/>
    <x v="0"/>
    <s v="S-93/1"/>
    <s v="01"/>
    <s v="3BHK "/>
    <n v="782.76884399999994"/>
    <x v="0"/>
  </r>
  <r>
    <n v="238"/>
    <x v="0"/>
    <s v="A-60"/>
    <x v="0"/>
    <s v="A-60-02"/>
    <x v="0"/>
    <s v="S-93/2"/>
    <s v="02"/>
    <s v="3BHK "/>
    <n v="782.76884399999994"/>
    <x v="0"/>
  </r>
  <r>
    <n v="239"/>
    <x v="0"/>
    <s v="A-60"/>
    <x v="0"/>
    <s v="A-60-03"/>
    <x v="0"/>
    <s v="S-93/3"/>
    <s v="03"/>
    <s v="3BHK "/>
    <n v="782.76884399999994"/>
    <x v="0"/>
  </r>
  <r>
    <n v="240"/>
    <x v="0"/>
    <s v="A-60"/>
    <x v="0"/>
    <s v="A-60-04"/>
    <x v="0"/>
    <s v="S-93/4"/>
    <s v="04"/>
    <s v="3BHK "/>
    <n v="782.76884399999994"/>
    <x v="0"/>
  </r>
  <r>
    <n v="241"/>
    <x v="0"/>
    <s v="A-61"/>
    <x v="0"/>
    <s v="A-61-01"/>
    <x v="0"/>
    <s v="S-92/1"/>
    <s v="01"/>
    <s v="3BHK "/>
    <n v="782.76884399999994"/>
    <x v="0"/>
  </r>
  <r>
    <n v="242"/>
    <x v="0"/>
    <s v="A-61"/>
    <x v="0"/>
    <s v="A-61-02"/>
    <x v="0"/>
    <s v="S-92/2"/>
    <s v="02"/>
    <s v="3BHK "/>
    <n v="782.76884399999994"/>
    <x v="0"/>
  </r>
  <r>
    <n v="243"/>
    <x v="0"/>
    <s v="A-61"/>
    <x v="0"/>
    <s v="A-61-03"/>
    <x v="0"/>
    <s v="S-92/3"/>
    <s v="03"/>
    <s v="3BHK "/>
    <n v="782.76884399999994"/>
    <x v="0"/>
  </r>
  <r>
    <n v="244"/>
    <x v="0"/>
    <s v="A-61"/>
    <x v="0"/>
    <s v="A-61-04"/>
    <x v="0"/>
    <s v="S-92/4"/>
    <s v="04"/>
    <s v="3BHK "/>
    <n v="782.76884399999994"/>
    <x v="0"/>
  </r>
  <r>
    <n v="245"/>
    <x v="0"/>
    <s v="A-62"/>
    <x v="0"/>
    <s v="A-62-01"/>
    <x v="0"/>
    <s v="S-91/1"/>
    <s v="01"/>
    <s v="3BHK "/>
    <n v="782.76884399999994"/>
    <x v="0"/>
  </r>
  <r>
    <n v="246"/>
    <x v="0"/>
    <s v="A-62"/>
    <x v="0"/>
    <s v="A-62-02"/>
    <x v="0"/>
    <s v="S-91/2"/>
    <s v="02"/>
    <s v="3BHK "/>
    <n v="782.76884399999994"/>
    <x v="0"/>
  </r>
  <r>
    <n v="247"/>
    <x v="0"/>
    <s v="A-62"/>
    <x v="0"/>
    <s v="A-62-03"/>
    <x v="0"/>
    <s v="S-91/3"/>
    <s v="03"/>
    <s v="3BHK "/>
    <n v="782.76884399999994"/>
    <x v="0"/>
  </r>
  <r>
    <n v="248"/>
    <x v="0"/>
    <s v="A-62"/>
    <x v="0"/>
    <s v="A-62-04"/>
    <x v="0"/>
    <s v="S-91/4"/>
    <s v="04"/>
    <s v="3BHK "/>
    <n v="782.76884399999994"/>
    <x v="0"/>
  </r>
  <r>
    <n v="249"/>
    <x v="0"/>
    <s v="A-63"/>
    <x v="0"/>
    <s v="A-63-01"/>
    <x v="0"/>
    <s v="S-90/1"/>
    <s v="01"/>
    <s v="3BHK "/>
    <n v="780.15319199999988"/>
    <x v="0"/>
  </r>
  <r>
    <n v="250"/>
    <x v="0"/>
    <s v="A-63"/>
    <x v="0"/>
    <s v="A-63-02"/>
    <x v="0"/>
    <s v="S-90/2"/>
    <s v="02"/>
    <s v="3BHK "/>
    <n v="780.15319199999988"/>
    <x v="0"/>
  </r>
  <r>
    <n v="251"/>
    <x v="0"/>
    <s v="A-63"/>
    <x v="0"/>
    <s v="A-63-03"/>
    <x v="0"/>
    <s v="S-90/3"/>
    <s v="03"/>
    <s v="3BHK "/>
    <n v="780.15319199999988"/>
    <x v="0"/>
  </r>
  <r>
    <n v="252"/>
    <x v="0"/>
    <s v="A-63"/>
    <x v="0"/>
    <s v="A-63-04"/>
    <x v="0"/>
    <s v="S-90/4"/>
    <s v="04"/>
    <s v="3BHK "/>
    <n v="780.15319199999988"/>
    <x v="0"/>
  </r>
  <r>
    <n v="253"/>
    <x v="0"/>
    <s v="A-64"/>
    <x v="0"/>
    <s v="A-64-01"/>
    <x v="0"/>
    <s v="S-89/1"/>
    <s v="01"/>
    <s v="3BHK "/>
    <n v="780.15319199999988"/>
    <x v="0"/>
  </r>
  <r>
    <n v="254"/>
    <x v="0"/>
    <s v="A-64"/>
    <x v="0"/>
    <s v="A-64-02"/>
    <x v="0"/>
    <s v="S-89/2"/>
    <s v="02"/>
    <s v="3BHK "/>
    <n v="780.15319199999988"/>
    <x v="0"/>
  </r>
  <r>
    <n v="255"/>
    <x v="0"/>
    <s v="A-64"/>
    <x v="0"/>
    <s v="A-64-03"/>
    <x v="0"/>
    <s v="S-89/3"/>
    <s v="03"/>
    <s v="3BHK "/>
    <n v="780.15319199999988"/>
    <x v="0"/>
  </r>
  <r>
    <n v="256"/>
    <x v="0"/>
    <s v="A-64"/>
    <x v="0"/>
    <s v="A-64-04"/>
    <x v="0"/>
    <s v="S-89/4"/>
    <s v="04"/>
    <s v="3BHK "/>
    <n v="780.15319199999988"/>
    <x v="0"/>
  </r>
  <r>
    <n v="257"/>
    <x v="0"/>
    <s v="A-65"/>
    <x v="0"/>
    <s v="A-65-01"/>
    <x v="0"/>
    <s v="S-88/1"/>
    <s v="01"/>
    <s v="3BHK "/>
    <n v="782.76884399999994"/>
    <x v="0"/>
  </r>
  <r>
    <n v="258"/>
    <x v="0"/>
    <s v="A-65"/>
    <x v="0"/>
    <s v="A-65-02"/>
    <x v="0"/>
    <s v="S-88/2"/>
    <s v="02"/>
    <s v="3BHK "/>
    <n v="782.76884399999994"/>
    <x v="0"/>
  </r>
  <r>
    <n v="259"/>
    <x v="0"/>
    <s v="A-65"/>
    <x v="0"/>
    <s v="A-65-03"/>
    <x v="0"/>
    <s v="S-88/3"/>
    <s v="03"/>
    <s v="3BHK "/>
    <n v="782.76884399999994"/>
    <x v="0"/>
  </r>
  <r>
    <n v="260"/>
    <x v="0"/>
    <s v="A-65"/>
    <x v="0"/>
    <s v="A-65-04"/>
    <x v="0"/>
    <s v="S-88/4"/>
    <s v="04"/>
    <s v="3BHK "/>
    <n v="782.76884399999994"/>
    <x v="0"/>
  </r>
  <r>
    <n v="261"/>
    <x v="0"/>
    <s v="A-66"/>
    <x v="0"/>
    <s v="A-66-01"/>
    <x v="0"/>
    <s v="S-87/1"/>
    <s v="01"/>
    <s v="3BHK "/>
    <n v="782.76884399999994"/>
    <x v="0"/>
  </r>
  <r>
    <n v="262"/>
    <x v="0"/>
    <s v="A-66"/>
    <x v="0"/>
    <s v="A-66-02"/>
    <x v="0"/>
    <s v="S-87/2"/>
    <s v="02"/>
    <s v="3BHK "/>
    <n v="782.76884399999994"/>
    <x v="0"/>
  </r>
  <r>
    <n v="263"/>
    <x v="0"/>
    <s v="A-66"/>
    <x v="0"/>
    <s v="A-66-03"/>
    <x v="0"/>
    <s v="S-87/3"/>
    <s v="03"/>
    <s v="3BHK "/>
    <n v="782.76884399999994"/>
    <x v="0"/>
  </r>
  <r>
    <n v="264"/>
    <x v="0"/>
    <s v="A-66"/>
    <x v="0"/>
    <s v="A-66-04"/>
    <x v="0"/>
    <s v="S-87/4"/>
    <s v="04"/>
    <s v="3BHK "/>
    <n v="782.76884399999994"/>
    <x v="0"/>
  </r>
  <r>
    <n v="265"/>
    <x v="0"/>
    <s v="A-67"/>
    <x v="0"/>
    <s v="A-67-01"/>
    <x v="0"/>
    <s v="S-86/1"/>
    <s v="01"/>
    <s v="3BHK "/>
    <n v="780.15319199999988"/>
    <x v="0"/>
  </r>
  <r>
    <n v="266"/>
    <x v="0"/>
    <s v="A-67"/>
    <x v="0"/>
    <s v="A-67-02"/>
    <x v="0"/>
    <s v="S-86/2"/>
    <s v="02"/>
    <s v="3BHK "/>
    <n v="780.15319199999988"/>
    <x v="0"/>
  </r>
  <r>
    <n v="267"/>
    <x v="0"/>
    <s v="A-67"/>
    <x v="0"/>
    <s v="A-67-03"/>
    <x v="0"/>
    <s v="S-86/3"/>
    <s v="03"/>
    <s v="3BHK "/>
    <n v="780.15319199999988"/>
    <x v="0"/>
  </r>
  <r>
    <n v="268"/>
    <x v="0"/>
    <s v="A-67"/>
    <x v="0"/>
    <s v="A-67-04"/>
    <x v="0"/>
    <s v="S-86/4"/>
    <s v="04"/>
    <s v="3BHK "/>
    <n v="780.15319199999988"/>
    <x v="0"/>
  </r>
  <r>
    <n v="269"/>
    <x v="0"/>
    <s v="A-68"/>
    <x v="0"/>
    <s v="A-68-01"/>
    <x v="0"/>
    <s v="S-85/1"/>
    <s v="01"/>
    <s v="3BHK "/>
    <n v="780.15319199999988"/>
    <x v="0"/>
  </r>
  <r>
    <n v="270"/>
    <x v="0"/>
    <s v="A-68"/>
    <x v="0"/>
    <s v="A-68-02"/>
    <x v="0"/>
    <s v="S-85/2"/>
    <s v="02"/>
    <s v="3BHK "/>
    <n v="780.15319199999988"/>
    <x v="0"/>
  </r>
  <r>
    <n v="271"/>
    <x v="0"/>
    <s v="A-68"/>
    <x v="0"/>
    <s v="A-68-03"/>
    <x v="0"/>
    <s v="S-85/3"/>
    <s v="03"/>
    <s v="3BHK "/>
    <n v="780.15319199999988"/>
    <x v="0"/>
  </r>
  <r>
    <n v="272"/>
    <x v="0"/>
    <s v="A-68"/>
    <x v="0"/>
    <s v="A-68-04"/>
    <x v="0"/>
    <s v="S-85/4"/>
    <s v="04"/>
    <s v="3BHK "/>
    <n v="780.15319199999988"/>
    <x v="0"/>
  </r>
  <r>
    <n v="273"/>
    <x v="0"/>
    <s v="A-69"/>
    <x v="0"/>
    <s v="A-69-01"/>
    <x v="0"/>
    <s v="S-84/1"/>
    <s v="01"/>
    <s v="3BHK "/>
    <n v="782.76884399999994"/>
    <x v="0"/>
  </r>
  <r>
    <n v="274"/>
    <x v="0"/>
    <s v="A-69"/>
    <x v="0"/>
    <s v="A-69-02"/>
    <x v="0"/>
    <s v="S-84/2"/>
    <s v="02"/>
    <s v="3BHK "/>
    <n v="782.76884399999994"/>
    <x v="0"/>
  </r>
  <r>
    <n v="275"/>
    <x v="0"/>
    <s v="A-69"/>
    <x v="0"/>
    <s v="A-69-03"/>
    <x v="0"/>
    <s v="S-84/3"/>
    <s v="03"/>
    <s v="3BHK "/>
    <n v="782.76884399999994"/>
    <x v="0"/>
  </r>
  <r>
    <n v="276"/>
    <x v="0"/>
    <s v="A-69"/>
    <x v="0"/>
    <s v="A-69-04"/>
    <x v="0"/>
    <s v="S-84/4"/>
    <s v="04"/>
    <s v="3BHK "/>
    <n v="782.76884399999994"/>
    <x v="0"/>
  </r>
  <r>
    <n v="277"/>
    <x v="0"/>
    <s v="A-70"/>
    <x v="0"/>
    <s v="A-70-01"/>
    <x v="0"/>
    <s v="S-83/1"/>
    <s v="01"/>
    <s v="3BHK "/>
    <n v="782.76884399999994"/>
    <x v="0"/>
  </r>
  <r>
    <n v="278"/>
    <x v="0"/>
    <s v="A-70"/>
    <x v="0"/>
    <s v="A-70-02"/>
    <x v="0"/>
    <s v="S-83/2"/>
    <s v="02"/>
    <s v="3BHK "/>
    <n v="782.76884399999994"/>
    <x v="0"/>
  </r>
  <r>
    <n v="279"/>
    <x v="0"/>
    <s v="A-70"/>
    <x v="0"/>
    <s v="A-70-03"/>
    <x v="0"/>
    <s v="S-83/3"/>
    <s v="03"/>
    <s v="3BHK "/>
    <n v="782.76884399999994"/>
    <x v="0"/>
  </r>
  <r>
    <n v="280"/>
    <x v="0"/>
    <s v="A-70"/>
    <x v="0"/>
    <s v="A-70-04"/>
    <x v="0"/>
    <s v="S-83/4"/>
    <s v="04"/>
    <s v="3BHK "/>
    <n v="782.76884399999994"/>
    <x v="0"/>
  </r>
  <r>
    <n v="281"/>
    <x v="0"/>
    <s v="A-71"/>
    <x v="0"/>
    <s v="A-71-01"/>
    <x v="0"/>
    <s v="S-82/1"/>
    <s v="01"/>
    <s v="3BHK "/>
    <n v="782.76884399999994"/>
    <x v="0"/>
  </r>
  <r>
    <n v="282"/>
    <x v="0"/>
    <s v="A-71"/>
    <x v="0"/>
    <s v="A-71-02"/>
    <x v="0"/>
    <s v="S-82/2"/>
    <s v="02"/>
    <s v="3BHK "/>
    <n v="782.76884399999994"/>
    <x v="0"/>
  </r>
  <r>
    <n v="283"/>
    <x v="0"/>
    <s v="A-71"/>
    <x v="0"/>
    <s v="A-71-03"/>
    <x v="0"/>
    <s v="S-82/3"/>
    <s v="03"/>
    <s v="3BHK "/>
    <n v="782.76884399999994"/>
    <x v="0"/>
  </r>
  <r>
    <n v="284"/>
    <x v="0"/>
    <s v="A-71"/>
    <x v="0"/>
    <s v="A-71-04"/>
    <x v="0"/>
    <s v="S-82/4"/>
    <s v="04"/>
    <s v="3BHK "/>
    <n v="782.76884399999994"/>
    <x v="0"/>
  </r>
  <r>
    <n v="285"/>
    <x v="0"/>
    <s v="A-72"/>
    <x v="0"/>
    <s v="A-72-01"/>
    <x v="0"/>
    <s v="S-81/1"/>
    <s v="01"/>
    <s v="3BHK "/>
    <n v="782.76884399999994"/>
    <x v="0"/>
  </r>
  <r>
    <n v="286"/>
    <x v="0"/>
    <s v="A-72"/>
    <x v="0"/>
    <s v="A-72-02"/>
    <x v="0"/>
    <s v="S-81/2"/>
    <s v="02"/>
    <s v="3BHK "/>
    <n v="782.76884399999994"/>
    <x v="0"/>
  </r>
  <r>
    <n v="287"/>
    <x v="0"/>
    <s v="A-72"/>
    <x v="0"/>
    <s v="A-72-03"/>
    <x v="0"/>
    <s v="S-81/3"/>
    <s v="03"/>
    <s v="3BHK "/>
    <n v="782.76884399999994"/>
    <x v="0"/>
  </r>
  <r>
    <n v="288"/>
    <x v="0"/>
    <s v="A-72"/>
    <x v="0"/>
    <s v="A-72-04"/>
    <x v="0"/>
    <s v="S-81/4"/>
    <s v="04"/>
    <s v="3BHK "/>
    <n v="782.76884399999994"/>
    <x v="0"/>
  </r>
  <r>
    <n v="289"/>
    <x v="0"/>
    <s v="A-73"/>
    <x v="0"/>
    <s v="A-73-01"/>
    <x v="0"/>
    <s v="S-80/1"/>
    <s v="01"/>
    <s v="3BHK "/>
    <n v="780.15319199999988"/>
    <x v="0"/>
  </r>
  <r>
    <n v="290"/>
    <x v="0"/>
    <s v="A-73"/>
    <x v="0"/>
    <s v="A-73-02"/>
    <x v="0"/>
    <s v="S-80/2"/>
    <s v="02"/>
    <s v="3BHK "/>
    <n v="780.15319199999988"/>
    <x v="0"/>
  </r>
  <r>
    <n v="291"/>
    <x v="0"/>
    <s v="A-73"/>
    <x v="0"/>
    <s v="A-73-03"/>
    <x v="0"/>
    <s v="S-80/3"/>
    <s v="03"/>
    <s v="3BHK "/>
    <n v="780.15319199999988"/>
    <x v="0"/>
  </r>
  <r>
    <n v="292"/>
    <x v="0"/>
    <s v="A-73"/>
    <x v="0"/>
    <s v="A-73-04"/>
    <x v="0"/>
    <s v="S-80/4"/>
    <s v="04"/>
    <s v="3BHK "/>
    <n v="780.15319199999988"/>
    <x v="0"/>
  </r>
  <r>
    <n v="293"/>
    <x v="0"/>
    <s v="A-74"/>
    <x v="0"/>
    <s v="A-74-01"/>
    <x v="0"/>
    <s v="S-53/1"/>
    <s v="01"/>
    <s v="3BHK "/>
    <n v="780.15319199999988"/>
    <x v="0"/>
  </r>
  <r>
    <n v="294"/>
    <x v="0"/>
    <s v="A-74"/>
    <x v="0"/>
    <s v="A-74-02"/>
    <x v="0"/>
    <s v="S-53/2"/>
    <s v="02"/>
    <s v="3BHK "/>
    <n v="780.15319199999988"/>
    <x v="0"/>
  </r>
  <r>
    <n v="295"/>
    <x v="0"/>
    <s v="A-74"/>
    <x v="0"/>
    <s v="A-74-03"/>
    <x v="0"/>
    <s v="S-53/3"/>
    <s v="03"/>
    <s v="3BHK "/>
    <n v="780.15319199999988"/>
    <x v="0"/>
  </r>
  <r>
    <n v="296"/>
    <x v="0"/>
    <s v="A-74"/>
    <x v="0"/>
    <s v="A-74-04"/>
    <x v="0"/>
    <s v="S-53/4"/>
    <s v="04"/>
    <s v="3BHK "/>
    <n v="780.15319199999988"/>
    <x v="0"/>
  </r>
  <r>
    <n v="297"/>
    <x v="0"/>
    <s v="A-75"/>
    <x v="0"/>
    <s v="A-75-01"/>
    <x v="0"/>
    <s v="S-52/1"/>
    <s v="01"/>
    <s v="3BHK "/>
    <n v="782.76884399999994"/>
    <x v="0"/>
  </r>
  <r>
    <n v="298"/>
    <x v="0"/>
    <s v="A-75"/>
    <x v="0"/>
    <s v="A-75-02"/>
    <x v="0"/>
    <s v="S-52/2"/>
    <s v="02"/>
    <s v="3BHK "/>
    <n v="782.76884399999994"/>
    <x v="0"/>
  </r>
  <r>
    <n v="299"/>
    <x v="0"/>
    <s v="A-75"/>
    <x v="0"/>
    <s v="A-75-03"/>
    <x v="0"/>
    <s v="S-52/3"/>
    <s v="03"/>
    <s v="3BHK "/>
    <n v="782.76884399999994"/>
    <x v="0"/>
  </r>
  <r>
    <n v="300"/>
    <x v="0"/>
    <s v="A-75"/>
    <x v="0"/>
    <s v="A-75-04"/>
    <x v="0"/>
    <s v="S-52/4"/>
    <s v="04"/>
    <s v="3BHK "/>
    <n v="782.76884399999994"/>
    <x v="0"/>
  </r>
  <r>
    <n v="301"/>
    <x v="0"/>
    <s v="A-76"/>
    <x v="0"/>
    <s v="A-76-01"/>
    <x v="0"/>
    <s v="S-51/1"/>
    <s v="01"/>
    <s v="3BHK "/>
    <n v="780.15319199999988"/>
    <x v="0"/>
  </r>
  <r>
    <n v="302"/>
    <x v="0"/>
    <s v="A-76"/>
    <x v="0"/>
    <s v="A-76-02"/>
    <x v="0"/>
    <s v="S-51/2"/>
    <s v="02"/>
    <s v="3BHK "/>
    <n v="780.15319199999988"/>
    <x v="0"/>
  </r>
  <r>
    <n v="303"/>
    <x v="0"/>
    <s v="A-76"/>
    <x v="0"/>
    <s v="A-76-03"/>
    <x v="0"/>
    <s v="S-51/3"/>
    <s v="03"/>
    <s v="3BHK "/>
    <n v="780.15319199999988"/>
    <x v="0"/>
  </r>
  <r>
    <n v="304"/>
    <x v="0"/>
    <s v="A-76"/>
    <x v="0"/>
    <s v="A-76-04"/>
    <x v="0"/>
    <s v="S-51/4"/>
    <s v="04"/>
    <s v="3BHK "/>
    <n v="780.15319199999988"/>
    <x v="0"/>
  </r>
  <r>
    <n v="305"/>
    <x v="0"/>
    <s v="A-77"/>
    <x v="0"/>
    <s v="A-77-01"/>
    <x v="0"/>
    <s v="S-50/1"/>
    <s v="01"/>
    <s v="3BHK "/>
    <n v="780.15319199999988"/>
    <x v="0"/>
  </r>
  <r>
    <n v="306"/>
    <x v="0"/>
    <s v="A-77"/>
    <x v="0"/>
    <s v="A-77-02"/>
    <x v="0"/>
    <s v="S-50/2"/>
    <s v="02"/>
    <s v="3BHK "/>
    <n v="780.15319199999988"/>
    <x v="0"/>
  </r>
  <r>
    <n v="307"/>
    <x v="0"/>
    <s v="A-77"/>
    <x v="0"/>
    <s v="A-77-03"/>
    <x v="0"/>
    <s v="S-50/3"/>
    <s v="03"/>
    <s v="3BHK "/>
    <n v="780.15319199999988"/>
    <x v="0"/>
  </r>
  <r>
    <n v="308"/>
    <x v="0"/>
    <s v="A-77"/>
    <x v="0"/>
    <s v="A-77-04"/>
    <x v="0"/>
    <s v="S-50/4"/>
    <s v="04"/>
    <s v="3BHK "/>
    <n v="780.15319199999988"/>
    <x v="0"/>
  </r>
  <r>
    <n v="309"/>
    <x v="0"/>
    <s v="A-78"/>
    <x v="0"/>
    <s v="A-78-01"/>
    <x v="0"/>
    <s v="S-49/1"/>
    <s v="01"/>
    <s v="3BHK "/>
    <n v="782.76884399999994"/>
    <x v="0"/>
  </r>
  <r>
    <n v="310"/>
    <x v="0"/>
    <s v="A-78"/>
    <x v="0"/>
    <s v="A-78-02"/>
    <x v="0"/>
    <s v="S-49/2"/>
    <s v="02"/>
    <s v="3BHK "/>
    <n v="782.76884399999994"/>
    <x v="0"/>
  </r>
  <r>
    <n v="311"/>
    <x v="0"/>
    <s v="A-78"/>
    <x v="0"/>
    <s v="A-78-03"/>
    <x v="0"/>
    <s v="S-49/3"/>
    <s v="03"/>
    <s v="3BHK "/>
    <n v="782.76884399999994"/>
    <x v="0"/>
  </r>
  <r>
    <n v="312"/>
    <x v="0"/>
    <s v="A-78"/>
    <x v="0"/>
    <s v="A-78-04"/>
    <x v="0"/>
    <s v="S-49/4"/>
    <s v="04"/>
    <s v="3BHK "/>
    <n v="782.76884399999994"/>
    <x v="0"/>
  </r>
  <r>
    <n v="313"/>
    <x v="0"/>
    <s v="A-79"/>
    <x v="0"/>
    <s v="A-79-01"/>
    <x v="0"/>
    <s v="S-48/1"/>
    <s v="01"/>
    <s v="3BHK "/>
    <n v="780.15319199999988"/>
    <x v="0"/>
  </r>
  <r>
    <n v="314"/>
    <x v="0"/>
    <s v="A-79"/>
    <x v="0"/>
    <s v="A-79-02"/>
    <x v="0"/>
    <s v="S-48/2"/>
    <s v="02"/>
    <s v="3BHK "/>
    <n v="780.15319199999988"/>
    <x v="0"/>
  </r>
  <r>
    <n v="315"/>
    <x v="0"/>
    <s v="A-79"/>
    <x v="0"/>
    <s v="A-79-03"/>
    <x v="0"/>
    <s v="S-48/3"/>
    <s v="03"/>
    <s v="3BHK "/>
    <n v="780.15319199999988"/>
    <x v="0"/>
  </r>
  <r>
    <n v="316"/>
    <x v="0"/>
    <s v="A-79"/>
    <x v="0"/>
    <s v="A-79-04"/>
    <x v="0"/>
    <s v="S-48/4"/>
    <s v="04"/>
    <s v="3BHK "/>
    <n v="780.15319199999988"/>
    <x v="0"/>
  </r>
  <r>
    <n v="317"/>
    <x v="0"/>
    <s v="A-80"/>
    <x v="0"/>
    <s v="A-80-01"/>
    <x v="0"/>
    <s v="S-41/1"/>
    <s v="01"/>
    <s v="3BHK "/>
    <n v="780.15319199999988"/>
    <x v="0"/>
  </r>
  <r>
    <n v="318"/>
    <x v="0"/>
    <s v="A-80"/>
    <x v="0"/>
    <s v="A-80-02"/>
    <x v="0"/>
    <s v="S-41/2"/>
    <s v="02"/>
    <s v="3BHK "/>
    <n v="780.15319199999988"/>
    <x v="0"/>
  </r>
  <r>
    <n v="319"/>
    <x v="0"/>
    <s v="A-80"/>
    <x v="0"/>
    <s v="A-80-03"/>
    <x v="0"/>
    <s v="S-41/3"/>
    <s v="03"/>
    <s v="3BHK "/>
    <n v="780.15319199999988"/>
    <x v="0"/>
  </r>
  <r>
    <n v="320"/>
    <x v="0"/>
    <s v="A-80"/>
    <x v="0"/>
    <s v="A-80-04"/>
    <x v="0"/>
    <s v="S-41/4"/>
    <s v="04"/>
    <s v="3BHK "/>
    <n v="780.15319199999988"/>
    <x v="0"/>
  </r>
  <r>
    <n v="321"/>
    <x v="0"/>
    <s v="A-81"/>
    <x v="0"/>
    <s v="A-81-01"/>
    <x v="0"/>
    <s v="S-40/1"/>
    <s v="01"/>
    <s v="3BHK "/>
    <n v="782.76884399999994"/>
    <x v="0"/>
  </r>
  <r>
    <n v="322"/>
    <x v="0"/>
    <s v="A-81"/>
    <x v="0"/>
    <s v="A-81-02"/>
    <x v="0"/>
    <s v="S-40/2"/>
    <s v="02"/>
    <s v="3BHK "/>
    <n v="782.76884399999994"/>
    <x v="0"/>
  </r>
  <r>
    <n v="323"/>
    <x v="0"/>
    <s v="A-81"/>
    <x v="0"/>
    <s v="A-81-03"/>
    <x v="0"/>
    <s v="S-40/3"/>
    <s v="03"/>
    <s v="3BHK "/>
    <n v="782.76884399999994"/>
    <x v="0"/>
  </r>
  <r>
    <n v="324"/>
    <x v="0"/>
    <s v="A-81"/>
    <x v="0"/>
    <s v="A-81-04"/>
    <x v="0"/>
    <s v="S-40/4"/>
    <s v="04"/>
    <s v="3BHK "/>
    <n v="782.76884399999994"/>
    <x v="0"/>
  </r>
  <r>
    <n v="325"/>
    <x v="0"/>
    <s v="A-82"/>
    <x v="0"/>
    <s v="A-82-01"/>
    <x v="0"/>
    <s v="S-39/1"/>
    <s v="01"/>
    <s v="3BHK "/>
    <n v="780.15319199999988"/>
    <x v="0"/>
  </r>
  <r>
    <n v="326"/>
    <x v="0"/>
    <s v="A-82"/>
    <x v="0"/>
    <s v="A-82-02"/>
    <x v="0"/>
    <s v="S-39/2"/>
    <s v="02"/>
    <s v="3BHK "/>
    <n v="780.15319199999988"/>
    <x v="0"/>
  </r>
  <r>
    <n v="327"/>
    <x v="0"/>
    <s v="A-82"/>
    <x v="0"/>
    <s v="A-82-03"/>
    <x v="0"/>
    <s v="S-39/3"/>
    <s v="03"/>
    <s v="3BHK "/>
    <n v="780.15319199999988"/>
    <x v="0"/>
  </r>
  <r>
    <n v="328"/>
    <x v="0"/>
    <s v="A-82"/>
    <x v="0"/>
    <s v="A-82-04"/>
    <x v="0"/>
    <s v="S-39/4"/>
    <s v="04"/>
    <s v="3BHK "/>
    <n v="780.15319199999988"/>
    <x v="0"/>
  </r>
  <r>
    <n v="329"/>
    <x v="0"/>
    <s v="A-83"/>
    <x v="0"/>
    <s v="A-83-01"/>
    <x v="0"/>
    <s v="S-38/1"/>
    <s v="01"/>
    <s v="3BHK "/>
    <n v="780.15319199999988"/>
    <x v="0"/>
  </r>
  <r>
    <n v="330"/>
    <x v="0"/>
    <s v="A-83"/>
    <x v="0"/>
    <s v="A-83-02"/>
    <x v="0"/>
    <s v="S-38/2"/>
    <s v="02"/>
    <s v="3BHK "/>
    <n v="780.15319199999988"/>
    <x v="0"/>
  </r>
  <r>
    <n v="331"/>
    <x v="0"/>
    <s v="A-83"/>
    <x v="0"/>
    <s v="A-83-03"/>
    <x v="0"/>
    <s v="S-38/3"/>
    <s v="03"/>
    <s v="3BHK "/>
    <n v="780.15319199999988"/>
    <x v="0"/>
  </r>
  <r>
    <n v="332"/>
    <x v="0"/>
    <s v="A-83"/>
    <x v="0"/>
    <s v="A-83-04"/>
    <x v="0"/>
    <s v="S-38/4"/>
    <s v="04"/>
    <s v="3BHK "/>
    <n v="780.15319199999988"/>
    <x v="0"/>
  </r>
  <r>
    <n v="333"/>
    <x v="0"/>
    <s v="A-84"/>
    <x v="0"/>
    <s v="A-84-01"/>
    <x v="0"/>
    <s v="S-37/1"/>
    <s v="01"/>
    <s v="3BHK "/>
    <n v="780.15319199999988"/>
    <x v="0"/>
  </r>
  <r>
    <n v="334"/>
    <x v="0"/>
    <s v="A-84"/>
    <x v="0"/>
    <s v="A-84-02"/>
    <x v="0"/>
    <s v="S-37/2"/>
    <s v="02"/>
    <s v="3BHK "/>
    <n v="780.15319199999988"/>
    <x v="0"/>
  </r>
  <r>
    <n v="335"/>
    <x v="0"/>
    <s v="A-84"/>
    <x v="0"/>
    <s v="A-84-03"/>
    <x v="0"/>
    <s v="S-37/3"/>
    <s v="03"/>
    <s v="3BHK "/>
    <n v="780.15319199999988"/>
    <x v="0"/>
  </r>
  <r>
    <n v="336"/>
    <x v="0"/>
    <s v="A-84"/>
    <x v="0"/>
    <s v="A-84-04"/>
    <x v="0"/>
    <s v="S-37/4"/>
    <s v="04"/>
    <s v="3BHK "/>
    <n v="780.15319199999988"/>
    <x v="0"/>
  </r>
  <r>
    <n v="337"/>
    <x v="0"/>
    <s v="A-85"/>
    <x v="0"/>
    <s v="A-85-01"/>
    <x v="0"/>
    <s v="S-36/1"/>
    <s v="01"/>
    <s v="3BHK "/>
    <n v="780.15319199999988"/>
    <x v="0"/>
  </r>
  <r>
    <n v="338"/>
    <x v="0"/>
    <s v="A-85"/>
    <x v="0"/>
    <s v="A-85-02"/>
    <x v="0"/>
    <s v="S-36/2"/>
    <s v="02"/>
    <s v="3BHK "/>
    <n v="780.15319199999988"/>
    <x v="0"/>
  </r>
  <r>
    <n v="339"/>
    <x v="0"/>
    <s v="A-85"/>
    <x v="0"/>
    <s v="A-85-03"/>
    <x v="0"/>
    <s v="S-36/3"/>
    <s v="03"/>
    <s v="3BHK "/>
    <n v="780.15319199999988"/>
    <x v="0"/>
  </r>
  <r>
    <n v="340"/>
    <x v="0"/>
    <s v="A-85"/>
    <x v="0"/>
    <s v="A-85-04"/>
    <x v="0"/>
    <s v="S-36/4"/>
    <s v="04"/>
    <s v="3BHK "/>
    <n v="780.15319199999988"/>
    <x v="0"/>
  </r>
  <r>
    <n v="341"/>
    <x v="0"/>
    <s v="A-86"/>
    <x v="0"/>
    <s v="A-86-01"/>
    <x v="0"/>
    <s v="S-35/1"/>
    <s v="01"/>
    <s v="3BHK "/>
    <n v="780.15319199999988"/>
    <x v="0"/>
  </r>
  <r>
    <n v="342"/>
    <x v="0"/>
    <s v="A-86"/>
    <x v="0"/>
    <s v="A-86-02"/>
    <x v="0"/>
    <s v="S-35/2"/>
    <s v="02"/>
    <s v="3BHK "/>
    <n v="780.15319199999988"/>
    <x v="0"/>
  </r>
  <r>
    <n v="343"/>
    <x v="0"/>
    <s v="A-86"/>
    <x v="0"/>
    <s v="A-86-03"/>
    <x v="0"/>
    <s v="S-35/3"/>
    <s v="03"/>
    <s v="3BHK "/>
    <n v="780.15319199999988"/>
    <x v="0"/>
  </r>
  <r>
    <n v="344"/>
    <x v="0"/>
    <s v="A-86"/>
    <x v="0"/>
    <s v="A-86-04"/>
    <x v="0"/>
    <s v="S-35/4"/>
    <s v="04"/>
    <s v="3BHK "/>
    <n v="780.15319199999988"/>
    <x v="0"/>
  </r>
  <r>
    <n v="345"/>
    <x v="0"/>
    <s v="A-87"/>
    <x v="0"/>
    <s v="A-87-01"/>
    <x v="0"/>
    <s v="S-34/1"/>
    <s v="01"/>
    <s v="3BHK "/>
    <n v="780.15319199999988"/>
    <x v="0"/>
  </r>
  <r>
    <n v="346"/>
    <x v="0"/>
    <s v="A-87"/>
    <x v="0"/>
    <s v="A-87-02"/>
    <x v="0"/>
    <s v="S-34/2"/>
    <s v="02"/>
    <s v="3BHK "/>
    <n v="780.15319199999988"/>
    <x v="0"/>
  </r>
  <r>
    <n v="347"/>
    <x v="0"/>
    <s v="A-87"/>
    <x v="0"/>
    <s v="A-87-03"/>
    <x v="0"/>
    <s v="S-34/3"/>
    <s v="03"/>
    <s v="3BHK "/>
    <n v="780.15319199999988"/>
    <x v="0"/>
  </r>
  <r>
    <n v="348"/>
    <x v="0"/>
    <s v="A-87"/>
    <x v="0"/>
    <s v="A-87-04"/>
    <x v="0"/>
    <s v="S-34/4"/>
    <s v="04"/>
    <s v="3BHK "/>
    <n v="780.15319199999988"/>
    <x v="0"/>
  </r>
  <r>
    <n v="349"/>
    <x v="0"/>
    <s v="A-88"/>
    <x v="0"/>
    <s v="A-88-01"/>
    <x v="0"/>
    <s v="S-33/1"/>
    <s v="01"/>
    <s v="3BHK "/>
    <n v="780.15319199999988"/>
    <x v="0"/>
  </r>
  <r>
    <n v="350"/>
    <x v="0"/>
    <s v="A-88"/>
    <x v="0"/>
    <s v="A-88-02"/>
    <x v="0"/>
    <s v="S-33/2"/>
    <s v="02"/>
    <s v="3BHK "/>
    <n v="780.15319199999988"/>
    <x v="0"/>
  </r>
  <r>
    <n v="351"/>
    <x v="0"/>
    <s v="A-88"/>
    <x v="0"/>
    <s v="A-88-03"/>
    <x v="0"/>
    <s v="S-33/3"/>
    <s v="03"/>
    <s v="3BHK "/>
    <n v="780.15319199999988"/>
    <x v="0"/>
  </r>
  <r>
    <n v="352"/>
    <x v="0"/>
    <s v="A-88"/>
    <x v="0"/>
    <s v="A-88-04"/>
    <x v="0"/>
    <s v="S-33/4"/>
    <s v="04"/>
    <s v="3BHK "/>
    <n v="780.15319199999988"/>
    <x v="0"/>
  </r>
  <r>
    <n v="353"/>
    <x v="0"/>
    <s v="A-89"/>
    <x v="0"/>
    <s v="A-89-01"/>
    <x v="0"/>
    <s v="S-44/1"/>
    <s v="01"/>
    <s v="3BHK "/>
    <n v="780.15319199999988"/>
    <x v="0"/>
  </r>
  <r>
    <n v="354"/>
    <x v="0"/>
    <s v="A-89"/>
    <x v="0"/>
    <s v="A-89-02"/>
    <x v="0"/>
    <s v="S-44/2"/>
    <s v="02"/>
    <s v="3BHK "/>
    <n v="780.15319199999988"/>
    <x v="0"/>
  </r>
  <r>
    <n v="355"/>
    <x v="0"/>
    <s v="A-89"/>
    <x v="0"/>
    <s v="A-89-03"/>
    <x v="0"/>
    <s v="S-44/3"/>
    <s v="03"/>
    <s v="3BHK "/>
    <n v="780.15319199999988"/>
    <x v="0"/>
  </r>
  <r>
    <n v="356"/>
    <x v="0"/>
    <s v="A-89"/>
    <x v="0"/>
    <s v="A-89-04"/>
    <x v="0"/>
    <s v="S-44/4"/>
    <s v="04"/>
    <s v="3BHK "/>
    <n v="780.15319199999988"/>
    <x v="0"/>
  </r>
  <r>
    <n v="357"/>
    <x v="0"/>
    <s v="A-90"/>
    <x v="0"/>
    <s v="A-90-01"/>
    <x v="0"/>
    <s v="S-43/1"/>
    <s v="01"/>
    <s v="3BHK "/>
    <n v="782.76884399999994"/>
    <x v="0"/>
  </r>
  <r>
    <n v="358"/>
    <x v="0"/>
    <s v="A-90"/>
    <x v="0"/>
    <s v="A-90-02"/>
    <x v="0"/>
    <s v="S-43/2"/>
    <s v="02"/>
    <s v="3BHK "/>
    <n v="782.76884399999994"/>
    <x v="0"/>
  </r>
  <r>
    <n v="359"/>
    <x v="0"/>
    <s v="A-90"/>
    <x v="0"/>
    <s v="A-90-03"/>
    <x v="0"/>
    <s v="S-43/3"/>
    <s v="03"/>
    <s v="3BHK "/>
    <n v="782.76884399999994"/>
    <x v="0"/>
  </r>
  <r>
    <n v="360"/>
    <x v="0"/>
    <s v="A-90"/>
    <x v="0"/>
    <s v="A-90-04"/>
    <x v="0"/>
    <s v="S-43/4"/>
    <s v="04"/>
    <s v="3BHK "/>
    <n v="782.76884399999994"/>
    <x v="0"/>
  </r>
  <r>
    <n v="361"/>
    <x v="0"/>
    <s v="A-91"/>
    <x v="0"/>
    <s v="A-91-01"/>
    <x v="0"/>
    <s v="S-42/1"/>
    <s v="01"/>
    <s v="3BHK "/>
    <n v="780.15319199999988"/>
    <x v="0"/>
  </r>
  <r>
    <n v="362"/>
    <x v="0"/>
    <s v="A-91"/>
    <x v="0"/>
    <s v="A-91-02"/>
    <x v="0"/>
    <s v="S-42/2"/>
    <s v="02"/>
    <s v="3BHK "/>
    <n v="780.15319199999988"/>
    <x v="0"/>
  </r>
  <r>
    <n v="363"/>
    <x v="0"/>
    <s v="A-91"/>
    <x v="0"/>
    <s v="A-91-03"/>
    <x v="0"/>
    <s v="S-42/3"/>
    <s v="03"/>
    <s v="3BHK "/>
    <n v="780.15319199999988"/>
    <x v="0"/>
  </r>
  <r>
    <n v="364"/>
    <x v="0"/>
    <s v="A-91"/>
    <x v="0"/>
    <s v="A-91-04"/>
    <x v="0"/>
    <s v="S-42/4"/>
    <s v="04"/>
    <s v="3BHK "/>
    <n v="780.15319199999988"/>
    <x v="0"/>
  </r>
  <r>
    <n v="365"/>
    <x v="0"/>
    <s v="A-92"/>
    <x v="0"/>
    <s v="A-92-01"/>
    <x v="0"/>
    <s v="S-47/1"/>
    <s v="01"/>
    <s v="3BHK "/>
    <n v="780.15319199999988"/>
    <x v="0"/>
  </r>
  <r>
    <n v="366"/>
    <x v="0"/>
    <s v="A-92"/>
    <x v="0"/>
    <s v="A-92-02"/>
    <x v="0"/>
    <s v="S-47/2"/>
    <s v="02"/>
    <s v="3BHK "/>
    <n v="780.15319199999988"/>
    <x v="0"/>
  </r>
  <r>
    <n v="367"/>
    <x v="0"/>
    <s v="A-92"/>
    <x v="0"/>
    <s v="A-92-03"/>
    <x v="0"/>
    <s v="S-47/3"/>
    <s v="03"/>
    <s v="3BHK "/>
    <n v="780.15319199999988"/>
    <x v="0"/>
  </r>
  <r>
    <n v="368"/>
    <x v="0"/>
    <s v="A-92"/>
    <x v="0"/>
    <s v="A-92-04"/>
    <x v="0"/>
    <s v="S-47/4"/>
    <s v="04"/>
    <s v="3BHK "/>
    <n v="780.15319199999988"/>
    <x v="0"/>
  </r>
  <r>
    <n v="369"/>
    <x v="0"/>
    <s v="A-93"/>
    <x v="0"/>
    <s v="A-93-01"/>
    <x v="0"/>
    <s v="S-46/1"/>
    <s v="01"/>
    <s v="3BHK "/>
    <n v="782.76884399999994"/>
    <x v="0"/>
  </r>
  <r>
    <n v="370"/>
    <x v="0"/>
    <s v="A-93"/>
    <x v="0"/>
    <s v="A-93-02"/>
    <x v="0"/>
    <s v="S-46/2"/>
    <s v="02"/>
    <s v="3BHK "/>
    <n v="782.76884399999994"/>
    <x v="0"/>
  </r>
  <r>
    <n v="371"/>
    <x v="0"/>
    <s v="A-93"/>
    <x v="0"/>
    <s v="A-93-03"/>
    <x v="0"/>
    <s v="S-46/3"/>
    <s v="03"/>
    <s v="3BHK "/>
    <n v="782.76884399999994"/>
    <x v="0"/>
  </r>
  <r>
    <n v="372"/>
    <x v="0"/>
    <s v="A-93"/>
    <x v="0"/>
    <s v="A-93-04"/>
    <x v="0"/>
    <s v="S-46/4"/>
    <s v="04"/>
    <s v="3BHK "/>
    <n v="782.76884399999994"/>
    <x v="0"/>
  </r>
  <r>
    <n v="373"/>
    <x v="0"/>
    <s v="A-94"/>
    <x v="0"/>
    <s v="A-94-01"/>
    <x v="0"/>
    <s v="S-45/1"/>
    <s v="01"/>
    <s v="3BHK "/>
    <n v="780.15319199999988"/>
    <x v="0"/>
  </r>
  <r>
    <n v="374"/>
    <x v="0"/>
    <s v="A-94"/>
    <x v="0"/>
    <s v="A-94-02"/>
    <x v="0"/>
    <s v="S-45/2"/>
    <s v="02"/>
    <s v="3BHK "/>
    <n v="780.15319199999988"/>
    <x v="0"/>
  </r>
  <r>
    <n v="375"/>
    <x v="0"/>
    <s v="A-94"/>
    <x v="0"/>
    <s v="A-94-03"/>
    <x v="0"/>
    <s v="S-45/3"/>
    <s v="03"/>
    <s v="3BHK "/>
    <n v="780.15319199999988"/>
    <x v="0"/>
  </r>
  <r>
    <n v="376"/>
    <x v="0"/>
    <s v="A-94"/>
    <x v="0"/>
    <s v="A-94-04"/>
    <x v="0"/>
    <s v="S-45/4"/>
    <s v="04"/>
    <s v="3BHK "/>
    <n v="780.15319199999988"/>
    <x v="0"/>
  </r>
  <r>
    <n v="377"/>
    <x v="0"/>
    <s v="A-95"/>
    <x v="0"/>
    <s v="A-95-01"/>
    <x v="0"/>
    <s v="S-32/1"/>
    <s v="01"/>
    <s v="3BHK "/>
    <n v="780.15319199999988"/>
    <x v="0"/>
  </r>
  <r>
    <n v="378"/>
    <x v="0"/>
    <s v="A-95"/>
    <x v="0"/>
    <s v="A-95-02"/>
    <x v="0"/>
    <s v="S-32/2"/>
    <s v="02"/>
    <s v="3BHK "/>
    <n v="780.15319199999988"/>
    <x v="0"/>
  </r>
  <r>
    <n v="379"/>
    <x v="0"/>
    <s v="A-95"/>
    <x v="0"/>
    <s v="A-95-03"/>
    <x v="0"/>
    <s v="S-32/3"/>
    <s v="03"/>
    <s v="3BHK "/>
    <n v="780.15319199999988"/>
    <x v="0"/>
  </r>
  <r>
    <n v="380"/>
    <x v="0"/>
    <s v="A-95"/>
    <x v="0"/>
    <s v="A-95-04"/>
    <x v="0"/>
    <s v="S-32/4"/>
    <s v="04"/>
    <s v="3BHK "/>
    <n v="780.15319199999988"/>
    <x v="0"/>
  </r>
  <r>
    <n v="381"/>
    <x v="0"/>
    <s v="A-96"/>
    <x v="0"/>
    <s v="A-96-01"/>
    <x v="0"/>
    <s v="S-31/1"/>
    <s v="01"/>
    <s v="3BHK "/>
    <n v="782.76884399999994"/>
    <x v="0"/>
  </r>
  <r>
    <n v="382"/>
    <x v="0"/>
    <s v="A-96"/>
    <x v="0"/>
    <s v="A-96-02"/>
    <x v="0"/>
    <s v="S-31/2"/>
    <s v="02"/>
    <s v="3BHK "/>
    <n v="782.76884399999994"/>
    <x v="0"/>
  </r>
  <r>
    <n v="383"/>
    <x v="0"/>
    <s v="A-96"/>
    <x v="0"/>
    <s v="A-96-03"/>
    <x v="0"/>
    <s v="S-31/3"/>
    <s v="03"/>
    <s v="3BHK "/>
    <n v="782.76884399999994"/>
    <x v="0"/>
  </r>
  <r>
    <n v="384"/>
    <x v="0"/>
    <s v="A-96"/>
    <x v="0"/>
    <s v="A-96-04"/>
    <x v="0"/>
    <s v="S-31/4"/>
    <s v="04"/>
    <s v="3BHK "/>
    <n v="782.76884399999994"/>
    <x v="0"/>
  </r>
  <r>
    <n v="385"/>
    <x v="0"/>
    <s v="A-97"/>
    <x v="0"/>
    <s v="A-97-01"/>
    <x v="0"/>
    <s v="S-30/1"/>
    <s v="01"/>
    <s v="3BHK "/>
    <n v="782.76884399999994"/>
    <x v="0"/>
  </r>
  <r>
    <n v="386"/>
    <x v="0"/>
    <s v="A-97"/>
    <x v="0"/>
    <s v="A-97-02"/>
    <x v="0"/>
    <s v="S-30/2"/>
    <s v="02"/>
    <s v="3BHK "/>
    <n v="782.76884399999994"/>
    <x v="0"/>
  </r>
  <r>
    <n v="387"/>
    <x v="0"/>
    <s v="A-97"/>
    <x v="0"/>
    <s v="A-97-03"/>
    <x v="0"/>
    <s v="S-30/3"/>
    <s v="03"/>
    <s v="3BHK "/>
    <n v="782.76884399999994"/>
    <x v="0"/>
  </r>
  <r>
    <n v="388"/>
    <x v="0"/>
    <s v="A-97"/>
    <x v="0"/>
    <s v="A-97-04"/>
    <x v="0"/>
    <s v="S-30/4"/>
    <s v="04"/>
    <s v="3BHK "/>
    <n v="782.76884399999994"/>
    <x v="0"/>
  </r>
  <r>
    <n v="389"/>
    <x v="0"/>
    <s v="A-98"/>
    <x v="0"/>
    <s v="A-98-01"/>
    <x v="0"/>
    <s v="S-29/1"/>
    <s v="01"/>
    <s v="3BHK "/>
    <n v="782.76884399999994"/>
    <x v="0"/>
  </r>
  <r>
    <n v="390"/>
    <x v="0"/>
    <s v="A-98"/>
    <x v="0"/>
    <s v="A-98-02"/>
    <x v="0"/>
    <s v="S-29/2"/>
    <s v="02"/>
    <s v="3BHK "/>
    <n v="782.76884399999994"/>
    <x v="0"/>
  </r>
  <r>
    <n v="391"/>
    <x v="0"/>
    <s v="A-98"/>
    <x v="0"/>
    <s v="A-98-03"/>
    <x v="0"/>
    <s v="S-29/3"/>
    <s v="03"/>
    <s v="3BHK "/>
    <n v="782.76884399999994"/>
    <x v="0"/>
  </r>
  <r>
    <n v="392"/>
    <x v="0"/>
    <s v="A-98"/>
    <x v="0"/>
    <s v="A-98-04"/>
    <x v="0"/>
    <s v="S-29/4"/>
    <s v="04"/>
    <s v="3BHK "/>
    <n v="782.76884399999994"/>
    <x v="0"/>
  </r>
  <r>
    <n v="393"/>
    <x v="0"/>
    <s v="A-99"/>
    <x v="0"/>
    <s v="A-99-01"/>
    <x v="0"/>
    <s v="S-28/1"/>
    <s v="01"/>
    <s v="3BHK "/>
    <n v="782.76884399999994"/>
    <x v="0"/>
  </r>
  <r>
    <n v="394"/>
    <x v="0"/>
    <s v="A-99"/>
    <x v="0"/>
    <s v="A-99-02"/>
    <x v="0"/>
    <s v="S-28/2"/>
    <s v="02"/>
    <s v="3BHK "/>
    <n v="782.76884399999994"/>
    <x v="0"/>
  </r>
  <r>
    <n v="395"/>
    <x v="0"/>
    <s v="A-99"/>
    <x v="0"/>
    <s v="A-99-03"/>
    <x v="0"/>
    <s v="S-28/3"/>
    <s v="03"/>
    <s v="3BHK "/>
    <n v="782.76884399999994"/>
    <x v="0"/>
  </r>
  <r>
    <n v="396"/>
    <x v="0"/>
    <s v="A-99"/>
    <x v="0"/>
    <s v="A-99-04"/>
    <x v="0"/>
    <s v="S-28/4"/>
    <s v="04"/>
    <s v="3BHK "/>
    <n v="782.76884399999994"/>
    <x v="0"/>
  </r>
  <r>
    <n v="397"/>
    <x v="0"/>
    <s v="A-100"/>
    <x v="0"/>
    <s v="A-100-01"/>
    <x v="0"/>
    <s v="S-27/1"/>
    <s v="01"/>
    <s v="3BHK "/>
    <n v="782.76884399999994"/>
    <x v="0"/>
  </r>
  <r>
    <n v="398"/>
    <x v="0"/>
    <s v="A-100"/>
    <x v="0"/>
    <s v="A-100-02"/>
    <x v="0"/>
    <s v="S-27/2"/>
    <s v="02"/>
    <s v="3BHK "/>
    <n v="782.76884399999994"/>
    <x v="0"/>
  </r>
  <r>
    <n v="399"/>
    <x v="0"/>
    <s v="A-100"/>
    <x v="0"/>
    <s v="A-100-03"/>
    <x v="0"/>
    <s v="S-27/3"/>
    <s v="03"/>
    <s v="3BHK "/>
    <n v="782.76884399999994"/>
    <x v="0"/>
  </r>
  <r>
    <n v="400"/>
    <x v="0"/>
    <s v="A-100"/>
    <x v="0"/>
    <s v="A-100-04"/>
    <x v="0"/>
    <s v="S-27/4"/>
    <s v="04"/>
    <s v="3BHK "/>
    <n v="782.76884399999994"/>
    <x v="0"/>
  </r>
  <r>
    <n v="401"/>
    <x v="0"/>
    <s v="A-101"/>
    <x v="0"/>
    <s v="A-101-01"/>
    <x v="0"/>
    <s v="S-26/1"/>
    <s v="01"/>
    <s v="3BHK "/>
    <n v="782.76884399999994"/>
    <x v="0"/>
  </r>
  <r>
    <n v="402"/>
    <x v="0"/>
    <s v="A-101"/>
    <x v="0"/>
    <s v="A-101-02"/>
    <x v="0"/>
    <s v="S-26/2"/>
    <s v="02"/>
    <s v="3BHK "/>
    <n v="782.76884399999994"/>
    <x v="0"/>
  </r>
  <r>
    <n v="403"/>
    <x v="0"/>
    <s v="A-101"/>
    <x v="0"/>
    <s v="A-101-03"/>
    <x v="0"/>
    <s v="S-26/3"/>
    <s v="03"/>
    <s v="3BHK "/>
    <n v="782.76884399999994"/>
    <x v="0"/>
  </r>
  <r>
    <n v="404"/>
    <x v="0"/>
    <s v="A-101"/>
    <x v="0"/>
    <s v="A-101-04"/>
    <x v="0"/>
    <s v="S-26/4"/>
    <s v="04"/>
    <s v="3BHK "/>
    <n v="782.76884399999994"/>
    <x v="0"/>
  </r>
  <r>
    <n v="405"/>
    <x v="0"/>
    <s v="A-102"/>
    <x v="0"/>
    <s v="A-102-01"/>
    <x v="0"/>
    <s v="S-25/1"/>
    <s v="01"/>
    <s v="3BHK "/>
    <n v="782.76884399999994"/>
    <x v="0"/>
  </r>
  <r>
    <n v="406"/>
    <x v="0"/>
    <s v="A-102"/>
    <x v="0"/>
    <s v="A-102-02"/>
    <x v="0"/>
    <s v="S-25/2"/>
    <s v="02"/>
    <s v="3BHK "/>
    <n v="782.76884399999994"/>
    <x v="0"/>
  </r>
  <r>
    <n v="407"/>
    <x v="0"/>
    <s v="A-102"/>
    <x v="0"/>
    <s v="A-102-03"/>
    <x v="0"/>
    <s v="S-25/3"/>
    <s v="03"/>
    <s v="3BHK "/>
    <n v="782.76884399999994"/>
    <x v="0"/>
  </r>
  <r>
    <n v="408"/>
    <x v="0"/>
    <s v="A-102"/>
    <x v="0"/>
    <s v="A-102-04"/>
    <x v="0"/>
    <s v="S-25/4"/>
    <s v="04"/>
    <s v="3BHK "/>
    <n v="782.76884399999994"/>
    <x v="0"/>
  </r>
  <r>
    <n v="409"/>
    <x v="0"/>
    <s v="A-103"/>
    <x v="0"/>
    <s v="A-103-01"/>
    <x v="0"/>
    <s v="S-24/1"/>
    <s v="01"/>
    <s v="3BHK "/>
    <n v="782.76884399999994"/>
    <x v="0"/>
  </r>
  <r>
    <n v="410"/>
    <x v="0"/>
    <s v="A-103"/>
    <x v="0"/>
    <s v="A-103-02"/>
    <x v="0"/>
    <s v="S-24/2"/>
    <s v="02"/>
    <s v="3BHK "/>
    <n v="782.76884399999994"/>
    <x v="0"/>
  </r>
  <r>
    <n v="411"/>
    <x v="0"/>
    <s v="A-103"/>
    <x v="0"/>
    <s v="A-103-03"/>
    <x v="0"/>
    <s v="S-24/3"/>
    <s v="03"/>
    <s v="3BHK "/>
    <n v="782.76884399999994"/>
    <x v="0"/>
  </r>
  <r>
    <n v="412"/>
    <x v="0"/>
    <s v="A-103"/>
    <x v="0"/>
    <s v="A-103-04"/>
    <x v="0"/>
    <s v="S-24/4"/>
    <s v="04"/>
    <s v="3BHK "/>
    <n v="782.76884399999994"/>
    <x v="0"/>
  </r>
  <r>
    <n v="413"/>
    <x v="0"/>
    <s v="A-104"/>
    <x v="0"/>
    <s v="A-104-01"/>
    <x v="0"/>
    <s v="S-23/1"/>
    <s v="01"/>
    <s v="3BHK "/>
    <n v="782.76884399999994"/>
    <x v="0"/>
  </r>
  <r>
    <n v="414"/>
    <x v="0"/>
    <s v="A-104"/>
    <x v="0"/>
    <s v="A-104-02"/>
    <x v="0"/>
    <s v="S-23/2"/>
    <s v="02"/>
    <s v="3BHK "/>
    <n v="782.76884399999994"/>
    <x v="0"/>
  </r>
  <r>
    <n v="415"/>
    <x v="0"/>
    <s v="A-104"/>
    <x v="0"/>
    <s v="A-104-03"/>
    <x v="0"/>
    <s v="S-23/3"/>
    <s v="03"/>
    <s v="3BHK "/>
    <n v="782.76884399999994"/>
    <x v="0"/>
  </r>
  <r>
    <n v="416"/>
    <x v="0"/>
    <s v="A-104"/>
    <x v="0"/>
    <s v="A-104-04"/>
    <x v="0"/>
    <s v="S-23/4"/>
    <s v="04"/>
    <s v="3BHK "/>
    <n v="782.76884399999994"/>
    <x v="0"/>
  </r>
  <r>
    <n v="417"/>
    <x v="0"/>
    <s v="A-105"/>
    <x v="0"/>
    <s v="A-105-01"/>
    <x v="0"/>
    <s v="S-22/1"/>
    <s v="01"/>
    <s v="3BHK "/>
    <n v="782.76884399999994"/>
    <x v="0"/>
  </r>
  <r>
    <n v="418"/>
    <x v="0"/>
    <s v="A-105"/>
    <x v="0"/>
    <s v="A-105-02"/>
    <x v="0"/>
    <s v="S-22/2"/>
    <s v="02"/>
    <s v="3BHK "/>
    <n v="782.76884399999994"/>
    <x v="0"/>
  </r>
  <r>
    <n v="419"/>
    <x v="0"/>
    <s v="A-105"/>
    <x v="0"/>
    <s v="A-105-03"/>
    <x v="0"/>
    <s v="S-22/3"/>
    <s v="03"/>
    <s v="3BHK "/>
    <n v="782.76884399999994"/>
    <x v="0"/>
  </r>
  <r>
    <n v="420"/>
    <x v="0"/>
    <s v="A-105"/>
    <x v="0"/>
    <s v="A-105-04"/>
    <x v="0"/>
    <s v="S-22/4"/>
    <s v="04"/>
    <s v="3BHK "/>
    <n v="782.76884399999994"/>
    <x v="0"/>
  </r>
  <r>
    <n v="421"/>
    <x v="0"/>
    <s v="A-106"/>
    <x v="0"/>
    <s v="A-106-01"/>
    <x v="0"/>
    <s v="S-21/1"/>
    <s v="01"/>
    <s v="3BHK "/>
    <n v="782.76884399999994"/>
    <x v="0"/>
  </r>
  <r>
    <n v="422"/>
    <x v="0"/>
    <s v="A-106"/>
    <x v="0"/>
    <s v="A-106-02"/>
    <x v="0"/>
    <s v="S-21/2"/>
    <s v="02"/>
    <s v="3BHK "/>
    <n v="782.76884399999994"/>
    <x v="0"/>
  </r>
  <r>
    <n v="423"/>
    <x v="0"/>
    <s v="A-106"/>
    <x v="0"/>
    <s v="A-106-03"/>
    <x v="0"/>
    <s v="S-21/3"/>
    <s v="03"/>
    <s v="3BHK "/>
    <n v="782.76884399999994"/>
    <x v="0"/>
  </r>
  <r>
    <n v="424"/>
    <x v="0"/>
    <s v="A-106"/>
    <x v="0"/>
    <s v="A-106-04"/>
    <x v="0"/>
    <s v="S-21/4"/>
    <s v="04"/>
    <s v="3BHK "/>
    <n v="782.76884399999994"/>
    <x v="0"/>
  </r>
  <r>
    <n v="425"/>
    <x v="0"/>
    <s v="A-107"/>
    <x v="0"/>
    <s v="A-107-01"/>
    <x v="0"/>
    <s v="S-20/1"/>
    <s v="01"/>
    <s v="3BHK "/>
    <n v="782.76884399999994"/>
    <x v="0"/>
  </r>
  <r>
    <n v="426"/>
    <x v="0"/>
    <s v="A-107"/>
    <x v="0"/>
    <s v="A-107-02"/>
    <x v="0"/>
    <s v="S-20/2"/>
    <s v="02"/>
    <s v="3BHK "/>
    <n v="782.76884399999994"/>
    <x v="0"/>
  </r>
  <r>
    <n v="427"/>
    <x v="0"/>
    <s v="A-107"/>
    <x v="0"/>
    <s v="A-107-03"/>
    <x v="0"/>
    <s v="S-20/3"/>
    <s v="03"/>
    <s v="3BHK "/>
    <n v="782.76884399999994"/>
    <x v="0"/>
  </r>
  <r>
    <n v="428"/>
    <x v="0"/>
    <s v="A-107"/>
    <x v="0"/>
    <s v="A-107-04"/>
    <x v="0"/>
    <s v="S-20/4"/>
    <s v="04"/>
    <s v="3BHK "/>
    <n v="782.76884399999994"/>
    <x v="0"/>
  </r>
  <r>
    <n v="429"/>
    <x v="0"/>
    <s v="A-108"/>
    <x v="0"/>
    <s v="A-108-01"/>
    <x v="0"/>
    <s v="S-19/1"/>
    <s v="01"/>
    <s v="3BHK "/>
    <n v="782.76884399999994"/>
    <x v="0"/>
  </r>
  <r>
    <n v="430"/>
    <x v="0"/>
    <s v="A-108"/>
    <x v="0"/>
    <s v="A-108-02"/>
    <x v="0"/>
    <s v="S-19/2"/>
    <s v="02"/>
    <s v="3BHK "/>
    <n v="782.76884399999994"/>
    <x v="0"/>
  </r>
  <r>
    <n v="431"/>
    <x v="0"/>
    <s v="A-108"/>
    <x v="0"/>
    <s v="A-108-03"/>
    <x v="0"/>
    <s v="S-19/3"/>
    <s v="03"/>
    <s v="3BHK "/>
    <n v="782.76884399999994"/>
    <x v="0"/>
  </r>
  <r>
    <n v="432"/>
    <x v="0"/>
    <s v="A-108"/>
    <x v="0"/>
    <s v="A-108-04"/>
    <x v="0"/>
    <s v="S-19/4"/>
    <s v="04"/>
    <s v="3BHK "/>
    <n v="782.76884399999994"/>
    <x v="0"/>
  </r>
  <r>
    <n v="433"/>
    <x v="0"/>
    <s v="A-109"/>
    <x v="0"/>
    <s v="A-109-01"/>
    <x v="0"/>
    <s v="S-18/1"/>
    <s v="01"/>
    <s v="3BHK "/>
    <n v="782.76884399999994"/>
    <x v="0"/>
  </r>
  <r>
    <n v="434"/>
    <x v="0"/>
    <s v="A-109"/>
    <x v="0"/>
    <s v="A-109-02"/>
    <x v="0"/>
    <s v="S-18/2"/>
    <s v="02"/>
    <s v="3BHK "/>
    <n v="782.76884399999994"/>
    <x v="0"/>
  </r>
  <r>
    <n v="435"/>
    <x v="0"/>
    <s v="A-109"/>
    <x v="0"/>
    <s v="A-109-03"/>
    <x v="0"/>
    <s v="S-18/3"/>
    <s v="03"/>
    <s v="3BHK "/>
    <n v="782.76884399999994"/>
    <x v="0"/>
  </r>
  <r>
    <n v="436"/>
    <x v="0"/>
    <s v="A-109"/>
    <x v="0"/>
    <s v="A-109-04"/>
    <x v="0"/>
    <s v="S-18/4"/>
    <s v="04"/>
    <s v="3BHK "/>
    <n v="782.76884399999994"/>
    <x v="0"/>
  </r>
  <r>
    <n v="437"/>
    <x v="0"/>
    <s v="A-110"/>
    <x v="0"/>
    <s v="A-110-01"/>
    <x v="0"/>
    <s v="S-17/1"/>
    <s v="01"/>
    <s v="3BHK "/>
    <n v="780.15319199999988"/>
    <x v="0"/>
  </r>
  <r>
    <n v="438"/>
    <x v="0"/>
    <s v="A-110"/>
    <x v="0"/>
    <s v="A-110-02"/>
    <x v="0"/>
    <s v="S-17/2"/>
    <s v="02"/>
    <s v="3BHK "/>
    <n v="780.15319199999988"/>
    <x v="0"/>
  </r>
  <r>
    <n v="439"/>
    <x v="0"/>
    <s v="A-110"/>
    <x v="0"/>
    <s v="A-110-03"/>
    <x v="0"/>
    <s v="S-17/3"/>
    <s v="03"/>
    <s v="3BHK "/>
    <n v="780.15319199999988"/>
    <x v="0"/>
  </r>
  <r>
    <n v="440"/>
    <x v="0"/>
    <s v="A-110"/>
    <x v="0"/>
    <s v="A-110-04"/>
    <x v="0"/>
    <s v="S-17/4"/>
    <s v="04"/>
    <s v="3BHK "/>
    <n v="780.15319199999988"/>
    <x v="0"/>
  </r>
  <r>
    <n v="441"/>
    <x v="0"/>
    <s v="A-111"/>
    <x v="0"/>
    <s v="A-111-01"/>
    <x v="0"/>
    <s v="S-16/1"/>
    <s v="01"/>
    <s v="3BHK "/>
    <n v="780.15319199999988"/>
    <x v="0"/>
  </r>
  <r>
    <n v="442"/>
    <x v="0"/>
    <s v="A-111"/>
    <x v="0"/>
    <s v="A-111-02"/>
    <x v="0"/>
    <s v="S-16/2"/>
    <s v="02"/>
    <s v="3BHK "/>
    <n v="780.15319199999988"/>
    <x v="0"/>
  </r>
  <r>
    <n v="443"/>
    <x v="0"/>
    <s v="A-111"/>
    <x v="0"/>
    <s v="A-111-03"/>
    <x v="0"/>
    <s v="S-16/3"/>
    <s v="03"/>
    <s v="3BHK "/>
    <n v="780.15319199999988"/>
    <x v="0"/>
  </r>
  <r>
    <n v="444"/>
    <x v="0"/>
    <s v="A-111"/>
    <x v="0"/>
    <s v="A-111-04"/>
    <x v="0"/>
    <s v="S-16/4"/>
    <s v="04"/>
    <s v="3BHK "/>
    <n v="780.15319199999988"/>
    <x v="0"/>
  </r>
  <r>
    <n v="445"/>
    <x v="0"/>
    <s v="A-112"/>
    <x v="0"/>
    <s v="A-112-01"/>
    <x v="0"/>
    <s v="S-15/1"/>
    <s v="01"/>
    <s v="3BHK "/>
    <n v="782.76884399999994"/>
    <x v="0"/>
  </r>
  <r>
    <n v="446"/>
    <x v="0"/>
    <s v="A-112"/>
    <x v="0"/>
    <s v="A-112-02"/>
    <x v="0"/>
    <s v="S-15/2"/>
    <s v="02"/>
    <s v="3BHK "/>
    <n v="782.76884399999994"/>
    <x v="0"/>
  </r>
  <r>
    <n v="447"/>
    <x v="0"/>
    <s v="A-112"/>
    <x v="0"/>
    <s v="A-112-03"/>
    <x v="0"/>
    <s v="S-15/3"/>
    <s v="03"/>
    <s v="3BHK "/>
    <n v="782.76884399999994"/>
    <x v="0"/>
  </r>
  <r>
    <n v="448"/>
    <x v="0"/>
    <s v="A-112"/>
    <x v="0"/>
    <s v="A-112-04"/>
    <x v="0"/>
    <s v="S-15/4"/>
    <s v="04"/>
    <s v="3BHK "/>
    <n v="782.76884399999994"/>
    <x v="0"/>
  </r>
  <r>
    <n v="449"/>
    <x v="0"/>
    <s v="A-113"/>
    <x v="0"/>
    <s v="A-113-01"/>
    <x v="0"/>
    <s v="S-14/1"/>
    <s v="01"/>
    <s v="3BHK "/>
    <n v="782.76884399999994"/>
    <x v="0"/>
  </r>
  <r>
    <n v="450"/>
    <x v="0"/>
    <s v="A-113"/>
    <x v="0"/>
    <s v="A-113-02"/>
    <x v="0"/>
    <s v="S-14/2"/>
    <s v="02"/>
    <s v="3BHK "/>
    <n v="782.76884399999994"/>
    <x v="0"/>
  </r>
  <r>
    <n v="451"/>
    <x v="0"/>
    <s v="A-113"/>
    <x v="0"/>
    <s v="A-113-03"/>
    <x v="0"/>
    <s v="S-14/3"/>
    <s v="03"/>
    <s v="3BHK "/>
    <n v="782.76884399999994"/>
    <x v="0"/>
  </r>
  <r>
    <n v="452"/>
    <x v="0"/>
    <s v="A-113"/>
    <x v="0"/>
    <s v="A-113-04"/>
    <x v="0"/>
    <s v="S-14/4"/>
    <s v="04"/>
    <s v="3BHK "/>
    <n v="782.76884399999994"/>
    <x v="0"/>
  </r>
  <r>
    <n v="453"/>
    <x v="0"/>
    <s v="A-114"/>
    <x v="0"/>
    <s v="A-114-01"/>
    <x v="0"/>
    <s v="S-13/1"/>
    <s v="01"/>
    <s v="3BHK "/>
    <n v="782.76884399999994"/>
    <x v="0"/>
  </r>
  <r>
    <n v="454"/>
    <x v="0"/>
    <s v="A-114"/>
    <x v="0"/>
    <s v="A-114-02"/>
    <x v="0"/>
    <s v="S-13/2"/>
    <s v="02"/>
    <s v="3BHK "/>
    <n v="782.76884399999994"/>
    <x v="0"/>
  </r>
  <r>
    <n v="455"/>
    <x v="0"/>
    <s v="A-114"/>
    <x v="0"/>
    <s v="A-114-03"/>
    <x v="0"/>
    <s v="S-13/3"/>
    <s v="03"/>
    <s v="3BHK "/>
    <n v="782.76884399999994"/>
    <x v="0"/>
  </r>
  <r>
    <n v="456"/>
    <x v="0"/>
    <s v="A-114"/>
    <x v="0"/>
    <s v="A-114-04"/>
    <x v="0"/>
    <s v="S-13/4"/>
    <s v="04"/>
    <s v="3BHK "/>
    <n v="782.76884399999994"/>
    <x v="0"/>
  </r>
  <r>
    <n v="457"/>
    <x v="0"/>
    <s v="A-115"/>
    <x v="0"/>
    <s v="A-115-01"/>
    <x v="0"/>
    <s v="S-12/1"/>
    <s v="01"/>
    <s v="3BHK "/>
    <n v="782.76884399999994"/>
    <x v="0"/>
  </r>
  <r>
    <n v="458"/>
    <x v="0"/>
    <s v="A-115"/>
    <x v="0"/>
    <s v="A-115-02"/>
    <x v="0"/>
    <s v="S-12/2"/>
    <s v="02"/>
    <s v="3BHK "/>
    <n v="782.76884399999994"/>
    <x v="0"/>
  </r>
  <r>
    <n v="459"/>
    <x v="0"/>
    <s v="A-115"/>
    <x v="0"/>
    <s v="A-115-03"/>
    <x v="0"/>
    <s v="S-12/3"/>
    <s v="03"/>
    <s v="3BHK "/>
    <n v="782.76884399999994"/>
    <x v="0"/>
  </r>
  <r>
    <n v="460"/>
    <x v="0"/>
    <s v="A-115"/>
    <x v="0"/>
    <s v="A-115-04"/>
    <x v="0"/>
    <s v="S-12/4"/>
    <s v="04"/>
    <s v="3BHK "/>
    <n v="782.76884399999994"/>
    <x v="0"/>
  </r>
  <r>
    <n v="461"/>
    <x v="0"/>
    <s v="A-116"/>
    <x v="0"/>
    <s v="A-116-01"/>
    <x v="0"/>
    <s v="S-11/1"/>
    <s v="01"/>
    <s v="3BHK "/>
    <n v="782.76884399999994"/>
    <x v="0"/>
  </r>
  <r>
    <n v="462"/>
    <x v="0"/>
    <s v="A-116"/>
    <x v="0"/>
    <s v="A-116-02"/>
    <x v="0"/>
    <s v="S-11/2"/>
    <s v="02"/>
    <s v="3BHK "/>
    <n v="782.76884399999994"/>
    <x v="0"/>
  </r>
  <r>
    <n v="463"/>
    <x v="0"/>
    <s v="A-116"/>
    <x v="0"/>
    <s v="A-116-03"/>
    <x v="0"/>
    <s v="S-11/3"/>
    <s v="03"/>
    <s v="3BHK "/>
    <n v="782.76884399999994"/>
    <x v="0"/>
  </r>
  <r>
    <n v="464"/>
    <x v="0"/>
    <s v="A-116"/>
    <x v="0"/>
    <s v="A-116-04"/>
    <x v="0"/>
    <s v="S-11/4"/>
    <s v="04"/>
    <s v="3BHK "/>
    <n v="782.76884399999994"/>
    <x v="0"/>
  </r>
  <r>
    <n v="465"/>
    <x v="0"/>
    <s v="A-117"/>
    <x v="0"/>
    <s v="A-117-01"/>
    <x v="0"/>
    <s v="S-10/1"/>
    <s v="01"/>
    <s v="3BHK "/>
    <n v="782.76884399999994"/>
    <x v="0"/>
  </r>
  <r>
    <n v="466"/>
    <x v="0"/>
    <s v="A-117"/>
    <x v="0"/>
    <s v="A-117-02"/>
    <x v="0"/>
    <s v="S-10/2"/>
    <s v="02"/>
    <s v="3BHK "/>
    <n v="782.76884399999994"/>
    <x v="0"/>
  </r>
  <r>
    <n v="467"/>
    <x v="0"/>
    <s v="A-117"/>
    <x v="0"/>
    <s v="A-117-03"/>
    <x v="0"/>
    <s v="S-10/3"/>
    <s v="03"/>
    <s v="3BHK "/>
    <n v="782.76884399999994"/>
    <x v="0"/>
  </r>
  <r>
    <n v="468"/>
    <x v="0"/>
    <s v="A-117"/>
    <x v="0"/>
    <s v="A-117-04"/>
    <x v="0"/>
    <s v="S-10/4"/>
    <s v="04"/>
    <s v="3BHK "/>
    <n v="782.76884399999994"/>
    <x v="0"/>
  </r>
  <r>
    <n v="469"/>
    <x v="0"/>
    <s v="A-118"/>
    <x v="0"/>
    <s v="A-118-01"/>
    <x v="0"/>
    <s v="S-09/1"/>
    <s v="01"/>
    <s v="3BHK "/>
    <n v="782.76884399999994"/>
    <x v="0"/>
  </r>
  <r>
    <n v="470"/>
    <x v="0"/>
    <s v="A-118"/>
    <x v="0"/>
    <s v="A-118-02"/>
    <x v="0"/>
    <s v="S-09/2"/>
    <s v="02"/>
    <s v="3BHK "/>
    <n v="782.76884399999994"/>
    <x v="0"/>
  </r>
  <r>
    <n v="471"/>
    <x v="0"/>
    <s v="A-118"/>
    <x v="0"/>
    <s v="A-118-03"/>
    <x v="0"/>
    <s v="S-09/3"/>
    <s v="03"/>
    <s v="3BHK "/>
    <n v="782.76884399999994"/>
    <x v="0"/>
  </r>
  <r>
    <n v="472"/>
    <x v="0"/>
    <s v="A-118"/>
    <x v="0"/>
    <s v="A-118-04"/>
    <x v="0"/>
    <s v="S-09/4"/>
    <s v="04"/>
    <s v="3BHK "/>
    <n v="782.76884399999994"/>
    <x v="0"/>
  </r>
  <r>
    <n v="473"/>
    <x v="0"/>
    <s v="A-119"/>
    <x v="0"/>
    <s v="A-119-01"/>
    <x v="0"/>
    <s v="S-08/1"/>
    <s v="01"/>
    <s v="3BHK "/>
    <n v="782.76884399999994"/>
    <x v="0"/>
  </r>
  <r>
    <n v="474"/>
    <x v="0"/>
    <s v="A-119"/>
    <x v="0"/>
    <s v="A-119-02"/>
    <x v="0"/>
    <s v="S-08/2"/>
    <s v="02"/>
    <s v="3BHK "/>
    <n v="782.76884399999994"/>
    <x v="0"/>
  </r>
  <r>
    <n v="475"/>
    <x v="0"/>
    <s v="A-119"/>
    <x v="0"/>
    <s v="A-119-03"/>
    <x v="0"/>
    <s v="S-08/3"/>
    <s v="03"/>
    <s v="3BHK "/>
    <n v="782.76884399999994"/>
    <x v="0"/>
  </r>
  <r>
    <n v="476"/>
    <x v="0"/>
    <s v="A-119"/>
    <x v="0"/>
    <s v="A-119-04"/>
    <x v="0"/>
    <s v="S-08/4"/>
    <s v="04"/>
    <s v="3BHK "/>
    <n v="782.76884399999994"/>
    <x v="0"/>
  </r>
  <r>
    <n v="477"/>
    <x v="0"/>
    <s v="A-120"/>
    <x v="0"/>
    <s v="A-120-01"/>
    <x v="0"/>
    <s v="S-07/1"/>
    <s v="01"/>
    <s v="3BHK "/>
    <n v="782.76884399999994"/>
    <x v="0"/>
  </r>
  <r>
    <n v="478"/>
    <x v="0"/>
    <s v="A-120"/>
    <x v="0"/>
    <s v="A-120-02"/>
    <x v="0"/>
    <s v="S-07/2"/>
    <s v="02"/>
    <s v="3BHK "/>
    <n v="782.76884399999994"/>
    <x v="0"/>
  </r>
  <r>
    <n v="479"/>
    <x v="0"/>
    <s v="A-120"/>
    <x v="0"/>
    <s v="A-120-03"/>
    <x v="0"/>
    <s v="S-07/3"/>
    <s v="03"/>
    <s v="3BHK "/>
    <n v="782.76884399999994"/>
    <x v="0"/>
  </r>
  <r>
    <n v="480"/>
    <x v="0"/>
    <s v="A-120"/>
    <x v="0"/>
    <s v="A-120-04"/>
    <x v="0"/>
    <s v="S-07/4"/>
    <s v="04"/>
    <s v="3BHK "/>
    <n v="782.76884399999994"/>
    <x v="0"/>
  </r>
  <r>
    <n v="481"/>
    <x v="0"/>
    <s v="A-121"/>
    <x v="0"/>
    <s v="A-121-01"/>
    <x v="0"/>
    <s v="S-06/1"/>
    <s v="01"/>
    <s v="3BHK "/>
    <n v="782.76884399999994"/>
    <x v="0"/>
  </r>
  <r>
    <n v="482"/>
    <x v="0"/>
    <s v="A-121"/>
    <x v="0"/>
    <s v="A-121-02"/>
    <x v="0"/>
    <s v="S-06/2"/>
    <s v="02"/>
    <s v="3BHK "/>
    <n v="782.76884399999994"/>
    <x v="0"/>
  </r>
  <r>
    <n v="483"/>
    <x v="0"/>
    <s v="A-121"/>
    <x v="0"/>
    <s v="A-121-03"/>
    <x v="0"/>
    <s v="S-06/3"/>
    <s v="03"/>
    <s v="3BHK "/>
    <n v="782.76884399999994"/>
    <x v="0"/>
  </r>
  <r>
    <n v="484"/>
    <x v="0"/>
    <s v="A-121"/>
    <x v="0"/>
    <s v="A-121-04"/>
    <x v="0"/>
    <s v="S-06/4"/>
    <s v="04"/>
    <s v="3BHK "/>
    <n v="782.76884399999994"/>
    <x v="0"/>
  </r>
  <r>
    <n v="485"/>
    <x v="0"/>
    <s v="A-122"/>
    <x v="0"/>
    <s v="A-122-01"/>
    <x v="0"/>
    <s v="S-05/1"/>
    <s v="01"/>
    <s v="3BHK "/>
    <n v="782.76884399999994"/>
    <x v="0"/>
  </r>
  <r>
    <n v="486"/>
    <x v="0"/>
    <s v="A-122"/>
    <x v="0"/>
    <s v="A-122-02"/>
    <x v="0"/>
    <s v="S-05/2"/>
    <s v="02"/>
    <s v="3BHK "/>
    <n v="782.76884399999994"/>
    <x v="0"/>
  </r>
  <r>
    <n v="487"/>
    <x v="0"/>
    <s v="A-122"/>
    <x v="0"/>
    <s v="A-122-03"/>
    <x v="0"/>
    <s v="S-05/3"/>
    <s v="03"/>
    <s v="3BHK "/>
    <n v="782.76884399999994"/>
    <x v="0"/>
  </r>
  <r>
    <n v="488"/>
    <x v="0"/>
    <s v="A-122"/>
    <x v="0"/>
    <s v="A-122-04"/>
    <x v="0"/>
    <s v="S-05/4"/>
    <s v="04"/>
    <s v="3BHK "/>
    <n v="782.76884399999994"/>
    <x v="0"/>
  </r>
  <r>
    <n v="489"/>
    <x v="0"/>
    <s v="A-123"/>
    <x v="0"/>
    <s v="A-123-01"/>
    <x v="0"/>
    <s v="S-04/1"/>
    <s v="01"/>
    <s v="3BHK "/>
    <n v="782.76884399999994"/>
    <x v="0"/>
  </r>
  <r>
    <n v="490"/>
    <x v="0"/>
    <s v="A-123"/>
    <x v="0"/>
    <s v="A-123-02"/>
    <x v="0"/>
    <s v="S-04/2"/>
    <s v="02"/>
    <s v="3BHK "/>
    <n v="782.76884399999994"/>
    <x v="0"/>
  </r>
  <r>
    <n v="491"/>
    <x v="0"/>
    <s v="A-123"/>
    <x v="0"/>
    <s v="A-123-03"/>
    <x v="0"/>
    <s v="S-04/3"/>
    <s v="03"/>
    <s v="3BHK "/>
    <n v="782.76884399999994"/>
    <x v="0"/>
  </r>
  <r>
    <n v="492"/>
    <x v="0"/>
    <s v="A-123"/>
    <x v="0"/>
    <s v="A-123-04"/>
    <x v="0"/>
    <s v="S-04/4"/>
    <s v="04"/>
    <s v="3BHK "/>
    <n v="782.76884399999994"/>
    <x v="0"/>
  </r>
  <r>
    <n v="493"/>
    <x v="0"/>
    <s v="A-124"/>
    <x v="0"/>
    <s v="A-124-01"/>
    <x v="0"/>
    <s v="S-03/1"/>
    <s v="01"/>
    <s v="3BHK "/>
    <n v="782.76884399999994"/>
    <x v="0"/>
  </r>
  <r>
    <n v="494"/>
    <x v="0"/>
    <s v="A-124"/>
    <x v="0"/>
    <s v="A-124-02"/>
    <x v="0"/>
    <s v="S-03/2"/>
    <s v="02"/>
    <s v="3BHK "/>
    <n v="782.76884399999994"/>
    <x v="0"/>
  </r>
  <r>
    <n v="495"/>
    <x v="0"/>
    <s v="A-124"/>
    <x v="0"/>
    <s v="A-124-03"/>
    <x v="0"/>
    <s v="S-03/3"/>
    <s v="03"/>
    <s v="3BHK "/>
    <n v="782.76884399999994"/>
    <x v="0"/>
  </r>
  <r>
    <n v="496"/>
    <x v="0"/>
    <s v="A-124"/>
    <x v="0"/>
    <s v="A-124-04"/>
    <x v="0"/>
    <s v="S-03/4"/>
    <s v="04"/>
    <s v="3BHK "/>
    <n v="782.76884399999994"/>
    <x v="0"/>
  </r>
  <r>
    <n v="497"/>
    <x v="0"/>
    <s v="A-125"/>
    <x v="0"/>
    <s v="A-125-01"/>
    <x v="0"/>
    <s v="S-02/1"/>
    <s v="01"/>
    <s v="3BHK "/>
    <n v="782.76884399999994"/>
    <x v="0"/>
  </r>
  <r>
    <n v="498"/>
    <x v="0"/>
    <s v="A-125"/>
    <x v="0"/>
    <s v="A-125-02"/>
    <x v="0"/>
    <s v="S-02/2"/>
    <s v="02"/>
    <s v="3BHK "/>
    <n v="782.76884399999994"/>
    <x v="0"/>
  </r>
  <r>
    <n v="499"/>
    <x v="0"/>
    <s v="A-125"/>
    <x v="0"/>
    <s v="A-125-03"/>
    <x v="0"/>
    <s v="S-02/3"/>
    <s v="03"/>
    <s v="3BHK "/>
    <n v="782.76884399999994"/>
    <x v="0"/>
  </r>
  <r>
    <n v="500"/>
    <x v="0"/>
    <s v="A-125"/>
    <x v="0"/>
    <s v="A-125-04"/>
    <x v="0"/>
    <s v="S-02/4"/>
    <s v="04"/>
    <s v="3BHK "/>
    <n v="782.76884399999994"/>
    <x v="0"/>
  </r>
  <r>
    <n v="501"/>
    <x v="0"/>
    <s v="A-126"/>
    <x v="0"/>
    <s v="A-126-01"/>
    <x v="0"/>
    <s v="S-01/1"/>
    <s v="01"/>
    <s v="3BHK "/>
    <n v="780.15319199999988"/>
    <x v="0"/>
  </r>
  <r>
    <n v="502"/>
    <x v="0"/>
    <s v="A-126"/>
    <x v="0"/>
    <s v="A-126-02"/>
    <x v="0"/>
    <s v="S-01/2"/>
    <s v="02"/>
    <s v="3BHK "/>
    <n v="780.15319199999988"/>
    <x v="0"/>
  </r>
  <r>
    <n v="503"/>
    <x v="0"/>
    <s v="A-126"/>
    <x v="0"/>
    <s v="A-126-03"/>
    <x v="0"/>
    <s v="S-01/3"/>
    <s v="03"/>
    <s v="3BHK "/>
    <n v="780.15319199999988"/>
    <x v="0"/>
  </r>
  <r>
    <n v="504"/>
    <x v="0"/>
    <s v="A-126"/>
    <x v="0"/>
    <s v="A-126-04"/>
    <x v="0"/>
    <s v="S-01/4"/>
    <s v="04"/>
    <s v="3BHK "/>
    <n v="780.15319199999988"/>
    <x v="0"/>
  </r>
  <r>
    <n v="505"/>
    <x v="0"/>
    <s v="A-127"/>
    <x v="0"/>
    <s v="A-127-01"/>
    <x v="2"/>
    <s v="H-123/1"/>
    <s v="01"/>
    <s v="3BHK "/>
    <n v="780.15319199999988"/>
    <x v="0"/>
  </r>
  <r>
    <n v="506"/>
    <x v="0"/>
    <s v="A-127"/>
    <x v="0"/>
    <s v="A-127-02"/>
    <x v="2"/>
    <s v="H-123/2"/>
    <s v="02"/>
    <s v="3BHK "/>
    <n v="780.15319199999988"/>
    <x v="0"/>
  </r>
  <r>
    <n v="507"/>
    <x v="0"/>
    <s v="A-127"/>
    <x v="0"/>
    <s v="A-127-03"/>
    <x v="2"/>
    <s v="H-123/3"/>
    <s v="03"/>
    <s v="3BHK "/>
    <n v="780.15319199999988"/>
    <x v="0"/>
  </r>
  <r>
    <n v="508"/>
    <x v="0"/>
    <s v="A-127"/>
    <x v="0"/>
    <s v="A-127-04"/>
    <x v="2"/>
    <s v="H-123/4"/>
    <s v="04"/>
    <s v="3BHK "/>
    <n v="780.15319199999988"/>
    <x v="0"/>
  </r>
  <r>
    <n v="509"/>
    <x v="0"/>
    <s v="A-128"/>
    <x v="0"/>
    <s v="A-128-01"/>
    <x v="2"/>
    <s v="H-122/1"/>
    <s v="01"/>
    <s v="3BHK "/>
    <n v="782.76884399999994"/>
    <x v="0"/>
  </r>
  <r>
    <n v="510"/>
    <x v="0"/>
    <s v="A-128"/>
    <x v="0"/>
    <s v="A-128-02"/>
    <x v="2"/>
    <s v="H-122/2"/>
    <s v="02"/>
    <s v="3BHK "/>
    <n v="782.76884399999994"/>
    <x v="0"/>
  </r>
  <r>
    <n v="511"/>
    <x v="0"/>
    <s v="A-128"/>
    <x v="0"/>
    <s v="A-128-03"/>
    <x v="2"/>
    <s v="H-122/3"/>
    <s v="03"/>
    <s v="3BHK "/>
    <n v="782.76884399999994"/>
    <x v="0"/>
  </r>
  <r>
    <n v="512"/>
    <x v="0"/>
    <s v="A-128"/>
    <x v="0"/>
    <s v="A-128-04"/>
    <x v="2"/>
    <s v="H-122/4"/>
    <s v="04"/>
    <s v="3BHK "/>
    <n v="782.76884399999994"/>
    <x v="0"/>
  </r>
  <r>
    <n v="513"/>
    <x v="0"/>
    <s v="A-129"/>
    <x v="0"/>
    <s v="A-129-01"/>
    <x v="2"/>
    <s v="H-121/1"/>
    <s v="01"/>
    <s v="3BHK "/>
    <n v="782.76884399999994"/>
    <x v="0"/>
  </r>
  <r>
    <n v="514"/>
    <x v="0"/>
    <s v="A-129"/>
    <x v="0"/>
    <s v="A-129-02"/>
    <x v="2"/>
    <s v="H-121/2"/>
    <s v="02"/>
    <s v="3BHK "/>
    <n v="782.76884399999994"/>
    <x v="0"/>
  </r>
  <r>
    <n v="515"/>
    <x v="0"/>
    <s v="A-129"/>
    <x v="0"/>
    <s v="A-129-03"/>
    <x v="2"/>
    <s v="H-121/3"/>
    <s v="03"/>
    <s v="3BHK "/>
    <n v="782.76884399999994"/>
    <x v="0"/>
  </r>
  <r>
    <n v="516"/>
    <x v="0"/>
    <s v="A-129"/>
    <x v="0"/>
    <s v="A-129-04"/>
    <x v="2"/>
    <s v="H-121/4"/>
    <s v="04"/>
    <s v="3BHK "/>
    <n v="782.76884399999994"/>
    <x v="0"/>
  </r>
  <r>
    <n v="517"/>
    <x v="0"/>
    <s v="A-130"/>
    <x v="0"/>
    <s v="A-130-01"/>
    <x v="2"/>
    <s v="H-120/1"/>
    <s v="01"/>
    <s v="3BHK "/>
    <n v="782.76884399999994"/>
    <x v="0"/>
  </r>
  <r>
    <n v="518"/>
    <x v="0"/>
    <s v="A-130"/>
    <x v="0"/>
    <s v="A-130-02"/>
    <x v="2"/>
    <s v="H-120/2"/>
    <s v="02"/>
    <s v="3BHK "/>
    <n v="782.76884399999994"/>
    <x v="0"/>
  </r>
  <r>
    <n v="519"/>
    <x v="0"/>
    <s v="A-130"/>
    <x v="0"/>
    <s v="A-130-03"/>
    <x v="2"/>
    <s v="H-120/3"/>
    <s v="03"/>
    <s v="3BHK "/>
    <n v="782.76884399999994"/>
    <x v="0"/>
  </r>
  <r>
    <n v="520"/>
    <x v="0"/>
    <s v="A-130"/>
    <x v="0"/>
    <s v="A-130-04"/>
    <x v="2"/>
    <s v="H-120/4"/>
    <s v="04"/>
    <s v="3BHK "/>
    <n v="782.76884399999994"/>
    <x v="0"/>
  </r>
  <r>
    <n v="521"/>
    <x v="0"/>
    <s v="A-131"/>
    <x v="0"/>
    <s v="A-131-01"/>
    <x v="2"/>
    <s v="H-119/1"/>
    <s v="01"/>
    <s v="3BHK "/>
    <n v="782.76884399999994"/>
    <x v="0"/>
  </r>
  <r>
    <n v="522"/>
    <x v="0"/>
    <s v="A-131"/>
    <x v="0"/>
    <s v="A-131-02"/>
    <x v="2"/>
    <s v="H-119/2"/>
    <s v="02"/>
    <s v="3BHK "/>
    <n v="782.76884399999994"/>
    <x v="0"/>
  </r>
  <r>
    <n v="523"/>
    <x v="0"/>
    <s v="A-131"/>
    <x v="0"/>
    <s v="A-131-03"/>
    <x v="2"/>
    <s v="H-119/3"/>
    <s v="03"/>
    <s v="3BHK "/>
    <n v="782.76884399999994"/>
    <x v="0"/>
  </r>
  <r>
    <n v="524"/>
    <x v="0"/>
    <s v="A-131"/>
    <x v="0"/>
    <s v="A-131-04"/>
    <x v="2"/>
    <s v="H-119/4"/>
    <s v="04"/>
    <s v="3BHK "/>
    <n v="782.76884399999994"/>
    <x v="0"/>
  </r>
  <r>
    <n v="525"/>
    <x v="0"/>
    <s v="A-132"/>
    <x v="0"/>
    <s v="A-132-01"/>
    <x v="2"/>
    <s v="H-118/1"/>
    <s v="01"/>
    <s v="3BHK "/>
    <n v="780.15319199999988"/>
    <x v="0"/>
  </r>
  <r>
    <n v="526"/>
    <x v="0"/>
    <s v="A-132"/>
    <x v="0"/>
    <s v="A-132-02"/>
    <x v="2"/>
    <s v="H-118/2"/>
    <s v="02"/>
    <s v="3BHK "/>
    <n v="780.15319199999988"/>
    <x v="0"/>
  </r>
  <r>
    <n v="527"/>
    <x v="0"/>
    <s v="A-132"/>
    <x v="0"/>
    <s v="A-132-03"/>
    <x v="2"/>
    <s v="H-118/3"/>
    <s v="03"/>
    <s v="3BHK "/>
    <n v="780.15319199999988"/>
    <x v="0"/>
  </r>
  <r>
    <n v="528"/>
    <x v="0"/>
    <s v="A-132"/>
    <x v="0"/>
    <s v="A-132-04"/>
    <x v="2"/>
    <s v="H-118/4"/>
    <s v="04"/>
    <s v="3BHK "/>
    <n v="780.15319199999988"/>
    <x v="0"/>
  </r>
  <r>
    <n v="529"/>
    <x v="0"/>
    <s v="A-133"/>
    <x v="0"/>
    <s v="A-133-01"/>
    <x v="2"/>
    <s v="H-117/1"/>
    <s v="01"/>
    <s v="3BHK "/>
    <n v="780.15319199999988"/>
    <x v="0"/>
  </r>
  <r>
    <n v="530"/>
    <x v="0"/>
    <s v="A-133"/>
    <x v="0"/>
    <s v="A-133-02"/>
    <x v="2"/>
    <s v="H-117/2"/>
    <s v="02"/>
    <s v="3BHK "/>
    <n v="780.15319199999988"/>
    <x v="0"/>
  </r>
  <r>
    <n v="531"/>
    <x v="0"/>
    <s v="A-133"/>
    <x v="0"/>
    <s v="A-133-03"/>
    <x v="2"/>
    <s v="H-117/3"/>
    <s v="03"/>
    <s v="3BHK "/>
    <n v="780.15319199999988"/>
    <x v="0"/>
  </r>
  <r>
    <n v="532"/>
    <x v="0"/>
    <s v="A-133"/>
    <x v="0"/>
    <s v="A-133-04"/>
    <x v="2"/>
    <s v="H-117/4"/>
    <s v="04"/>
    <s v="3BHK "/>
    <n v="780.15319199999988"/>
    <x v="0"/>
  </r>
  <r>
    <n v="533"/>
    <x v="0"/>
    <s v="A-134"/>
    <x v="0"/>
    <s v="A-134-01"/>
    <x v="2"/>
    <s v="H-116/1"/>
    <s v="01"/>
    <s v="3BHK "/>
    <n v="782.76884399999994"/>
    <x v="0"/>
  </r>
  <r>
    <n v="534"/>
    <x v="0"/>
    <s v="A-134"/>
    <x v="0"/>
    <s v="A-134-02"/>
    <x v="2"/>
    <s v="H-116/2"/>
    <s v="02"/>
    <s v="3BHK "/>
    <n v="782.76884399999994"/>
    <x v="0"/>
  </r>
  <r>
    <n v="535"/>
    <x v="0"/>
    <s v="A-134"/>
    <x v="0"/>
    <s v="A-134-03"/>
    <x v="2"/>
    <s v="H-116/3"/>
    <s v="03"/>
    <s v="3BHK "/>
    <n v="782.76884399999994"/>
    <x v="0"/>
  </r>
  <r>
    <n v="536"/>
    <x v="0"/>
    <s v="A-134"/>
    <x v="0"/>
    <s v="A-134-04"/>
    <x v="2"/>
    <s v="H-116/4"/>
    <s v="04"/>
    <s v="3BHK "/>
    <n v="782.76884399999994"/>
    <x v="0"/>
  </r>
  <r>
    <n v="537"/>
    <x v="0"/>
    <s v="A-135"/>
    <x v="0"/>
    <s v="A-135-01"/>
    <x v="2"/>
    <s v="H-115/1"/>
    <s v="01"/>
    <s v="3BHK "/>
    <n v="782.76884399999994"/>
    <x v="0"/>
  </r>
  <r>
    <n v="538"/>
    <x v="0"/>
    <s v="A-135"/>
    <x v="0"/>
    <s v="A-135-02"/>
    <x v="2"/>
    <s v="H-115/2"/>
    <s v="02"/>
    <s v="3BHK "/>
    <n v="782.76884399999994"/>
    <x v="0"/>
  </r>
  <r>
    <n v="539"/>
    <x v="0"/>
    <s v="A-135"/>
    <x v="0"/>
    <s v="A-135-03"/>
    <x v="2"/>
    <s v="H-115/3"/>
    <s v="03"/>
    <s v="3BHK "/>
    <n v="782.76884399999994"/>
    <x v="0"/>
  </r>
  <r>
    <n v="540"/>
    <x v="0"/>
    <s v="A-135"/>
    <x v="0"/>
    <s v="A-135-04"/>
    <x v="2"/>
    <s v="H-115/4"/>
    <s v="04"/>
    <s v="3BHK "/>
    <n v="782.76884399999994"/>
    <x v="0"/>
  </r>
  <r>
    <n v="541"/>
    <x v="0"/>
    <s v="A-136"/>
    <x v="0"/>
    <s v="A-136-01"/>
    <x v="2"/>
    <s v="H-114/1"/>
    <s v="01"/>
    <s v="3BHK "/>
    <n v="782.76884399999994"/>
    <x v="0"/>
  </r>
  <r>
    <n v="542"/>
    <x v="0"/>
    <s v="A-136"/>
    <x v="0"/>
    <s v="A-136-02"/>
    <x v="2"/>
    <s v="H-114/2"/>
    <s v="02"/>
    <s v="3BHK "/>
    <n v="782.76884399999994"/>
    <x v="0"/>
  </r>
  <r>
    <n v="543"/>
    <x v="0"/>
    <s v="A-136"/>
    <x v="0"/>
    <s v="A-136-03"/>
    <x v="2"/>
    <s v="H-114/3"/>
    <s v="03"/>
    <s v="3BHK "/>
    <n v="782.76884399999994"/>
    <x v="0"/>
  </r>
  <r>
    <n v="544"/>
    <x v="0"/>
    <s v="A-136"/>
    <x v="0"/>
    <s v="A-136-04"/>
    <x v="2"/>
    <s v="H-114/4"/>
    <s v="04"/>
    <s v="3BHK "/>
    <n v="782.76884399999994"/>
    <x v="0"/>
  </r>
  <r>
    <n v="545"/>
    <x v="0"/>
    <s v="A-137"/>
    <x v="0"/>
    <s v="A-137-01"/>
    <x v="2"/>
    <s v="H-113/1"/>
    <s v="01"/>
    <s v="3BHK "/>
    <n v="782.76884399999994"/>
    <x v="0"/>
  </r>
  <r>
    <n v="546"/>
    <x v="0"/>
    <s v="A-137"/>
    <x v="0"/>
    <s v="A-137-02"/>
    <x v="2"/>
    <s v="H-113/2"/>
    <s v="02"/>
    <s v="3BHK "/>
    <n v="782.76884399999994"/>
    <x v="0"/>
  </r>
  <r>
    <n v="547"/>
    <x v="0"/>
    <s v="A-137"/>
    <x v="0"/>
    <s v="A-137-03"/>
    <x v="2"/>
    <s v="H-113/3"/>
    <s v="03"/>
    <s v="3BHK "/>
    <n v="782.76884399999994"/>
    <x v="0"/>
  </r>
  <r>
    <n v="548"/>
    <x v="0"/>
    <s v="A-137"/>
    <x v="0"/>
    <s v="A-137-04"/>
    <x v="2"/>
    <s v="H-113/4"/>
    <s v="04"/>
    <s v="3BHK "/>
    <n v="782.76884399999994"/>
    <x v="0"/>
  </r>
  <r>
    <n v="549"/>
    <x v="0"/>
    <s v="A-138"/>
    <x v="0"/>
    <s v="A-138-01"/>
    <x v="2"/>
    <s v="H-112/1"/>
    <s v="01"/>
    <s v="3BHK "/>
    <n v="780.15319199999988"/>
    <x v="0"/>
  </r>
  <r>
    <n v="550"/>
    <x v="0"/>
    <s v="A-138"/>
    <x v="0"/>
    <s v="A-138-02"/>
    <x v="2"/>
    <s v="H-112/2"/>
    <s v="02"/>
    <s v="3BHK "/>
    <n v="780.15319199999988"/>
    <x v="0"/>
  </r>
  <r>
    <n v="551"/>
    <x v="0"/>
    <s v="A-138"/>
    <x v="0"/>
    <s v="A-138-03"/>
    <x v="2"/>
    <s v="H-112/3"/>
    <s v="03"/>
    <s v="3BHK "/>
    <n v="780.15319199999988"/>
    <x v="0"/>
  </r>
  <r>
    <n v="552"/>
    <x v="0"/>
    <s v="A-138"/>
    <x v="0"/>
    <s v="A-138-04"/>
    <x v="2"/>
    <s v="H-112/4"/>
    <s v="04"/>
    <s v="3BHK "/>
    <n v="780.15319199999988"/>
    <x v="0"/>
  </r>
  <r>
    <n v="553"/>
    <x v="0"/>
    <s v="A-139"/>
    <x v="0"/>
    <s v="A-139-01"/>
    <x v="2"/>
    <s v="H-111/1"/>
    <s v="01"/>
    <s v="3BHK "/>
    <n v="780.15319199999988"/>
    <x v="0"/>
  </r>
  <r>
    <n v="554"/>
    <x v="0"/>
    <s v="A-139"/>
    <x v="0"/>
    <s v="A-139-02"/>
    <x v="2"/>
    <s v="H-111/2"/>
    <s v="02"/>
    <s v="3BHK "/>
    <n v="780.15319199999988"/>
    <x v="0"/>
  </r>
  <r>
    <n v="555"/>
    <x v="0"/>
    <s v="A-139"/>
    <x v="0"/>
    <s v="A-139-03"/>
    <x v="2"/>
    <s v="H-111/3"/>
    <s v="03"/>
    <s v="3BHK "/>
    <n v="780.15319199999988"/>
    <x v="0"/>
  </r>
  <r>
    <n v="556"/>
    <x v="0"/>
    <s v="A-139"/>
    <x v="0"/>
    <s v="A-139-04"/>
    <x v="2"/>
    <s v="H-111/4"/>
    <s v="04"/>
    <s v="3BHK "/>
    <n v="780.15319199999988"/>
    <x v="0"/>
  </r>
  <r>
    <n v="557"/>
    <x v="0"/>
    <s v="A-140"/>
    <x v="0"/>
    <s v="A-140-01"/>
    <x v="2"/>
    <s v="H-110/1"/>
    <s v="01"/>
    <s v="3BHK "/>
    <n v="780.15319199999988"/>
    <x v="0"/>
  </r>
  <r>
    <n v="558"/>
    <x v="0"/>
    <s v="A-140"/>
    <x v="0"/>
    <s v="A-140-02"/>
    <x v="2"/>
    <s v="H-110/2"/>
    <s v="02"/>
    <s v="3BHK "/>
    <n v="780.15319199999988"/>
    <x v="0"/>
  </r>
  <r>
    <n v="559"/>
    <x v="0"/>
    <s v="A-140"/>
    <x v="0"/>
    <s v="A-140-03"/>
    <x v="2"/>
    <s v="H-110/3"/>
    <s v="03"/>
    <s v="3BHK "/>
    <n v="780.15319199999988"/>
    <x v="0"/>
  </r>
  <r>
    <n v="560"/>
    <x v="0"/>
    <s v="A-140"/>
    <x v="0"/>
    <s v="A-140-04"/>
    <x v="2"/>
    <s v="H-110/4"/>
    <s v="04"/>
    <s v="3BHK "/>
    <n v="780.15319199999988"/>
    <x v="0"/>
  </r>
  <r>
    <n v="561"/>
    <x v="0"/>
    <s v="A-141"/>
    <x v="0"/>
    <s v="A-141-01"/>
    <x v="2"/>
    <s v="H-62/1"/>
    <s v="01"/>
    <s v="3BHK "/>
    <n v="780.15319199999988"/>
    <x v="0"/>
  </r>
  <r>
    <n v="562"/>
    <x v="0"/>
    <s v="A-141"/>
    <x v="0"/>
    <s v="A-141-02"/>
    <x v="2"/>
    <s v="H-62/2"/>
    <s v="02"/>
    <s v="3BHK "/>
    <n v="780.15319199999988"/>
    <x v="0"/>
  </r>
  <r>
    <n v="563"/>
    <x v="0"/>
    <s v="A-141"/>
    <x v="0"/>
    <s v="A-141-03"/>
    <x v="2"/>
    <s v="H-62/3"/>
    <s v="03"/>
    <s v="3BHK "/>
    <n v="780.15319199999988"/>
    <x v="0"/>
  </r>
  <r>
    <n v="564"/>
    <x v="0"/>
    <s v="A-141"/>
    <x v="0"/>
    <s v="A-141-04"/>
    <x v="2"/>
    <s v="H-62/4"/>
    <s v="04"/>
    <s v="3BHK "/>
    <n v="780.15319199999988"/>
    <x v="0"/>
  </r>
  <r>
    <n v="565"/>
    <x v="0"/>
    <s v="A-142"/>
    <x v="0"/>
    <s v="A-142-01"/>
    <x v="2"/>
    <s v="H-61/1"/>
    <s v="01"/>
    <s v="3BHK "/>
    <n v="782.76884399999994"/>
    <x v="0"/>
  </r>
  <r>
    <n v="566"/>
    <x v="0"/>
    <s v="A-142"/>
    <x v="0"/>
    <s v="A-142-02"/>
    <x v="2"/>
    <s v="H-61/2"/>
    <s v="02"/>
    <s v="3BHK "/>
    <n v="782.76884399999994"/>
    <x v="0"/>
  </r>
  <r>
    <n v="567"/>
    <x v="0"/>
    <s v="A-142"/>
    <x v="0"/>
    <s v="A-142-03"/>
    <x v="2"/>
    <s v="H-61/3"/>
    <s v="03"/>
    <s v="3BHK "/>
    <n v="782.76884399999994"/>
    <x v="0"/>
  </r>
  <r>
    <n v="568"/>
    <x v="0"/>
    <s v="A-142"/>
    <x v="0"/>
    <s v="A-142-04"/>
    <x v="2"/>
    <s v="H-61/4"/>
    <s v="04"/>
    <s v="3BHK "/>
    <n v="782.76884399999994"/>
    <x v="0"/>
  </r>
  <r>
    <n v="569"/>
    <x v="0"/>
    <s v="A-143"/>
    <x v="0"/>
    <s v="A-143-01"/>
    <x v="2"/>
    <s v="H-60/1"/>
    <s v="01"/>
    <s v="3BHK "/>
    <n v="782.76884399999994"/>
    <x v="0"/>
  </r>
  <r>
    <n v="570"/>
    <x v="0"/>
    <s v="A-143"/>
    <x v="0"/>
    <s v="A-143-02"/>
    <x v="2"/>
    <s v="H-60/2"/>
    <s v="02"/>
    <s v="3BHK "/>
    <n v="782.76884399999994"/>
    <x v="0"/>
  </r>
  <r>
    <n v="571"/>
    <x v="0"/>
    <s v="A-143"/>
    <x v="0"/>
    <s v="A-143-03"/>
    <x v="2"/>
    <s v="H-60/3"/>
    <s v="03"/>
    <s v="3BHK "/>
    <n v="782.76884399999994"/>
    <x v="0"/>
  </r>
  <r>
    <n v="572"/>
    <x v="0"/>
    <s v="A-143"/>
    <x v="0"/>
    <s v="A-143-04"/>
    <x v="2"/>
    <s v="H-60/4"/>
    <s v="04"/>
    <s v="3BHK "/>
    <n v="782.76884399999994"/>
    <x v="0"/>
  </r>
  <r>
    <n v="573"/>
    <x v="0"/>
    <s v="A-144"/>
    <x v="0"/>
    <s v="A-144-01"/>
    <x v="2"/>
    <s v="H-59/1"/>
    <s v="01"/>
    <s v="3BHK "/>
    <n v="782.76884399999994"/>
    <x v="0"/>
  </r>
  <r>
    <n v="574"/>
    <x v="0"/>
    <s v="A-144"/>
    <x v="0"/>
    <s v="A-144-02"/>
    <x v="2"/>
    <s v="H-59/2"/>
    <s v="02"/>
    <s v="3BHK "/>
    <n v="782.76884399999994"/>
    <x v="0"/>
  </r>
  <r>
    <n v="575"/>
    <x v="0"/>
    <s v="A-144"/>
    <x v="0"/>
    <s v="A-144-03"/>
    <x v="2"/>
    <s v="H-59/3"/>
    <s v="03"/>
    <s v="3BHK "/>
    <n v="782.76884399999994"/>
    <x v="0"/>
  </r>
  <r>
    <n v="576"/>
    <x v="0"/>
    <s v="A-144"/>
    <x v="0"/>
    <s v="A-144-04"/>
    <x v="2"/>
    <s v="H-59/4"/>
    <s v="04"/>
    <s v="3BHK "/>
    <n v="782.76884399999994"/>
    <x v="0"/>
  </r>
  <r>
    <n v="577"/>
    <x v="0"/>
    <s v="A-145"/>
    <x v="0"/>
    <s v="A-145-01"/>
    <x v="2"/>
    <s v="H-58/1"/>
    <s v="01"/>
    <s v="3BHK "/>
    <n v="782.76884399999994"/>
    <x v="0"/>
  </r>
  <r>
    <n v="578"/>
    <x v="0"/>
    <s v="A-145"/>
    <x v="0"/>
    <s v="A-145-02"/>
    <x v="2"/>
    <s v="H-58/2"/>
    <s v="02"/>
    <s v="3BHK "/>
    <n v="782.76884399999994"/>
    <x v="0"/>
  </r>
  <r>
    <n v="579"/>
    <x v="0"/>
    <s v="A-145"/>
    <x v="0"/>
    <s v="A-145-03"/>
    <x v="2"/>
    <s v="H-58/3"/>
    <s v="03"/>
    <s v="3BHK "/>
    <n v="782.76884399999994"/>
    <x v="0"/>
  </r>
  <r>
    <n v="580"/>
    <x v="0"/>
    <s v="A-145"/>
    <x v="0"/>
    <s v="A-145-04"/>
    <x v="2"/>
    <s v="H-58/4"/>
    <s v="04"/>
    <s v="3BHK "/>
    <n v="782.76884399999994"/>
    <x v="0"/>
  </r>
  <r>
    <n v="581"/>
    <x v="0"/>
    <s v="A-146"/>
    <x v="0"/>
    <s v="A-146-01"/>
    <x v="2"/>
    <s v="H-57/1"/>
    <s v="01"/>
    <s v="3BHK "/>
    <n v="782.76884399999994"/>
    <x v="0"/>
  </r>
  <r>
    <n v="582"/>
    <x v="0"/>
    <s v="A-146"/>
    <x v="0"/>
    <s v="A-146-02"/>
    <x v="2"/>
    <s v="H-57/2"/>
    <s v="02"/>
    <s v="3BHK "/>
    <n v="782.76884399999994"/>
    <x v="0"/>
  </r>
  <r>
    <n v="583"/>
    <x v="0"/>
    <s v="A-146"/>
    <x v="0"/>
    <s v="A-146-03"/>
    <x v="2"/>
    <s v="H-57/3"/>
    <s v="03"/>
    <s v="3BHK "/>
    <n v="782.76884399999994"/>
    <x v="0"/>
  </r>
  <r>
    <n v="584"/>
    <x v="0"/>
    <s v="A-146"/>
    <x v="0"/>
    <s v="A-146-04"/>
    <x v="2"/>
    <s v="H-57/4"/>
    <s v="04"/>
    <s v="3BHK "/>
    <n v="782.76884399999994"/>
    <x v="0"/>
  </r>
  <r>
    <n v="585"/>
    <x v="0"/>
    <s v="A-147"/>
    <x v="0"/>
    <s v="A-147-01"/>
    <x v="2"/>
    <s v="H-56/1"/>
    <s v="01"/>
    <s v="3BHK "/>
    <n v="782.76884399999994"/>
    <x v="0"/>
  </r>
  <r>
    <n v="586"/>
    <x v="0"/>
    <s v="A-147"/>
    <x v="0"/>
    <s v="A-147-02"/>
    <x v="2"/>
    <s v="H-56/2"/>
    <s v="02"/>
    <s v="3BHK "/>
    <n v="782.76884399999994"/>
    <x v="0"/>
  </r>
  <r>
    <n v="587"/>
    <x v="0"/>
    <s v="A-147"/>
    <x v="0"/>
    <s v="A-147-03"/>
    <x v="2"/>
    <s v="H-56/3"/>
    <s v="03"/>
    <s v="3BHK "/>
    <n v="782.76884399999994"/>
    <x v="0"/>
  </r>
  <r>
    <n v="588"/>
    <x v="0"/>
    <s v="A-147"/>
    <x v="0"/>
    <s v="A-147-04"/>
    <x v="2"/>
    <s v="H-56/4"/>
    <s v="04"/>
    <s v="3BHK "/>
    <n v="782.76884399999994"/>
    <x v="0"/>
  </r>
  <r>
    <n v="589"/>
    <x v="0"/>
    <s v="A-148"/>
    <x v="0"/>
    <s v="A-148-01"/>
    <x v="2"/>
    <s v="H-55/1"/>
    <s v="01"/>
    <s v="3BHK "/>
    <n v="782.76884399999994"/>
    <x v="0"/>
  </r>
  <r>
    <n v="590"/>
    <x v="0"/>
    <s v="A-148"/>
    <x v="0"/>
    <s v="A-148-02"/>
    <x v="2"/>
    <s v="H-55/2"/>
    <s v="02"/>
    <s v="3BHK "/>
    <n v="782.76884399999994"/>
    <x v="0"/>
  </r>
  <r>
    <n v="591"/>
    <x v="0"/>
    <s v="A-148"/>
    <x v="0"/>
    <s v="A-148-03"/>
    <x v="2"/>
    <s v="H-55/3"/>
    <s v="03"/>
    <s v="3BHK "/>
    <n v="782.76884399999994"/>
    <x v="0"/>
  </r>
  <r>
    <n v="592"/>
    <x v="0"/>
    <s v="A-148"/>
    <x v="0"/>
    <s v="A-148-04"/>
    <x v="2"/>
    <s v="H-55/4"/>
    <s v="04"/>
    <s v="3BHK "/>
    <n v="782.76884399999994"/>
    <x v="0"/>
  </r>
  <r>
    <n v="593"/>
    <x v="0"/>
    <s v="A-149"/>
    <x v="0"/>
    <s v="A-149-01"/>
    <x v="2"/>
    <s v="H-54/1"/>
    <s v="01"/>
    <s v="3BHK "/>
    <n v="782.76884399999994"/>
    <x v="0"/>
  </r>
  <r>
    <n v="594"/>
    <x v="0"/>
    <s v="A-149"/>
    <x v="0"/>
    <s v="A-149-02"/>
    <x v="2"/>
    <s v="H-54/2"/>
    <s v="02"/>
    <s v="3BHK "/>
    <n v="782.76884399999994"/>
    <x v="0"/>
  </r>
  <r>
    <n v="595"/>
    <x v="0"/>
    <s v="A-149"/>
    <x v="0"/>
    <s v="A-149-03"/>
    <x v="2"/>
    <s v="H-54/3"/>
    <s v="03"/>
    <s v="3BHK "/>
    <n v="782.76884399999994"/>
    <x v="0"/>
  </r>
  <r>
    <n v="596"/>
    <x v="0"/>
    <s v="A-149"/>
    <x v="0"/>
    <s v="A-149-04"/>
    <x v="2"/>
    <s v="H-54/4"/>
    <s v="04"/>
    <s v="3BHK "/>
    <n v="782.76884399999994"/>
    <x v="0"/>
  </r>
  <r>
    <n v="597"/>
    <x v="0"/>
    <s v="A-150"/>
    <x v="0"/>
    <s v="A-150-01"/>
    <x v="2"/>
    <s v="H-53/1"/>
    <s v="01"/>
    <s v="3BHK "/>
    <n v="782.76884399999994"/>
    <x v="0"/>
  </r>
  <r>
    <n v="598"/>
    <x v="0"/>
    <s v="A-150"/>
    <x v="0"/>
    <s v="A-150-02"/>
    <x v="2"/>
    <s v="H-53/2"/>
    <s v="02"/>
    <s v="3BHK "/>
    <n v="782.76884399999994"/>
    <x v="0"/>
  </r>
  <r>
    <n v="599"/>
    <x v="0"/>
    <s v="A-150"/>
    <x v="0"/>
    <s v="A-150-03"/>
    <x v="2"/>
    <s v="H-53/3"/>
    <s v="03"/>
    <s v="3BHK "/>
    <n v="782.76884399999994"/>
    <x v="0"/>
  </r>
  <r>
    <n v="600"/>
    <x v="0"/>
    <s v="A-150"/>
    <x v="0"/>
    <s v="A-150-04"/>
    <x v="2"/>
    <s v="H-53/4"/>
    <s v="04"/>
    <s v="3BHK "/>
    <n v="782.76884399999994"/>
    <x v="0"/>
  </r>
  <r>
    <n v="601"/>
    <x v="0"/>
    <s v="A-151"/>
    <x v="0"/>
    <s v="A-151-01"/>
    <x v="2"/>
    <s v="H-52/1"/>
    <s v="01"/>
    <s v="3BHK "/>
    <n v="782.76884399999994"/>
    <x v="0"/>
  </r>
  <r>
    <n v="602"/>
    <x v="0"/>
    <s v="A-151"/>
    <x v="0"/>
    <s v="A-151-02"/>
    <x v="2"/>
    <s v="H-52/2"/>
    <s v="02"/>
    <s v="3BHK "/>
    <n v="782.76884399999994"/>
    <x v="0"/>
  </r>
  <r>
    <n v="603"/>
    <x v="0"/>
    <s v="A-151"/>
    <x v="0"/>
    <s v="A-151-03"/>
    <x v="2"/>
    <s v="H-52/3"/>
    <s v="03"/>
    <s v="3BHK "/>
    <n v="782.76884399999994"/>
    <x v="0"/>
  </r>
  <r>
    <n v="604"/>
    <x v="0"/>
    <s v="A-151"/>
    <x v="0"/>
    <s v="A-151-04"/>
    <x v="2"/>
    <s v="H-52/4"/>
    <s v="04"/>
    <s v="3BHK "/>
    <n v="782.76884399999994"/>
    <x v="0"/>
  </r>
  <r>
    <n v="605"/>
    <x v="0"/>
    <s v="A-152"/>
    <x v="0"/>
    <s v="A-152-01"/>
    <x v="2"/>
    <s v="H-51/1"/>
    <s v="01"/>
    <s v="3BHK "/>
    <n v="780.15319199999988"/>
    <x v="0"/>
  </r>
  <r>
    <n v="606"/>
    <x v="0"/>
    <s v="A-152"/>
    <x v="0"/>
    <s v="A-152-02"/>
    <x v="2"/>
    <s v="H-51/2"/>
    <s v="02"/>
    <s v="3BHK "/>
    <n v="780.15319199999988"/>
    <x v="0"/>
  </r>
  <r>
    <n v="607"/>
    <x v="0"/>
    <s v="A-152"/>
    <x v="0"/>
    <s v="A-152-03"/>
    <x v="2"/>
    <s v="H-51/3"/>
    <s v="03"/>
    <s v="3BHK "/>
    <n v="780.15319199999988"/>
    <x v="0"/>
  </r>
  <r>
    <n v="608"/>
    <x v="0"/>
    <s v="A-152"/>
    <x v="0"/>
    <s v="A-152-04"/>
    <x v="2"/>
    <s v="H-51/4"/>
    <s v="04"/>
    <s v="3BHK "/>
    <n v="780.15319199999988"/>
    <x v="0"/>
  </r>
  <r>
    <n v="609"/>
    <x v="0"/>
    <s v="A-153"/>
    <x v="0"/>
    <s v="A-153-01"/>
    <x v="2"/>
    <s v="H-74/1"/>
    <s v="01"/>
    <s v="3BHK "/>
    <n v="780.15319199999988"/>
    <x v="0"/>
  </r>
  <r>
    <n v="610"/>
    <x v="0"/>
    <s v="A-153"/>
    <x v="0"/>
    <s v="A-153-02"/>
    <x v="2"/>
    <s v="H-74/2"/>
    <s v="02"/>
    <s v="3BHK "/>
    <n v="780.15319199999988"/>
    <x v="0"/>
  </r>
  <r>
    <n v="611"/>
    <x v="0"/>
    <s v="A-153"/>
    <x v="0"/>
    <s v="A-153-03"/>
    <x v="2"/>
    <s v="H-74/3"/>
    <s v="03"/>
    <s v="3BHK "/>
    <n v="780.15319199999988"/>
    <x v="0"/>
  </r>
  <r>
    <n v="612"/>
    <x v="0"/>
    <s v="A-153"/>
    <x v="0"/>
    <s v="A-153-04"/>
    <x v="2"/>
    <s v="H-74/4"/>
    <s v="04"/>
    <s v="3BHK "/>
    <n v="780.15319199999988"/>
    <x v="0"/>
  </r>
  <r>
    <n v="613"/>
    <x v="0"/>
    <s v="A-154"/>
    <x v="0"/>
    <s v="A-154-01"/>
    <x v="2"/>
    <s v="H-73/1"/>
    <s v="01"/>
    <s v="3BHK "/>
    <n v="782.76884399999994"/>
    <x v="0"/>
  </r>
  <r>
    <n v="614"/>
    <x v="0"/>
    <s v="A-154"/>
    <x v="0"/>
    <s v="A-154-02"/>
    <x v="2"/>
    <s v="H-73/2"/>
    <s v="02"/>
    <s v="3BHK "/>
    <n v="782.76884399999994"/>
    <x v="0"/>
  </r>
  <r>
    <n v="615"/>
    <x v="0"/>
    <s v="A-154"/>
    <x v="0"/>
    <s v="A-154-03"/>
    <x v="2"/>
    <s v="H-73/3"/>
    <s v="03"/>
    <s v="3BHK "/>
    <n v="782.76884399999994"/>
    <x v="0"/>
  </r>
  <r>
    <n v="616"/>
    <x v="0"/>
    <s v="A-154"/>
    <x v="0"/>
    <s v="A-154-04"/>
    <x v="2"/>
    <s v="H-73/4"/>
    <s v="04"/>
    <s v="3BHK "/>
    <n v="782.76884399999994"/>
    <x v="0"/>
  </r>
  <r>
    <n v="617"/>
    <x v="0"/>
    <s v="A-155"/>
    <x v="0"/>
    <s v="A-155-01"/>
    <x v="2"/>
    <s v="H-72/1"/>
    <s v="01"/>
    <s v="3BHK "/>
    <n v="782.76884399999994"/>
    <x v="0"/>
  </r>
  <r>
    <n v="618"/>
    <x v="0"/>
    <s v="A-155"/>
    <x v="0"/>
    <s v="A-155-02"/>
    <x v="2"/>
    <s v="H-72/2"/>
    <s v="02"/>
    <s v="3BHK "/>
    <n v="782.76884399999994"/>
    <x v="0"/>
  </r>
  <r>
    <n v="619"/>
    <x v="0"/>
    <s v="A-155"/>
    <x v="0"/>
    <s v="A-155-03"/>
    <x v="2"/>
    <s v="H-72/3"/>
    <s v="03"/>
    <s v="3BHK "/>
    <n v="782.76884399999994"/>
    <x v="0"/>
  </r>
  <r>
    <n v="620"/>
    <x v="0"/>
    <s v="A-155"/>
    <x v="0"/>
    <s v="A-155-04"/>
    <x v="2"/>
    <s v="H-72/4"/>
    <s v="04"/>
    <s v="3BHK "/>
    <n v="782.76884399999994"/>
    <x v="0"/>
  </r>
  <r>
    <n v="621"/>
    <x v="0"/>
    <s v="A-156"/>
    <x v="0"/>
    <s v="A-156-01"/>
    <x v="2"/>
    <s v="H-71/1"/>
    <s v="01"/>
    <s v="3BHK "/>
    <n v="782.76884399999994"/>
    <x v="0"/>
  </r>
  <r>
    <n v="622"/>
    <x v="0"/>
    <s v="A-156"/>
    <x v="0"/>
    <s v="A-156-02"/>
    <x v="2"/>
    <s v="H-71/2"/>
    <s v="02"/>
    <s v="3BHK "/>
    <n v="782.76884399999994"/>
    <x v="0"/>
  </r>
  <r>
    <n v="623"/>
    <x v="0"/>
    <s v="A-156"/>
    <x v="0"/>
    <s v="A-156-03"/>
    <x v="2"/>
    <s v="H-71/3"/>
    <s v="03"/>
    <s v="3BHK "/>
    <n v="782.76884399999994"/>
    <x v="0"/>
  </r>
  <r>
    <n v="624"/>
    <x v="0"/>
    <s v="A-156"/>
    <x v="0"/>
    <s v="A-156-04"/>
    <x v="2"/>
    <s v="H-71/4"/>
    <s v="04"/>
    <s v="3BHK "/>
    <n v="782.76884399999994"/>
    <x v="0"/>
  </r>
  <r>
    <n v="625"/>
    <x v="0"/>
    <s v="A-157"/>
    <x v="0"/>
    <s v="A-157-01"/>
    <x v="2"/>
    <s v="H-70/1"/>
    <s v="01"/>
    <s v="3BHK "/>
    <n v="782.76884399999994"/>
    <x v="0"/>
  </r>
  <r>
    <n v="626"/>
    <x v="0"/>
    <s v="A-157"/>
    <x v="0"/>
    <s v="A-157-02"/>
    <x v="2"/>
    <s v="H-70/2"/>
    <s v="02"/>
    <s v="3BHK "/>
    <n v="782.76884399999994"/>
    <x v="0"/>
  </r>
  <r>
    <n v="627"/>
    <x v="0"/>
    <s v="A-157"/>
    <x v="0"/>
    <s v="A-157-03"/>
    <x v="2"/>
    <s v="H-70/3"/>
    <s v="03"/>
    <s v="3BHK "/>
    <n v="782.76884399999994"/>
    <x v="0"/>
  </r>
  <r>
    <n v="628"/>
    <x v="0"/>
    <s v="A-157"/>
    <x v="0"/>
    <s v="A-157-04"/>
    <x v="2"/>
    <s v="H-70/4"/>
    <s v="04"/>
    <s v="3BHK "/>
    <n v="782.76884399999994"/>
    <x v="0"/>
  </r>
  <r>
    <n v="629"/>
    <x v="0"/>
    <s v="A-158"/>
    <x v="0"/>
    <s v="A-158-01"/>
    <x v="2"/>
    <s v="H-69/1"/>
    <s v="01"/>
    <s v="3BHK "/>
    <n v="782.76884399999994"/>
    <x v="0"/>
  </r>
  <r>
    <n v="630"/>
    <x v="0"/>
    <s v="A-158"/>
    <x v="0"/>
    <s v="A-158-02"/>
    <x v="2"/>
    <s v="H-69/2"/>
    <s v="02"/>
    <s v="3BHK "/>
    <n v="782.76884399999994"/>
    <x v="0"/>
  </r>
  <r>
    <n v="631"/>
    <x v="0"/>
    <s v="A-158"/>
    <x v="0"/>
    <s v="A-158-03"/>
    <x v="2"/>
    <s v="H-69/3"/>
    <s v="03"/>
    <s v="3BHK "/>
    <n v="782.76884399999994"/>
    <x v="0"/>
  </r>
  <r>
    <n v="632"/>
    <x v="0"/>
    <s v="A-158"/>
    <x v="0"/>
    <s v="A-158-04"/>
    <x v="2"/>
    <s v="H-69/4"/>
    <s v="04"/>
    <s v="3BHK "/>
    <n v="782.76884399999994"/>
    <x v="0"/>
  </r>
  <r>
    <n v="633"/>
    <x v="0"/>
    <s v="A-159"/>
    <x v="0"/>
    <s v="A-159-01"/>
    <x v="2"/>
    <s v="H-68/1"/>
    <s v="01"/>
    <s v="3BHK "/>
    <n v="782.76884399999994"/>
    <x v="0"/>
  </r>
  <r>
    <n v="634"/>
    <x v="0"/>
    <s v="A-159"/>
    <x v="0"/>
    <s v="A-159-02"/>
    <x v="2"/>
    <s v="H-68/2"/>
    <s v="02"/>
    <s v="3BHK "/>
    <n v="782.76884399999994"/>
    <x v="0"/>
  </r>
  <r>
    <n v="635"/>
    <x v="0"/>
    <s v="A-159"/>
    <x v="0"/>
    <s v="A-159-03"/>
    <x v="2"/>
    <s v="H-68/3"/>
    <s v="03"/>
    <s v="3BHK "/>
    <n v="782.76884399999994"/>
    <x v="0"/>
  </r>
  <r>
    <n v="636"/>
    <x v="0"/>
    <s v="A-159"/>
    <x v="0"/>
    <s v="A-159-04"/>
    <x v="2"/>
    <s v="H-68/4"/>
    <s v="04"/>
    <s v="3BHK "/>
    <n v="782.76884399999994"/>
    <x v="0"/>
  </r>
  <r>
    <n v="637"/>
    <x v="0"/>
    <s v="A-160"/>
    <x v="0"/>
    <s v="A-160-01"/>
    <x v="2"/>
    <s v="H-67/1"/>
    <s v="01"/>
    <s v="3BHK "/>
    <n v="782.76884399999994"/>
    <x v="0"/>
  </r>
  <r>
    <n v="638"/>
    <x v="0"/>
    <s v="A-160"/>
    <x v="0"/>
    <s v="A-160-02"/>
    <x v="2"/>
    <s v="H-67/2"/>
    <s v="02"/>
    <s v="3BHK "/>
    <n v="782.76884399999994"/>
    <x v="0"/>
  </r>
  <r>
    <n v="639"/>
    <x v="0"/>
    <s v="A-160"/>
    <x v="0"/>
    <s v="A-160-03"/>
    <x v="2"/>
    <s v="H-67/3"/>
    <s v="03"/>
    <s v="3BHK "/>
    <n v="782.76884399999994"/>
    <x v="0"/>
  </r>
  <r>
    <n v="640"/>
    <x v="0"/>
    <s v="A-160"/>
    <x v="0"/>
    <s v="A-160-04"/>
    <x v="2"/>
    <s v="H-67/4"/>
    <s v="04"/>
    <s v="3BHK "/>
    <n v="782.76884399999994"/>
    <x v="0"/>
  </r>
  <r>
    <n v="641"/>
    <x v="0"/>
    <s v="A-161"/>
    <x v="0"/>
    <s v="A-161-01"/>
    <x v="2"/>
    <s v="H-66/1"/>
    <s v="01"/>
    <s v="3BHK "/>
    <n v="782.76884399999994"/>
    <x v="0"/>
  </r>
  <r>
    <n v="642"/>
    <x v="0"/>
    <s v="A-161"/>
    <x v="0"/>
    <s v="A-161-02"/>
    <x v="2"/>
    <s v="H-66/2"/>
    <s v="02"/>
    <s v="3BHK "/>
    <n v="782.76884399999994"/>
    <x v="0"/>
  </r>
  <r>
    <n v="643"/>
    <x v="0"/>
    <s v="A-161"/>
    <x v="0"/>
    <s v="A-161-03"/>
    <x v="2"/>
    <s v="H-66/3"/>
    <s v="03"/>
    <s v="3BHK "/>
    <n v="782.76884399999994"/>
    <x v="0"/>
  </r>
  <r>
    <n v="644"/>
    <x v="0"/>
    <s v="A-161"/>
    <x v="0"/>
    <s v="A-161-04"/>
    <x v="2"/>
    <s v="H-66/4"/>
    <s v="04"/>
    <s v="3BHK "/>
    <n v="782.76884399999994"/>
    <x v="0"/>
  </r>
  <r>
    <n v="645"/>
    <x v="0"/>
    <s v="A-162"/>
    <x v="0"/>
    <s v="A-162-01"/>
    <x v="2"/>
    <s v="H-65/1"/>
    <s v="01"/>
    <s v="3BHK "/>
    <n v="782.76884399999994"/>
    <x v="0"/>
  </r>
  <r>
    <n v="646"/>
    <x v="0"/>
    <s v="A-162"/>
    <x v="0"/>
    <s v="A-162-02"/>
    <x v="2"/>
    <s v="H-65/2"/>
    <s v="02"/>
    <s v="3BHK "/>
    <n v="782.76884399999994"/>
    <x v="0"/>
  </r>
  <r>
    <n v="647"/>
    <x v="0"/>
    <s v="A-162"/>
    <x v="0"/>
    <s v="A-162-03"/>
    <x v="2"/>
    <s v="H-65/3"/>
    <s v="03"/>
    <s v="3BHK "/>
    <n v="782.76884399999994"/>
    <x v="0"/>
  </r>
  <r>
    <n v="648"/>
    <x v="0"/>
    <s v="A-162"/>
    <x v="0"/>
    <s v="A-162-04"/>
    <x v="2"/>
    <s v="H-65/4"/>
    <s v="04"/>
    <s v="3BHK "/>
    <n v="782.76884399999994"/>
    <x v="0"/>
  </r>
  <r>
    <n v="649"/>
    <x v="0"/>
    <s v="A-163"/>
    <x v="0"/>
    <s v="A-163-01"/>
    <x v="2"/>
    <s v="H-64/1"/>
    <s v="01"/>
    <s v="3BHK "/>
    <n v="782.76884399999994"/>
    <x v="0"/>
  </r>
  <r>
    <n v="650"/>
    <x v="0"/>
    <s v="A-163"/>
    <x v="0"/>
    <s v="A-163-02"/>
    <x v="2"/>
    <s v="H-64/2"/>
    <s v="02"/>
    <s v="3BHK "/>
    <n v="782.76884399999994"/>
    <x v="0"/>
  </r>
  <r>
    <n v="651"/>
    <x v="0"/>
    <s v="A-163"/>
    <x v="0"/>
    <s v="A-163-03"/>
    <x v="2"/>
    <s v="H-64/3"/>
    <s v="03"/>
    <s v="3BHK "/>
    <n v="782.76884399999994"/>
    <x v="0"/>
  </r>
  <r>
    <n v="652"/>
    <x v="0"/>
    <s v="A-163"/>
    <x v="0"/>
    <s v="A-163-04"/>
    <x v="2"/>
    <s v="H-64/4"/>
    <s v="04"/>
    <s v="3BHK "/>
    <n v="782.76884399999994"/>
    <x v="0"/>
  </r>
  <r>
    <n v="653"/>
    <x v="0"/>
    <s v="A-164"/>
    <x v="0"/>
    <s v="A-164-01"/>
    <x v="2"/>
    <s v="H-63/1"/>
    <s v="01"/>
    <s v="3BHK "/>
    <n v="780.15319199999988"/>
    <x v="0"/>
  </r>
  <r>
    <n v="654"/>
    <x v="0"/>
    <s v="A-164"/>
    <x v="0"/>
    <s v="A-164-02"/>
    <x v="2"/>
    <s v="H-63/2"/>
    <s v="02"/>
    <s v="3BHK "/>
    <n v="780.15319199999988"/>
    <x v="0"/>
  </r>
  <r>
    <n v="655"/>
    <x v="0"/>
    <s v="A-164"/>
    <x v="0"/>
    <s v="A-164-03"/>
    <x v="2"/>
    <s v="H-63/3"/>
    <s v="03"/>
    <s v="3BHK "/>
    <n v="780.15319199999988"/>
    <x v="0"/>
  </r>
  <r>
    <n v="656"/>
    <x v="0"/>
    <s v="A-164"/>
    <x v="0"/>
    <s v="A-164-04"/>
    <x v="2"/>
    <s v="H-63/4"/>
    <s v="04"/>
    <s v="3BHK "/>
    <n v="780.15319199999988"/>
    <x v="0"/>
  </r>
  <r>
    <n v="657"/>
    <x v="1"/>
    <s v="A3-1"/>
    <x v="1"/>
    <s v="A3-1-01"/>
    <x v="2"/>
    <s v="H-90/1"/>
    <s v="01"/>
    <s v="3BHK "/>
    <n v="697.81935599999986"/>
    <x v="1"/>
  </r>
  <r>
    <n v="658"/>
    <x v="1"/>
    <s v="A3-1"/>
    <x v="1"/>
    <s v="A3-1-02"/>
    <x v="2"/>
    <s v="H-90/2"/>
    <s v="02"/>
    <s v="3BHK "/>
    <n v="697.81935599999986"/>
    <x v="1"/>
  </r>
  <r>
    <n v="659"/>
    <x v="1"/>
    <s v="A3-1"/>
    <x v="1"/>
    <s v="A3-1-03"/>
    <x v="2"/>
    <s v="H-90/3"/>
    <s v="03"/>
    <s v="3BHK "/>
    <n v="697.81935599999986"/>
    <x v="1"/>
  </r>
  <r>
    <n v="660"/>
    <x v="1"/>
    <s v="A3-1"/>
    <x v="1"/>
    <s v="A3-1-04"/>
    <x v="2"/>
    <s v="H-90/4"/>
    <s v="04"/>
    <s v="3BHK "/>
    <n v="697.81935599999986"/>
    <x v="1"/>
  </r>
  <r>
    <n v="661"/>
    <x v="1"/>
    <s v="A3-2"/>
    <x v="1"/>
    <s v="A3-2-01"/>
    <x v="2"/>
    <s v="H-91/1"/>
    <s v="01"/>
    <s v="3BHK "/>
    <n v="701.37147600000003"/>
    <x v="1"/>
  </r>
  <r>
    <n v="662"/>
    <x v="1"/>
    <s v="A3-2"/>
    <x v="1"/>
    <s v="A3-2-02"/>
    <x v="2"/>
    <s v="H-91/2"/>
    <s v="02"/>
    <s v="3BHK "/>
    <n v="701.37147600000003"/>
    <x v="1"/>
  </r>
  <r>
    <n v="663"/>
    <x v="1"/>
    <s v="A3-2"/>
    <x v="1"/>
    <s v="A3-2-03"/>
    <x v="2"/>
    <s v="H-91/3"/>
    <s v="03"/>
    <s v="3BHK "/>
    <n v="701.37147600000003"/>
    <x v="1"/>
  </r>
  <r>
    <n v="664"/>
    <x v="1"/>
    <s v="A3-2"/>
    <x v="1"/>
    <s v="A3-2-04"/>
    <x v="2"/>
    <s v="H-91/4"/>
    <s v="04"/>
    <s v="3BHK "/>
    <n v="701.37147600000003"/>
    <x v="1"/>
  </r>
  <r>
    <n v="665"/>
    <x v="1"/>
    <s v="A3-3"/>
    <x v="1"/>
    <s v="A3-3-01"/>
    <x v="2"/>
    <s v="H-92/1"/>
    <s v="01"/>
    <s v="3BHK "/>
    <n v="701.37147600000003"/>
    <x v="1"/>
  </r>
  <r>
    <n v="666"/>
    <x v="1"/>
    <s v="A3-3"/>
    <x v="1"/>
    <s v="A3-3-02"/>
    <x v="2"/>
    <s v="H-92/2"/>
    <s v="02"/>
    <s v="3BHK "/>
    <n v="701.37147600000003"/>
    <x v="1"/>
  </r>
  <r>
    <n v="667"/>
    <x v="1"/>
    <s v="A3-3"/>
    <x v="1"/>
    <s v="A3-3-03"/>
    <x v="2"/>
    <s v="H-92/3"/>
    <s v="03"/>
    <s v="3BHK "/>
    <n v="701.37147600000003"/>
    <x v="1"/>
  </r>
  <r>
    <n v="668"/>
    <x v="1"/>
    <s v="A3-3"/>
    <x v="1"/>
    <s v="A3-3-04"/>
    <x v="2"/>
    <s v="H-92/4"/>
    <s v="04"/>
    <s v="3BHK "/>
    <n v="701.37147600000003"/>
    <x v="1"/>
  </r>
  <r>
    <n v="669"/>
    <x v="1"/>
    <s v="A3-4"/>
    <x v="1"/>
    <s v="A3-4-01"/>
    <x v="2"/>
    <s v="H-93/1"/>
    <s v="01"/>
    <s v="3BHK "/>
    <n v="701.37147600000003"/>
    <x v="1"/>
  </r>
  <r>
    <n v="670"/>
    <x v="1"/>
    <s v="A3-4"/>
    <x v="1"/>
    <s v="A3-4-02"/>
    <x v="2"/>
    <s v="H-93/2"/>
    <s v="02"/>
    <s v="3BHK "/>
    <n v="701.37147600000003"/>
    <x v="1"/>
  </r>
  <r>
    <n v="671"/>
    <x v="1"/>
    <s v="A3-4"/>
    <x v="1"/>
    <s v="A3-4-03"/>
    <x v="2"/>
    <s v="H-93/3"/>
    <s v="03"/>
    <s v="3BHK "/>
    <n v="701.37147600000003"/>
    <x v="1"/>
  </r>
  <r>
    <n v="672"/>
    <x v="1"/>
    <s v="A3-4"/>
    <x v="1"/>
    <s v="A3-4-04"/>
    <x v="2"/>
    <s v="H-93/4"/>
    <s v="04"/>
    <s v="3BHK "/>
    <n v="701.37147600000003"/>
    <x v="1"/>
  </r>
  <r>
    <n v="673"/>
    <x v="1"/>
    <s v="A3-5"/>
    <x v="1"/>
    <s v="A3-5-01"/>
    <x v="2"/>
    <s v="H-94/1"/>
    <s v="01"/>
    <s v="3BHK "/>
    <n v="701.37147600000003"/>
    <x v="1"/>
  </r>
  <r>
    <n v="674"/>
    <x v="1"/>
    <s v="A3-5"/>
    <x v="1"/>
    <s v="A3-5-02"/>
    <x v="2"/>
    <s v="H-94/2"/>
    <s v="02"/>
    <s v="3BHK "/>
    <n v="701.37147600000003"/>
    <x v="1"/>
  </r>
  <r>
    <n v="675"/>
    <x v="1"/>
    <s v="A3-5"/>
    <x v="1"/>
    <s v="A3-5-03"/>
    <x v="2"/>
    <s v="H-94/3"/>
    <s v="03"/>
    <s v="3BHK "/>
    <n v="701.37147600000003"/>
    <x v="1"/>
  </r>
  <r>
    <n v="676"/>
    <x v="1"/>
    <s v="A3-5"/>
    <x v="1"/>
    <s v="A3-5-04"/>
    <x v="2"/>
    <s v="H-94/4"/>
    <s v="04"/>
    <s v="3BHK "/>
    <n v="701.37147600000003"/>
    <x v="1"/>
  </r>
  <r>
    <n v="677"/>
    <x v="1"/>
    <s v="A3-6"/>
    <x v="1"/>
    <s v="A3-6-01"/>
    <x v="2"/>
    <s v="H-95/1"/>
    <s v="01"/>
    <s v="3BHK "/>
    <n v="701.37147600000003"/>
    <x v="1"/>
  </r>
  <r>
    <n v="678"/>
    <x v="1"/>
    <s v="A3-6"/>
    <x v="1"/>
    <s v="A3-6-02"/>
    <x v="2"/>
    <s v="H-95/2"/>
    <s v="02"/>
    <s v="3BHK "/>
    <n v="701.37147600000003"/>
    <x v="1"/>
  </r>
  <r>
    <n v="679"/>
    <x v="1"/>
    <s v="A3-6"/>
    <x v="1"/>
    <s v="A3-6-03"/>
    <x v="2"/>
    <s v="H-95/3"/>
    <s v="03"/>
    <s v="3BHK "/>
    <n v="701.37147600000003"/>
    <x v="1"/>
  </r>
  <r>
    <n v="680"/>
    <x v="1"/>
    <s v="A3-6"/>
    <x v="1"/>
    <s v="A3-6-04"/>
    <x v="2"/>
    <s v="H-95/4"/>
    <s v="04"/>
    <s v="3BHK "/>
    <n v="701.37147600000003"/>
    <x v="1"/>
  </r>
  <r>
    <n v="681"/>
    <x v="1"/>
    <s v="A3-7"/>
    <x v="1"/>
    <s v="A3-7-01"/>
    <x v="2"/>
    <s v="H-96/1"/>
    <s v="01"/>
    <s v="3BHK "/>
    <n v="701.37147600000003"/>
    <x v="1"/>
  </r>
  <r>
    <n v="682"/>
    <x v="1"/>
    <s v="A3-7"/>
    <x v="1"/>
    <s v="A3-7-02"/>
    <x v="2"/>
    <s v="H-96/2"/>
    <s v="02"/>
    <s v="3BHK "/>
    <n v="701.37147600000003"/>
    <x v="1"/>
  </r>
  <r>
    <n v="683"/>
    <x v="1"/>
    <s v="A3-7"/>
    <x v="1"/>
    <s v="A3-7-03"/>
    <x v="2"/>
    <s v="H-96/3"/>
    <s v="03"/>
    <s v="3BHK "/>
    <n v="701.37147600000003"/>
    <x v="1"/>
  </r>
  <r>
    <n v="684"/>
    <x v="1"/>
    <s v="A3-7"/>
    <x v="1"/>
    <s v="A3-7-04"/>
    <x v="2"/>
    <s v="H-96/4"/>
    <s v="04"/>
    <s v="3BHK "/>
    <n v="701.37147600000003"/>
    <x v="1"/>
  </r>
  <r>
    <n v="685"/>
    <x v="1"/>
    <s v="A3-8"/>
    <x v="1"/>
    <s v="A3-8-01"/>
    <x v="2"/>
    <s v="H-97/1"/>
    <s v="01"/>
    <s v="3BHK "/>
    <n v="701.37147600000003"/>
    <x v="1"/>
  </r>
  <r>
    <n v="686"/>
    <x v="1"/>
    <s v="A3-8"/>
    <x v="1"/>
    <s v="A3-8-02"/>
    <x v="2"/>
    <s v="H-97/2"/>
    <s v="02"/>
    <s v="3BHK "/>
    <n v="701.37147600000003"/>
    <x v="1"/>
  </r>
  <r>
    <n v="687"/>
    <x v="1"/>
    <s v="A3-8"/>
    <x v="1"/>
    <s v="A3-8-03"/>
    <x v="2"/>
    <s v="H-97/3"/>
    <s v="03"/>
    <s v="3BHK "/>
    <n v="701.37147600000003"/>
    <x v="1"/>
  </r>
  <r>
    <n v="688"/>
    <x v="1"/>
    <s v="A3-8"/>
    <x v="1"/>
    <s v="A3-8-04"/>
    <x v="2"/>
    <s v="H-97/4"/>
    <s v="04"/>
    <s v="3BHK "/>
    <n v="701.37147600000003"/>
    <x v="1"/>
  </r>
  <r>
    <n v="689"/>
    <x v="1"/>
    <s v="A3-9"/>
    <x v="1"/>
    <s v="A3-9-01"/>
    <x v="2"/>
    <s v="H-98/1"/>
    <s v="01"/>
    <s v="3BHK "/>
    <n v="701.37147600000003"/>
    <x v="1"/>
  </r>
  <r>
    <n v="690"/>
    <x v="1"/>
    <s v="A3-9"/>
    <x v="1"/>
    <s v="A3-9-02"/>
    <x v="2"/>
    <s v="H-98/2"/>
    <s v="02"/>
    <s v="3BHK "/>
    <n v="701.37147600000003"/>
    <x v="1"/>
  </r>
  <r>
    <n v="691"/>
    <x v="1"/>
    <s v="A3-9"/>
    <x v="1"/>
    <s v="A3-9-03"/>
    <x v="2"/>
    <s v="H-98/3"/>
    <s v="03"/>
    <s v="3BHK "/>
    <n v="701.37147600000003"/>
    <x v="1"/>
  </r>
  <r>
    <n v="692"/>
    <x v="1"/>
    <s v="A3-9"/>
    <x v="1"/>
    <s v="A3-9-04"/>
    <x v="2"/>
    <s v="H-98/4"/>
    <s v="04"/>
    <s v="3BHK "/>
    <n v="701.37147600000003"/>
    <x v="1"/>
  </r>
  <r>
    <n v="693"/>
    <x v="1"/>
    <s v="A3-10"/>
    <x v="1"/>
    <s v="A3-10-01"/>
    <x v="2"/>
    <s v="H-99/1"/>
    <s v="01"/>
    <s v="3BHK "/>
    <n v="701.37147600000003"/>
    <x v="1"/>
  </r>
  <r>
    <n v="694"/>
    <x v="1"/>
    <s v="A3-10"/>
    <x v="1"/>
    <s v="A3-10-02"/>
    <x v="2"/>
    <s v="H-99/2"/>
    <s v="02"/>
    <s v="3BHK "/>
    <n v="701.37147600000003"/>
    <x v="1"/>
  </r>
  <r>
    <n v="695"/>
    <x v="1"/>
    <s v="A3-10"/>
    <x v="1"/>
    <s v="A3-10-03"/>
    <x v="2"/>
    <s v="H-99/3"/>
    <s v="03"/>
    <s v="3BHK "/>
    <n v="701.37147600000003"/>
    <x v="1"/>
  </r>
  <r>
    <n v="696"/>
    <x v="1"/>
    <s v="A3-10"/>
    <x v="1"/>
    <s v="A3-10-04"/>
    <x v="2"/>
    <s v="H-99/4"/>
    <s v="04"/>
    <s v="3BHK "/>
    <n v="701.37147600000003"/>
    <x v="1"/>
  </r>
  <r>
    <n v="697"/>
    <x v="1"/>
    <s v="A3-11"/>
    <x v="1"/>
    <s v="A3-11-01"/>
    <x v="2"/>
    <s v="H-100/1"/>
    <s v="01"/>
    <s v="3BHK "/>
    <n v="701.37147600000003"/>
    <x v="1"/>
  </r>
  <r>
    <n v="698"/>
    <x v="1"/>
    <s v="A3-11"/>
    <x v="1"/>
    <s v="A3-11-02"/>
    <x v="2"/>
    <s v="H-100/2"/>
    <s v="02"/>
    <s v="3BHK "/>
    <n v="701.37147600000003"/>
    <x v="1"/>
  </r>
  <r>
    <n v="699"/>
    <x v="1"/>
    <s v="A3-11"/>
    <x v="1"/>
    <s v="A3-11-03"/>
    <x v="2"/>
    <s v="H-100/3"/>
    <s v="03"/>
    <s v="3BHK "/>
    <n v="701.37147600000003"/>
    <x v="1"/>
  </r>
  <r>
    <n v="700"/>
    <x v="1"/>
    <s v="A3-11"/>
    <x v="1"/>
    <s v="A3-11-04"/>
    <x v="2"/>
    <s v="H-100/4"/>
    <s v="04"/>
    <s v="3BHK "/>
    <n v="701.37147600000003"/>
    <x v="1"/>
  </r>
  <r>
    <n v="701"/>
    <x v="1"/>
    <s v="A3-12"/>
    <x v="1"/>
    <s v="A3-12-01"/>
    <x v="2"/>
    <s v="H-101/1"/>
    <s v="01"/>
    <s v="3BHK "/>
    <n v="697.81935599999986"/>
    <x v="1"/>
  </r>
  <r>
    <n v="702"/>
    <x v="1"/>
    <s v="A3-12"/>
    <x v="1"/>
    <s v="A3-12-02"/>
    <x v="2"/>
    <s v="H-101/2"/>
    <s v="02"/>
    <s v="3BHK "/>
    <n v="697.81935599999986"/>
    <x v="1"/>
  </r>
  <r>
    <n v="703"/>
    <x v="1"/>
    <s v="A3-12"/>
    <x v="1"/>
    <s v="A3-12-03"/>
    <x v="2"/>
    <s v="H-101/3"/>
    <s v="03"/>
    <s v="3BHK "/>
    <n v="697.81935599999986"/>
    <x v="1"/>
  </r>
  <r>
    <n v="704"/>
    <x v="1"/>
    <s v="A3-12"/>
    <x v="1"/>
    <s v="A3-12-04"/>
    <x v="2"/>
    <s v="H-101/4"/>
    <s v="04"/>
    <s v="3BHK "/>
    <n v="697.81935599999986"/>
    <x v="1"/>
  </r>
  <r>
    <n v="705"/>
    <x v="1"/>
    <s v="A3-13"/>
    <x v="1"/>
    <s v="A3-13-01"/>
    <x v="2"/>
    <s v="H-78/1"/>
    <s v="01"/>
    <s v="3BHK "/>
    <n v="697.81935599999986"/>
    <x v="1"/>
  </r>
  <r>
    <n v="706"/>
    <x v="1"/>
    <s v="A3-13"/>
    <x v="1"/>
    <s v="A3-13-02"/>
    <x v="2"/>
    <s v="H-78/2"/>
    <s v="02"/>
    <s v="3BHK "/>
    <n v="697.81935599999986"/>
    <x v="1"/>
  </r>
  <r>
    <n v="707"/>
    <x v="1"/>
    <s v="A3-13"/>
    <x v="1"/>
    <s v="A3-13-03"/>
    <x v="2"/>
    <s v="H-78/3"/>
    <s v="03"/>
    <s v="3BHK "/>
    <n v="697.81935599999986"/>
    <x v="1"/>
  </r>
  <r>
    <n v="708"/>
    <x v="1"/>
    <s v="A3-13"/>
    <x v="1"/>
    <s v="A3-13-04"/>
    <x v="2"/>
    <s v="H-78/4"/>
    <s v="04"/>
    <s v="3BHK "/>
    <n v="697.81935599999986"/>
    <x v="1"/>
  </r>
  <r>
    <n v="709"/>
    <x v="1"/>
    <s v="A3-14"/>
    <x v="1"/>
    <s v="A3-14-01"/>
    <x v="2"/>
    <s v="H-79/1"/>
    <s v="01"/>
    <s v="3BHK "/>
    <n v="701.37147600000003"/>
    <x v="1"/>
  </r>
  <r>
    <n v="710"/>
    <x v="1"/>
    <s v="A3-14"/>
    <x v="1"/>
    <s v="A3-14-02"/>
    <x v="2"/>
    <s v="H-79/2"/>
    <s v="02"/>
    <s v="3BHK "/>
    <n v="701.37147600000003"/>
    <x v="1"/>
  </r>
  <r>
    <n v="711"/>
    <x v="1"/>
    <s v="A3-14"/>
    <x v="1"/>
    <s v="A3-14-03"/>
    <x v="2"/>
    <s v="H-79/3"/>
    <s v="03"/>
    <s v="3BHK "/>
    <n v="701.37147600000003"/>
    <x v="1"/>
  </r>
  <r>
    <n v="712"/>
    <x v="1"/>
    <s v="A3-14"/>
    <x v="1"/>
    <s v="A3-14-04"/>
    <x v="2"/>
    <s v="H-79/4"/>
    <s v="04"/>
    <s v="3BHK "/>
    <n v="701.37147600000003"/>
    <x v="1"/>
  </r>
  <r>
    <n v="713"/>
    <x v="1"/>
    <s v="A3-15"/>
    <x v="1"/>
    <s v="A3-15-01"/>
    <x v="2"/>
    <s v="H-80/1"/>
    <s v="01"/>
    <s v="3BHK "/>
    <n v="701.37147600000003"/>
    <x v="1"/>
  </r>
  <r>
    <n v="714"/>
    <x v="1"/>
    <s v="A3-15"/>
    <x v="1"/>
    <s v="A3-15-02"/>
    <x v="2"/>
    <s v="H-80/2"/>
    <s v="02"/>
    <s v="3BHK "/>
    <n v="701.37147600000003"/>
    <x v="1"/>
  </r>
  <r>
    <n v="715"/>
    <x v="1"/>
    <s v="A3-15"/>
    <x v="1"/>
    <s v="A3-15-03"/>
    <x v="2"/>
    <s v="H-80/3"/>
    <s v="03"/>
    <s v="3BHK "/>
    <n v="701.37147600000003"/>
    <x v="1"/>
  </r>
  <r>
    <n v="716"/>
    <x v="1"/>
    <s v="A3-15"/>
    <x v="1"/>
    <s v="A3-15-04"/>
    <x v="2"/>
    <s v="H-80/4"/>
    <s v="04"/>
    <s v="3BHK "/>
    <n v="701.37147600000003"/>
    <x v="1"/>
  </r>
  <r>
    <n v="717"/>
    <x v="1"/>
    <s v="A3-16"/>
    <x v="1"/>
    <s v="A3-16-01"/>
    <x v="2"/>
    <s v="H-81/1"/>
    <s v="01"/>
    <s v="3BHK "/>
    <n v="701.37147600000003"/>
    <x v="1"/>
  </r>
  <r>
    <n v="718"/>
    <x v="1"/>
    <s v="A3-16"/>
    <x v="1"/>
    <s v="A3-16-02"/>
    <x v="2"/>
    <s v="H-81/2"/>
    <s v="02"/>
    <s v="3BHK "/>
    <n v="701.37147600000003"/>
    <x v="1"/>
  </r>
  <r>
    <n v="719"/>
    <x v="1"/>
    <s v="A3-16"/>
    <x v="1"/>
    <s v="A3-16-03"/>
    <x v="2"/>
    <s v="H-81/3"/>
    <s v="03"/>
    <s v="3BHK "/>
    <n v="701.37147600000003"/>
    <x v="1"/>
  </r>
  <r>
    <n v="720"/>
    <x v="1"/>
    <s v="A3-16"/>
    <x v="1"/>
    <s v="A3-16-04"/>
    <x v="2"/>
    <s v="H-81/4"/>
    <s v="04"/>
    <s v="3BHK "/>
    <n v="701.37147600000003"/>
    <x v="1"/>
  </r>
  <r>
    <n v="721"/>
    <x v="1"/>
    <s v="A3-17"/>
    <x v="1"/>
    <s v="A3-17-01"/>
    <x v="2"/>
    <s v="H-82/1"/>
    <s v="01"/>
    <s v="3BHK "/>
    <n v="701.37147600000003"/>
    <x v="1"/>
  </r>
  <r>
    <n v="722"/>
    <x v="1"/>
    <s v="A3-17"/>
    <x v="1"/>
    <s v="A3-17-02"/>
    <x v="2"/>
    <s v="H-82/2"/>
    <s v="02"/>
    <s v="3BHK "/>
    <n v="701.37147600000003"/>
    <x v="1"/>
  </r>
  <r>
    <n v="723"/>
    <x v="1"/>
    <s v="A3-17"/>
    <x v="1"/>
    <s v="A3-17-03"/>
    <x v="2"/>
    <s v="H-82/3"/>
    <s v="03"/>
    <s v="3BHK "/>
    <n v="701.37147600000003"/>
    <x v="1"/>
  </r>
  <r>
    <n v="724"/>
    <x v="1"/>
    <s v="A3-17"/>
    <x v="1"/>
    <s v="A3-17-04"/>
    <x v="2"/>
    <s v="H-82/4"/>
    <s v="04"/>
    <s v="3BHK "/>
    <n v="701.37147600000003"/>
    <x v="1"/>
  </r>
  <r>
    <n v="725"/>
    <x v="1"/>
    <s v="A3-18"/>
    <x v="1"/>
    <s v="A3-18-01"/>
    <x v="2"/>
    <s v="H-83/1"/>
    <s v="01"/>
    <s v="3BHK "/>
    <n v="701.37147600000003"/>
    <x v="1"/>
  </r>
  <r>
    <n v="726"/>
    <x v="1"/>
    <s v="A3-18"/>
    <x v="1"/>
    <s v="A3-18-02"/>
    <x v="2"/>
    <s v="H-83/2"/>
    <s v="02"/>
    <s v="3BHK "/>
    <n v="701.37147600000003"/>
    <x v="1"/>
  </r>
  <r>
    <n v="727"/>
    <x v="1"/>
    <s v="A3-18"/>
    <x v="1"/>
    <s v="A3-18-03"/>
    <x v="2"/>
    <s v="H-83/3"/>
    <s v="03"/>
    <s v="3BHK "/>
    <n v="701.37147600000003"/>
    <x v="1"/>
  </r>
  <r>
    <n v="728"/>
    <x v="1"/>
    <s v="A3-18"/>
    <x v="1"/>
    <s v="A3-18-04"/>
    <x v="2"/>
    <s v="H-83/4"/>
    <s v="04"/>
    <s v="3BHK "/>
    <n v="701.37147600000003"/>
    <x v="1"/>
  </r>
  <r>
    <n v="729"/>
    <x v="1"/>
    <s v="A3-19"/>
    <x v="1"/>
    <s v="A3-19-01"/>
    <x v="2"/>
    <s v="H-84/1"/>
    <s v="01"/>
    <s v="3BHK "/>
    <n v="701.37147600000003"/>
    <x v="1"/>
  </r>
  <r>
    <n v="730"/>
    <x v="1"/>
    <s v="A3-19"/>
    <x v="1"/>
    <s v="A3-19-02"/>
    <x v="2"/>
    <s v="H-84/2"/>
    <s v="02"/>
    <s v="3BHK "/>
    <n v="701.37147600000003"/>
    <x v="1"/>
  </r>
  <r>
    <n v="731"/>
    <x v="1"/>
    <s v="A3-19"/>
    <x v="1"/>
    <s v="A3-19-03"/>
    <x v="2"/>
    <s v="H-84/3"/>
    <s v="03"/>
    <s v="3BHK "/>
    <n v="701.37147600000003"/>
    <x v="1"/>
  </r>
  <r>
    <n v="732"/>
    <x v="1"/>
    <s v="A3-19"/>
    <x v="1"/>
    <s v="A3-19-04"/>
    <x v="2"/>
    <s v="H-84/4"/>
    <s v="04"/>
    <s v="3BHK "/>
    <n v="701.37147600000003"/>
    <x v="1"/>
  </r>
  <r>
    <n v="733"/>
    <x v="1"/>
    <s v="A3-20"/>
    <x v="1"/>
    <s v="A3-20-01"/>
    <x v="2"/>
    <s v="H-85/1"/>
    <s v="01"/>
    <s v="3BHK "/>
    <n v="701.37147600000003"/>
    <x v="1"/>
  </r>
  <r>
    <n v="734"/>
    <x v="1"/>
    <s v="A3-20"/>
    <x v="1"/>
    <s v="A3-20-02"/>
    <x v="2"/>
    <s v="H-85/2"/>
    <s v="02"/>
    <s v="3BHK "/>
    <n v="701.37147600000003"/>
    <x v="1"/>
  </r>
  <r>
    <n v="735"/>
    <x v="1"/>
    <s v="A3-20"/>
    <x v="1"/>
    <s v="A3-20-03"/>
    <x v="2"/>
    <s v="H-85/3"/>
    <s v="03"/>
    <s v="3BHK "/>
    <n v="701.37147600000003"/>
    <x v="1"/>
  </r>
  <r>
    <n v="736"/>
    <x v="1"/>
    <s v="A3-20"/>
    <x v="1"/>
    <s v="A3-20-04"/>
    <x v="2"/>
    <s v="H-85/4"/>
    <s v="04"/>
    <s v="3BHK "/>
    <n v="701.37147600000003"/>
    <x v="1"/>
  </r>
  <r>
    <n v="737"/>
    <x v="1"/>
    <s v="A3-21"/>
    <x v="1"/>
    <s v="A3-21-01"/>
    <x v="2"/>
    <s v="H-86/1"/>
    <s v="01"/>
    <s v="3BHK "/>
    <n v="701.37147600000003"/>
    <x v="1"/>
  </r>
  <r>
    <n v="738"/>
    <x v="1"/>
    <s v="A3-21"/>
    <x v="1"/>
    <s v="A3-21-02"/>
    <x v="2"/>
    <s v="H-86/2"/>
    <s v="02"/>
    <s v="3BHK "/>
    <n v="701.37147600000003"/>
    <x v="1"/>
  </r>
  <r>
    <n v="739"/>
    <x v="1"/>
    <s v="A3-21"/>
    <x v="1"/>
    <s v="A3-21-03"/>
    <x v="2"/>
    <s v="H-86/3"/>
    <s v="03"/>
    <s v="3BHK "/>
    <n v="701.37147600000003"/>
    <x v="1"/>
  </r>
  <r>
    <n v="740"/>
    <x v="1"/>
    <s v="A3-21"/>
    <x v="1"/>
    <s v="A3-21-04"/>
    <x v="2"/>
    <s v="H-86/4"/>
    <s v="04"/>
    <s v="3BHK "/>
    <n v="701.37147600000003"/>
    <x v="1"/>
  </r>
  <r>
    <n v="741"/>
    <x v="1"/>
    <s v="A3-22"/>
    <x v="1"/>
    <s v="A3-22-01"/>
    <x v="2"/>
    <s v="H-87/1"/>
    <s v="01"/>
    <s v="3BHK "/>
    <n v="701.37147600000003"/>
    <x v="1"/>
  </r>
  <r>
    <n v="742"/>
    <x v="1"/>
    <s v="A3-22"/>
    <x v="1"/>
    <s v="A3-22-02"/>
    <x v="2"/>
    <s v="H-87/2"/>
    <s v="02"/>
    <s v="3BHK "/>
    <n v="701.37147600000003"/>
    <x v="1"/>
  </r>
  <r>
    <n v="743"/>
    <x v="1"/>
    <s v="A3-22"/>
    <x v="1"/>
    <s v="A3-22-03"/>
    <x v="2"/>
    <s v="H-87/3"/>
    <s v="03"/>
    <s v="3BHK "/>
    <n v="701.37147600000003"/>
    <x v="1"/>
  </r>
  <r>
    <n v="744"/>
    <x v="1"/>
    <s v="A3-22"/>
    <x v="1"/>
    <s v="A3-22-04"/>
    <x v="2"/>
    <s v="H-87/4"/>
    <s v="04"/>
    <s v="3BHK "/>
    <n v="701.37147600000003"/>
    <x v="1"/>
  </r>
  <r>
    <n v="745"/>
    <x v="1"/>
    <s v="A3-23"/>
    <x v="1"/>
    <s v="A3-23-01"/>
    <x v="2"/>
    <s v="H-88/1"/>
    <s v="01"/>
    <s v="3BHK "/>
    <n v="701.37147600000003"/>
    <x v="1"/>
  </r>
  <r>
    <n v="746"/>
    <x v="1"/>
    <s v="A3-23"/>
    <x v="1"/>
    <s v="A3-23-02"/>
    <x v="2"/>
    <s v="H-88/2"/>
    <s v="02"/>
    <s v="3BHK "/>
    <n v="701.37147600000003"/>
    <x v="1"/>
  </r>
  <r>
    <n v="747"/>
    <x v="1"/>
    <s v="A3-23"/>
    <x v="1"/>
    <s v="A3-23-03"/>
    <x v="2"/>
    <s v="H-88/3"/>
    <s v="03"/>
    <s v="3BHK "/>
    <n v="701.37147600000003"/>
    <x v="1"/>
  </r>
  <r>
    <n v="748"/>
    <x v="1"/>
    <s v="A3-23"/>
    <x v="1"/>
    <s v="A3-23-04"/>
    <x v="2"/>
    <s v="H-88/4"/>
    <s v="04"/>
    <s v="3BHK "/>
    <n v="701.37147600000003"/>
    <x v="1"/>
  </r>
  <r>
    <n v="749"/>
    <x v="1"/>
    <s v="A3-24"/>
    <x v="1"/>
    <s v="A3-24-01"/>
    <x v="2"/>
    <s v="H-89/1"/>
    <s v="01"/>
    <s v="3BHK "/>
    <n v="697.81935599999986"/>
    <x v="1"/>
  </r>
  <r>
    <n v="750"/>
    <x v="1"/>
    <s v="A3-24"/>
    <x v="1"/>
    <s v="A3-24-02"/>
    <x v="2"/>
    <s v="H-89/2"/>
    <s v="02"/>
    <s v="3BHK "/>
    <n v="697.81935599999986"/>
    <x v="1"/>
  </r>
  <r>
    <n v="751"/>
    <x v="1"/>
    <s v="A3-24"/>
    <x v="1"/>
    <s v="A3-24-03"/>
    <x v="2"/>
    <s v="H-89/3"/>
    <s v="03"/>
    <s v="3BHK "/>
    <n v="697.81935599999986"/>
    <x v="1"/>
  </r>
  <r>
    <n v="752"/>
    <x v="1"/>
    <s v="A3-24"/>
    <x v="1"/>
    <s v="A3-24-04"/>
    <x v="2"/>
    <s v="H-89/4"/>
    <s v="04"/>
    <s v="3BHK "/>
    <n v="697.81935599999986"/>
    <x v="1"/>
  </r>
  <r>
    <n v="753"/>
    <x v="2"/>
    <s v="B-1"/>
    <x v="2"/>
    <s v="B-1-01"/>
    <x v="3"/>
    <s v="E-41/1"/>
    <s v="01"/>
    <s v="2BHK"/>
    <n v="578.23131599999999"/>
    <x v="2"/>
  </r>
  <r>
    <n v="754"/>
    <x v="2"/>
    <s v="B-1"/>
    <x v="2"/>
    <s v="B-1-02"/>
    <x v="3"/>
    <s v="E-41/2"/>
    <s v="02"/>
    <s v="2BHK"/>
    <n v="578.23131599999999"/>
    <x v="2"/>
  </r>
  <r>
    <n v="755"/>
    <x v="2"/>
    <s v="B-1"/>
    <x v="2"/>
    <s v="B-1-03"/>
    <x v="3"/>
    <s v="E-41/3"/>
    <s v="03"/>
    <s v="2BHK"/>
    <n v="578.23131599999999"/>
    <x v="2"/>
  </r>
  <r>
    <n v="756"/>
    <x v="2"/>
    <s v="B-1"/>
    <x v="2"/>
    <s v="B-1-04"/>
    <x v="3"/>
    <s v="E-41/4"/>
    <s v="04"/>
    <s v="2BHK"/>
    <n v="578.23131599999999"/>
    <x v="2"/>
  </r>
  <r>
    <n v="757"/>
    <x v="2"/>
    <s v="B-2"/>
    <x v="2"/>
    <s v="B-2-01"/>
    <x v="3"/>
    <s v="E-40/1"/>
    <s v="01"/>
    <s v="2BHK"/>
    <n v="583.09664399999997"/>
    <x v="2"/>
  </r>
  <r>
    <n v="758"/>
    <x v="2"/>
    <s v="B-2"/>
    <x v="2"/>
    <s v="B-2-02"/>
    <x v="3"/>
    <s v="E-40/2"/>
    <s v="02"/>
    <s v="2BHK"/>
    <n v="583.09664399999997"/>
    <x v="2"/>
  </r>
  <r>
    <n v="759"/>
    <x v="2"/>
    <s v="B-2"/>
    <x v="2"/>
    <s v="B-2-03"/>
    <x v="3"/>
    <s v="E-40/3"/>
    <s v="03"/>
    <s v="2BHK"/>
    <n v="583.09664399999997"/>
    <x v="2"/>
  </r>
  <r>
    <n v="760"/>
    <x v="2"/>
    <s v="B-2"/>
    <x v="2"/>
    <s v="B-2-04"/>
    <x v="3"/>
    <s v="E-40/4"/>
    <s v="04"/>
    <s v="2BHK"/>
    <n v="583.09664399999997"/>
    <x v="2"/>
  </r>
  <r>
    <n v="761"/>
    <x v="2"/>
    <s v="B-3"/>
    <x v="2"/>
    <s v="B-3-01"/>
    <x v="3"/>
    <s v="E-39/1"/>
    <s v="01"/>
    <s v="2BHK"/>
    <n v="583.09664399999997"/>
    <x v="2"/>
  </r>
  <r>
    <n v="762"/>
    <x v="2"/>
    <s v="B-3"/>
    <x v="2"/>
    <s v="B-3-02"/>
    <x v="3"/>
    <s v="E-39/2"/>
    <s v="02"/>
    <s v="2BHK"/>
    <n v="583.09664399999997"/>
    <x v="2"/>
  </r>
  <r>
    <n v="763"/>
    <x v="2"/>
    <s v="B-3"/>
    <x v="2"/>
    <s v="B-3-03"/>
    <x v="3"/>
    <s v="E-39/3"/>
    <s v="03"/>
    <s v="2BHK"/>
    <n v="583.09664399999997"/>
    <x v="2"/>
  </r>
  <r>
    <n v="764"/>
    <x v="2"/>
    <s v="B-3"/>
    <x v="2"/>
    <s v="B-3-04"/>
    <x v="3"/>
    <s v="E-39/4"/>
    <s v="04"/>
    <s v="2BHK"/>
    <n v="583.09664399999997"/>
    <x v="2"/>
  </r>
  <r>
    <n v="765"/>
    <x v="2"/>
    <s v="B-4"/>
    <x v="2"/>
    <s v="B-4-01"/>
    <x v="3"/>
    <s v="E-38/1"/>
    <s v="01"/>
    <s v="2BHK"/>
    <n v="583.09664399999997"/>
    <x v="2"/>
  </r>
  <r>
    <n v="766"/>
    <x v="2"/>
    <s v="B-4"/>
    <x v="2"/>
    <s v="B-4-02"/>
    <x v="3"/>
    <s v="E-38/2"/>
    <s v="02"/>
    <s v="2BHK"/>
    <n v="583.09664399999997"/>
    <x v="2"/>
  </r>
  <r>
    <n v="767"/>
    <x v="2"/>
    <s v="B-4"/>
    <x v="2"/>
    <s v="B-4-03"/>
    <x v="3"/>
    <s v="E-38/3"/>
    <s v="03"/>
    <s v="2BHK"/>
    <n v="583.09664399999997"/>
    <x v="2"/>
  </r>
  <r>
    <n v="768"/>
    <x v="2"/>
    <s v="B-4"/>
    <x v="2"/>
    <s v="B-4-04"/>
    <x v="3"/>
    <s v="E-38/4"/>
    <s v="04"/>
    <s v="2BHK"/>
    <n v="583.09664399999997"/>
    <x v="2"/>
  </r>
  <r>
    <n v="769"/>
    <x v="2"/>
    <s v="B-5"/>
    <x v="2"/>
    <s v="B-5-01"/>
    <x v="3"/>
    <s v="E-37/1"/>
    <s v="01"/>
    <s v="2BHK"/>
    <n v="583.09664399999997"/>
    <x v="2"/>
  </r>
  <r>
    <n v="770"/>
    <x v="2"/>
    <s v="B-5"/>
    <x v="2"/>
    <s v="B-5-02"/>
    <x v="3"/>
    <s v="E-37/2"/>
    <s v="02"/>
    <s v="2BHK"/>
    <n v="583.09664399999997"/>
    <x v="2"/>
  </r>
  <r>
    <n v="771"/>
    <x v="2"/>
    <s v="B-5"/>
    <x v="2"/>
    <s v="B-5-03"/>
    <x v="3"/>
    <s v="E-37/3"/>
    <s v="03"/>
    <s v="2BHK"/>
    <n v="583.09664399999997"/>
    <x v="2"/>
  </r>
  <r>
    <n v="772"/>
    <x v="2"/>
    <s v="B-5"/>
    <x v="2"/>
    <s v="B-5-04"/>
    <x v="3"/>
    <s v="E-37/4"/>
    <s v="04"/>
    <s v="2BHK"/>
    <n v="583.09664399999997"/>
    <x v="2"/>
  </r>
  <r>
    <n v="773"/>
    <x v="2"/>
    <s v="B-6"/>
    <x v="2"/>
    <s v="B-6-01"/>
    <x v="3"/>
    <s v="E-36/1"/>
    <s v="01"/>
    <s v="2BHK"/>
    <n v="583.09664399999997"/>
    <x v="2"/>
  </r>
  <r>
    <n v="774"/>
    <x v="2"/>
    <s v="B-6"/>
    <x v="2"/>
    <s v="B-6-02"/>
    <x v="3"/>
    <s v="E-36/2"/>
    <s v="02"/>
    <s v="2BHK"/>
    <n v="583.09664399999997"/>
    <x v="2"/>
  </r>
  <r>
    <n v="775"/>
    <x v="2"/>
    <s v="B-6"/>
    <x v="2"/>
    <s v="B-6-03"/>
    <x v="3"/>
    <s v="E-36/3"/>
    <s v="03"/>
    <s v="2BHK"/>
    <n v="583.09664399999997"/>
    <x v="2"/>
  </r>
  <r>
    <n v="776"/>
    <x v="2"/>
    <s v="B-6"/>
    <x v="2"/>
    <s v="B-6-04"/>
    <x v="3"/>
    <s v="E-36/4"/>
    <s v="04"/>
    <s v="2BHK"/>
    <n v="583.09664399999997"/>
    <x v="2"/>
  </r>
  <r>
    <n v="777"/>
    <x v="2"/>
    <s v="B-7"/>
    <x v="2"/>
    <s v="B-7-01"/>
    <x v="3"/>
    <s v="E-35/1"/>
    <s v="01"/>
    <s v="2BHK"/>
    <n v="583.09664399999997"/>
    <x v="2"/>
  </r>
  <r>
    <n v="778"/>
    <x v="2"/>
    <s v="B-7"/>
    <x v="2"/>
    <s v="B-7-02"/>
    <x v="3"/>
    <s v="E-35/2"/>
    <s v="02"/>
    <s v="2BHK"/>
    <n v="583.09664399999997"/>
    <x v="2"/>
  </r>
  <r>
    <n v="779"/>
    <x v="2"/>
    <s v="B-7"/>
    <x v="2"/>
    <s v="B-7-03"/>
    <x v="3"/>
    <s v="E-35/3"/>
    <s v="03"/>
    <s v="2BHK"/>
    <n v="583.09664399999997"/>
    <x v="2"/>
  </r>
  <r>
    <n v="780"/>
    <x v="2"/>
    <s v="B-7"/>
    <x v="2"/>
    <s v="B-7-04"/>
    <x v="3"/>
    <s v="E-35/4"/>
    <s v="04"/>
    <s v="2BHK"/>
    <n v="583.09664399999997"/>
    <x v="2"/>
  </r>
  <r>
    <n v="781"/>
    <x v="2"/>
    <s v="B-8"/>
    <x v="2"/>
    <s v="B-8-01"/>
    <x v="3"/>
    <s v="E-34/1"/>
    <s v="01"/>
    <s v="2BHK"/>
    <n v="583.09664399999997"/>
    <x v="2"/>
  </r>
  <r>
    <n v="782"/>
    <x v="2"/>
    <s v="B-8"/>
    <x v="2"/>
    <s v="B-8-02"/>
    <x v="3"/>
    <s v="E-34/2"/>
    <s v="02"/>
    <s v="2BHK"/>
    <n v="583.09664399999997"/>
    <x v="2"/>
  </r>
  <r>
    <n v="783"/>
    <x v="2"/>
    <s v="B-8"/>
    <x v="2"/>
    <s v="B-8-03"/>
    <x v="3"/>
    <s v="E-34/3"/>
    <s v="03"/>
    <s v="2BHK"/>
    <n v="583.09664399999997"/>
    <x v="2"/>
  </r>
  <r>
    <n v="784"/>
    <x v="2"/>
    <s v="B-8"/>
    <x v="2"/>
    <s v="B-8-04"/>
    <x v="3"/>
    <s v="E-34/4"/>
    <s v="04"/>
    <s v="2BHK"/>
    <n v="583.09664399999997"/>
    <x v="2"/>
  </r>
  <r>
    <n v="785"/>
    <x v="2"/>
    <s v="B-9"/>
    <x v="2"/>
    <s v="B-9-01"/>
    <x v="3"/>
    <s v="E-33/1"/>
    <s v="01"/>
    <s v="2BHK"/>
    <n v="583.09664399999997"/>
    <x v="2"/>
  </r>
  <r>
    <n v="786"/>
    <x v="2"/>
    <s v="B-9"/>
    <x v="2"/>
    <s v="B-9-02"/>
    <x v="3"/>
    <s v="E-33/2"/>
    <s v="02"/>
    <s v="2BHK"/>
    <n v="583.09664399999997"/>
    <x v="2"/>
  </r>
  <r>
    <n v="787"/>
    <x v="2"/>
    <s v="B-9"/>
    <x v="2"/>
    <s v="B-9-03"/>
    <x v="3"/>
    <s v="E-33/3"/>
    <s v="03"/>
    <s v="2BHK"/>
    <n v="583.09664399999997"/>
    <x v="2"/>
  </r>
  <r>
    <n v="788"/>
    <x v="2"/>
    <s v="B-9"/>
    <x v="2"/>
    <s v="B-9-04"/>
    <x v="3"/>
    <s v="E-33/4"/>
    <s v="04"/>
    <s v="2BHK"/>
    <n v="583.09664399999997"/>
    <x v="2"/>
  </r>
  <r>
    <n v="789"/>
    <x v="2"/>
    <s v="B-10"/>
    <x v="2"/>
    <s v="B-10-01"/>
    <x v="3"/>
    <s v="E-32/1"/>
    <s v="01"/>
    <s v="2BHK"/>
    <n v="578.23131599999999"/>
    <x v="2"/>
  </r>
  <r>
    <n v="790"/>
    <x v="2"/>
    <s v="B-10"/>
    <x v="2"/>
    <s v="B-10-02"/>
    <x v="3"/>
    <s v="E-32/2"/>
    <s v="02"/>
    <s v="2BHK"/>
    <n v="578.23131599999999"/>
    <x v="2"/>
  </r>
  <r>
    <n v="791"/>
    <x v="2"/>
    <s v="B-10"/>
    <x v="2"/>
    <s v="B-10-03"/>
    <x v="3"/>
    <s v="E-32/3"/>
    <s v="03"/>
    <s v="2BHK"/>
    <n v="578.23131599999999"/>
    <x v="2"/>
  </r>
  <r>
    <n v="792"/>
    <x v="2"/>
    <s v="B-10"/>
    <x v="2"/>
    <s v="B-10-04"/>
    <x v="3"/>
    <s v="E-32/4"/>
    <s v="04"/>
    <s v="2BHK"/>
    <n v="578.23131599999999"/>
    <x v="2"/>
  </r>
  <r>
    <n v="793"/>
    <x v="2"/>
    <s v="B-20"/>
    <x v="2"/>
    <s v="B-20-01"/>
    <x v="2"/>
    <s v="H-01/1"/>
    <s v="01"/>
    <s v="2BHK"/>
    <n v="578.23131599999999"/>
    <x v="2"/>
  </r>
  <r>
    <n v="794"/>
    <x v="2"/>
    <s v="B-20"/>
    <x v="2"/>
    <s v="B-20-02"/>
    <x v="2"/>
    <s v="H-01/2"/>
    <s v="02"/>
    <s v="2BHK"/>
    <n v="578.23131599999999"/>
    <x v="2"/>
  </r>
  <r>
    <n v="795"/>
    <x v="2"/>
    <s v="B-20"/>
    <x v="2"/>
    <s v="B-20-03"/>
    <x v="2"/>
    <s v="H-01/3"/>
    <s v="03"/>
    <s v="2BHK"/>
    <n v="578.23131599999999"/>
    <x v="2"/>
  </r>
  <r>
    <n v="796"/>
    <x v="2"/>
    <s v="B-20"/>
    <x v="2"/>
    <s v="B-20-04"/>
    <x v="2"/>
    <s v="H-01/4"/>
    <s v="04"/>
    <s v="2BHK"/>
    <n v="578.23131599999999"/>
    <x v="2"/>
  </r>
  <r>
    <n v="797"/>
    <x v="2"/>
    <s v="B-21"/>
    <x v="2"/>
    <s v="B-21-01"/>
    <x v="2"/>
    <s v="H-02/1"/>
    <s v="01"/>
    <s v="2BHK"/>
    <n v="583.09664399999997"/>
    <x v="2"/>
  </r>
  <r>
    <n v="798"/>
    <x v="2"/>
    <s v="B-21"/>
    <x v="2"/>
    <s v="B-21-02"/>
    <x v="2"/>
    <s v="H-02/2"/>
    <s v="02"/>
    <s v="2BHK"/>
    <n v="583.09664399999997"/>
    <x v="2"/>
  </r>
  <r>
    <n v="799"/>
    <x v="2"/>
    <s v="B-21"/>
    <x v="2"/>
    <s v="B-21-03"/>
    <x v="2"/>
    <s v="H-02/3"/>
    <s v="03"/>
    <s v="2BHK"/>
    <n v="583.09664399999997"/>
    <x v="2"/>
  </r>
  <r>
    <n v="800"/>
    <x v="2"/>
    <s v="B-21"/>
    <x v="2"/>
    <s v="B-21-04"/>
    <x v="2"/>
    <s v="H-02/4"/>
    <s v="04"/>
    <s v="2BHK"/>
    <n v="583.09664399999997"/>
    <x v="2"/>
  </r>
  <r>
    <n v="801"/>
    <x v="2"/>
    <s v="B-22"/>
    <x v="2"/>
    <s v="B-22-01"/>
    <x v="2"/>
    <s v="H-03/1"/>
    <s v="01"/>
    <s v="2BHK"/>
    <n v="583.09664399999997"/>
    <x v="2"/>
  </r>
  <r>
    <n v="802"/>
    <x v="2"/>
    <s v="B-22"/>
    <x v="2"/>
    <s v="B-22-02"/>
    <x v="2"/>
    <s v="H-03/2"/>
    <s v="02"/>
    <s v="2BHK"/>
    <n v="583.09664399999997"/>
    <x v="2"/>
  </r>
  <r>
    <n v="803"/>
    <x v="2"/>
    <s v="B-22"/>
    <x v="2"/>
    <s v="B-22-03"/>
    <x v="2"/>
    <s v="H-03/3"/>
    <s v="03"/>
    <s v="2BHK"/>
    <n v="583.09664399999997"/>
    <x v="2"/>
  </r>
  <r>
    <n v="804"/>
    <x v="2"/>
    <s v="B-22"/>
    <x v="2"/>
    <s v="B-22-04"/>
    <x v="2"/>
    <s v="H-03/4"/>
    <s v="04"/>
    <s v="2BHK"/>
    <n v="583.09664399999997"/>
    <x v="2"/>
  </r>
  <r>
    <n v="805"/>
    <x v="2"/>
    <s v="B-23"/>
    <x v="2"/>
    <s v="B-23-01"/>
    <x v="2"/>
    <s v="H-04/1"/>
    <s v="01"/>
    <s v="2BHK"/>
    <n v="583.09664399999997"/>
    <x v="2"/>
  </r>
  <r>
    <n v="806"/>
    <x v="2"/>
    <s v="B-23"/>
    <x v="2"/>
    <s v="B-23-02"/>
    <x v="2"/>
    <s v="H-04/2"/>
    <s v="02"/>
    <s v="2BHK"/>
    <n v="583.09664399999997"/>
    <x v="2"/>
  </r>
  <r>
    <n v="807"/>
    <x v="2"/>
    <s v="B-23"/>
    <x v="2"/>
    <s v="B-23-03"/>
    <x v="2"/>
    <s v="H-04/3"/>
    <s v="03"/>
    <s v="2BHK"/>
    <n v="583.09664399999997"/>
    <x v="2"/>
  </r>
  <r>
    <n v="808"/>
    <x v="2"/>
    <s v="B-23"/>
    <x v="2"/>
    <s v="B-23-04"/>
    <x v="2"/>
    <s v="H-04/4"/>
    <s v="04"/>
    <s v="2BHK"/>
    <n v="583.09664399999997"/>
    <x v="2"/>
  </r>
  <r>
    <n v="809"/>
    <x v="2"/>
    <s v="B-24"/>
    <x v="2"/>
    <s v="B-24-01"/>
    <x v="2"/>
    <s v="H-05/1"/>
    <s v="01"/>
    <s v="2BHK"/>
    <n v="583.09664399999997"/>
    <x v="2"/>
  </r>
  <r>
    <n v="810"/>
    <x v="2"/>
    <s v="B-24"/>
    <x v="2"/>
    <s v="B-24-02"/>
    <x v="2"/>
    <s v="H-05/2"/>
    <s v="02"/>
    <s v="2BHK"/>
    <n v="583.09664399999997"/>
    <x v="2"/>
  </r>
  <r>
    <n v="811"/>
    <x v="2"/>
    <s v="B-24"/>
    <x v="2"/>
    <s v="B-24-03"/>
    <x v="2"/>
    <s v="H-05/3"/>
    <s v="03"/>
    <s v="2BHK"/>
    <n v="583.09664399999997"/>
    <x v="2"/>
  </r>
  <r>
    <n v="812"/>
    <x v="2"/>
    <s v="B-24"/>
    <x v="2"/>
    <s v="B-24-04"/>
    <x v="2"/>
    <s v="H-05/4"/>
    <s v="04"/>
    <s v="2BHK"/>
    <n v="583.09664399999997"/>
    <x v="2"/>
  </r>
  <r>
    <n v="813"/>
    <x v="2"/>
    <s v="B-25"/>
    <x v="2"/>
    <s v="B-25-01"/>
    <x v="2"/>
    <s v="H-06/1"/>
    <s v="01"/>
    <s v="2BHK"/>
    <n v="583.09664399999997"/>
    <x v="2"/>
  </r>
  <r>
    <n v="814"/>
    <x v="2"/>
    <s v="B-25"/>
    <x v="2"/>
    <s v="B-25-02"/>
    <x v="2"/>
    <s v="H-06/2"/>
    <s v="02"/>
    <s v="2BHK"/>
    <n v="583.09664399999997"/>
    <x v="2"/>
  </r>
  <r>
    <n v="815"/>
    <x v="2"/>
    <s v="B-25"/>
    <x v="2"/>
    <s v="B-25-03"/>
    <x v="2"/>
    <s v="H-06/3"/>
    <s v="03"/>
    <s v="2BHK"/>
    <n v="583.09664399999997"/>
    <x v="2"/>
  </r>
  <r>
    <n v="816"/>
    <x v="2"/>
    <s v="B-25"/>
    <x v="2"/>
    <s v="B-25-04"/>
    <x v="2"/>
    <s v="H-06/4"/>
    <s v="04"/>
    <s v="2BHK"/>
    <n v="583.09664399999997"/>
    <x v="2"/>
  </r>
  <r>
    <n v="817"/>
    <x v="2"/>
    <s v="B-26"/>
    <x v="2"/>
    <s v="B-26-01"/>
    <x v="2"/>
    <s v="H-07/1"/>
    <s v="01"/>
    <s v="2BHK"/>
    <n v="583.09664399999997"/>
    <x v="2"/>
  </r>
  <r>
    <n v="818"/>
    <x v="2"/>
    <s v="B-26"/>
    <x v="2"/>
    <s v="B-26-02"/>
    <x v="2"/>
    <s v="H-07/2"/>
    <s v="02"/>
    <s v="2BHK"/>
    <n v="583.09664399999997"/>
    <x v="2"/>
  </r>
  <r>
    <n v="819"/>
    <x v="2"/>
    <s v="B-26"/>
    <x v="2"/>
    <s v="B-26-03"/>
    <x v="2"/>
    <s v="H-07/3"/>
    <s v="03"/>
    <s v="2BHK"/>
    <n v="583.09664399999997"/>
    <x v="2"/>
  </r>
  <r>
    <n v="820"/>
    <x v="2"/>
    <s v="B-26"/>
    <x v="2"/>
    <s v="B-26-04"/>
    <x v="2"/>
    <s v="H-07/4"/>
    <s v="04"/>
    <s v="2BHK"/>
    <n v="583.09664399999997"/>
    <x v="2"/>
  </r>
  <r>
    <n v="821"/>
    <x v="2"/>
    <s v="B-27"/>
    <x v="2"/>
    <s v="B-27-01"/>
    <x v="2"/>
    <s v="H-08/1"/>
    <s v="01"/>
    <s v="2BHK"/>
    <n v="583.09664399999997"/>
    <x v="2"/>
  </r>
  <r>
    <n v="822"/>
    <x v="2"/>
    <s v="B-27"/>
    <x v="2"/>
    <s v="B-27-02"/>
    <x v="2"/>
    <s v="H-08/2"/>
    <s v="02"/>
    <s v="2BHK"/>
    <n v="583.09664399999997"/>
    <x v="2"/>
  </r>
  <r>
    <n v="823"/>
    <x v="2"/>
    <s v="B-27"/>
    <x v="2"/>
    <s v="B-27-03"/>
    <x v="2"/>
    <s v="H-08/3"/>
    <s v="03"/>
    <s v="2BHK"/>
    <n v="583.09664399999997"/>
    <x v="2"/>
  </r>
  <r>
    <n v="824"/>
    <x v="2"/>
    <s v="B-27"/>
    <x v="2"/>
    <s v="B-27-04"/>
    <x v="2"/>
    <s v="H-08/4"/>
    <s v="04"/>
    <s v="2BHK"/>
    <n v="583.09664399999997"/>
    <x v="2"/>
  </r>
  <r>
    <n v="825"/>
    <x v="2"/>
    <s v="B-28"/>
    <x v="2"/>
    <s v="B-28-01"/>
    <x v="2"/>
    <s v="H-09/1"/>
    <s v="01"/>
    <s v="2BHK"/>
    <n v="583.09664399999997"/>
    <x v="2"/>
  </r>
  <r>
    <n v="826"/>
    <x v="2"/>
    <s v="B-28"/>
    <x v="2"/>
    <s v="B-28-02"/>
    <x v="2"/>
    <s v="H-09/2"/>
    <s v="02"/>
    <s v="2BHK"/>
    <n v="583.09664399999997"/>
    <x v="2"/>
  </r>
  <r>
    <n v="827"/>
    <x v="2"/>
    <s v="B-28"/>
    <x v="2"/>
    <s v="B-28-03"/>
    <x v="2"/>
    <s v="H-09/3"/>
    <s v="03"/>
    <s v="2BHK"/>
    <n v="583.09664399999997"/>
    <x v="2"/>
  </r>
  <r>
    <n v="828"/>
    <x v="2"/>
    <s v="B-28"/>
    <x v="2"/>
    <s v="B-28-04"/>
    <x v="2"/>
    <s v="H-09/4"/>
    <s v="04"/>
    <s v="2BHK"/>
    <n v="583.09664399999997"/>
    <x v="2"/>
  </r>
  <r>
    <n v="829"/>
    <x v="2"/>
    <s v="B-29"/>
    <x v="2"/>
    <s v="B-29-01"/>
    <x v="2"/>
    <s v="H-10/1"/>
    <s v="01"/>
    <s v="2BHK"/>
    <n v="578.23131599999999"/>
    <x v="2"/>
  </r>
  <r>
    <n v="830"/>
    <x v="2"/>
    <s v="B-29"/>
    <x v="2"/>
    <s v="B-29-02"/>
    <x v="2"/>
    <s v="H-10/2"/>
    <s v="02"/>
    <s v="2BHK"/>
    <n v="578.23131599999999"/>
    <x v="2"/>
  </r>
  <r>
    <n v="831"/>
    <x v="2"/>
    <s v="B-29"/>
    <x v="2"/>
    <s v="B-29-03"/>
    <x v="2"/>
    <s v="H-10/3"/>
    <s v="03"/>
    <s v="2BHK"/>
    <n v="578.23131599999999"/>
    <x v="2"/>
  </r>
  <r>
    <n v="832"/>
    <x v="2"/>
    <s v="B-29"/>
    <x v="2"/>
    <s v="B-29-04"/>
    <x v="2"/>
    <s v="H-10/4"/>
    <s v="04"/>
    <s v="2BHK"/>
    <n v="578.23131599999999"/>
    <x v="2"/>
  </r>
  <r>
    <n v="833"/>
    <x v="3"/>
    <s v="D-1"/>
    <x v="3"/>
    <s v="D-1-01"/>
    <x v="2"/>
    <s v="H-106/1"/>
    <s v="01"/>
    <s v="3BHK "/>
    <n v="827.71930799999996"/>
    <x v="3"/>
  </r>
  <r>
    <n v="834"/>
    <x v="3"/>
    <s v="D-1"/>
    <x v="3"/>
    <s v="D-1-02"/>
    <x v="2"/>
    <s v="H-106/2"/>
    <s v="02"/>
    <s v="3BHK "/>
    <n v="827.71930799999996"/>
    <x v="3"/>
  </r>
  <r>
    <n v="835"/>
    <x v="3"/>
    <s v="D-1"/>
    <x v="3"/>
    <s v="D-1-03"/>
    <x v="2"/>
    <s v="H-106/3"/>
    <s v="03"/>
    <s v="3BHK "/>
    <n v="827.71930799999996"/>
    <x v="3"/>
  </r>
  <r>
    <n v="836"/>
    <x v="3"/>
    <s v="D-1"/>
    <x v="3"/>
    <s v="D-1-04"/>
    <x v="2"/>
    <s v="H-106/4"/>
    <s v="04"/>
    <s v="3BHK "/>
    <n v="827.71930799999996"/>
    <x v="3"/>
  </r>
  <r>
    <n v="837"/>
    <x v="3"/>
    <s v="D-2"/>
    <x v="3"/>
    <s v="D-2-01"/>
    <x v="2"/>
    <s v="H-107/1"/>
    <s v="01"/>
    <s v="3BHK "/>
    <n v="831.64816799999994"/>
    <x v="3"/>
  </r>
  <r>
    <n v="838"/>
    <x v="3"/>
    <s v="D-2"/>
    <x v="3"/>
    <s v="D-2-02"/>
    <x v="2"/>
    <s v="H-107/2"/>
    <s v="02"/>
    <s v="3BHK "/>
    <n v="831.64816799999994"/>
    <x v="3"/>
  </r>
  <r>
    <n v="839"/>
    <x v="3"/>
    <s v="D-2"/>
    <x v="3"/>
    <s v="D-2-03"/>
    <x v="2"/>
    <s v="H-107/3"/>
    <s v="03"/>
    <s v="3BHK "/>
    <n v="831.64816799999994"/>
    <x v="3"/>
  </r>
  <r>
    <n v="840"/>
    <x v="3"/>
    <s v="D-2"/>
    <x v="3"/>
    <s v="D-2-04"/>
    <x v="2"/>
    <s v="H-107/4"/>
    <s v="04"/>
    <s v="3BHK "/>
    <n v="831.64816799999994"/>
    <x v="3"/>
  </r>
  <r>
    <n v="841"/>
    <x v="3"/>
    <s v="D-3"/>
    <x v="3"/>
    <s v="D-3-01"/>
    <x v="2"/>
    <s v="H-108/1"/>
    <s v="01"/>
    <s v="3BHK "/>
    <n v="831.64816799999994"/>
    <x v="3"/>
  </r>
  <r>
    <n v="842"/>
    <x v="3"/>
    <s v="D-3"/>
    <x v="3"/>
    <s v="D-3-02"/>
    <x v="2"/>
    <s v="H-108/2"/>
    <s v="02"/>
    <s v="3BHK "/>
    <n v="831.64816799999994"/>
    <x v="3"/>
  </r>
  <r>
    <n v="843"/>
    <x v="3"/>
    <s v="D-3"/>
    <x v="3"/>
    <s v="D-3-03"/>
    <x v="2"/>
    <s v="H-108/3"/>
    <s v="03"/>
    <s v="3BHK "/>
    <n v="831.64816799999994"/>
    <x v="3"/>
  </r>
  <r>
    <n v="844"/>
    <x v="3"/>
    <s v="D-3"/>
    <x v="3"/>
    <s v="D-3-04"/>
    <x v="2"/>
    <s v="H-108/4"/>
    <s v="04"/>
    <s v="3BHK "/>
    <n v="831.64816799999994"/>
    <x v="3"/>
  </r>
  <r>
    <n v="845"/>
    <x v="3"/>
    <s v="D-4"/>
    <x v="3"/>
    <s v="D-4-01"/>
    <x v="2"/>
    <s v="H-109/1"/>
    <s v="01"/>
    <s v="3BHK "/>
    <n v="827.71930799999996"/>
    <x v="3"/>
  </r>
  <r>
    <n v="846"/>
    <x v="3"/>
    <s v="D-4"/>
    <x v="3"/>
    <s v="D-4-02"/>
    <x v="2"/>
    <s v="H-109/2"/>
    <s v="02"/>
    <s v="3BHK "/>
    <n v="827.71930799999996"/>
    <x v="3"/>
  </r>
  <r>
    <n v="847"/>
    <x v="3"/>
    <s v="D-4"/>
    <x v="3"/>
    <s v="D-4-03"/>
    <x v="2"/>
    <s v="H-109/3"/>
    <s v="03"/>
    <s v="3BHK "/>
    <n v="827.71930799999996"/>
    <x v="3"/>
  </r>
  <r>
    <n v="848"/>
    <x v="3"/>
    <s v="D-4"/>
    <x v="3"/>
    <s v="D-4-04"/>
    <x v="2"/>
    <s v="H-109/4"/>
    <s v="04"/>
    <s v="3BHK "/>
    <n v="827.71930799999996"/>
    <x v="3"/>
  </r>
  <r>
    <n v="849"/>
    <x v="3"/>
    <s v="D-5"/>
    <x v="3"/>
    <s v="D-5-01"/>
    <x v="2"/>
    <s v="H-102/1"/>
    <s v="01"/>
    <s v="3BHK "/>
    <n v="827.71930799999996"/>
    <x v="3"/>
  </r>
  <r>
    <n v="850"/>
    <x v="3"/>
    <s v="D-5"/>
    <x v="3"/>
    <s v="D-5-02"/>
    <x v="2"/>
    <s v="H-102/2"/>
    <s v="02"/>
    <s v="3BHK "/>
    <n v="827.71930799999996"/>
    <x v="3"/>
  </r>
  <r>
    <n v="851"/>
    <x v="3"/>
    <s v="D-5"/>
    <x v="3"/>
    <s v="D-5-03"/>
    <x v="2"/>
    <s v="H-102/3"/>
    <s v="03"/>
    <s v="3BHK "/>
    <n v="827.71930799999996"/>
    <x v="3"/>
  </r>
  <r>
    <n v="852"/>
    <x v="3"/>
    <s v="D-5"/>
    <x v="3"/>
    <s v="D-5-04"/>
    <x v="2"/>
    <s v="H-102/4"/>
    <s v="04"/>
    <s v="3BHK "/>
    <n v="827.71930799999996"/>
    <x v="3"/>
  </r>
  <r>
    <n v="853"/>
    <x v="3"/>
    <s v="D-6"/>
    <x v="3"/>
    <s v="D-6-01"/>
    <x v="2"/>
    <s v="H-103/1"/>
    <s v="01"/>
    <s v="3BHK "/>
    <n v="831.64816799999994"/>
    <x v="3"/>
  </r>
  <r>
    <n v="854"/>
    <x v="3"/>
    <s v="D-6"/>
    <x v="3"/>
    <s v="D-6-02"/>
    <x v="2"/>
    <s v="H-103/2"/>
    <s v="02"/>
    <s v="3BHK "/>
    <n v="831.64816799999994"/>
    <x v="3"/>
  </r>
  <r>
    <n v="855"/>
    <x v="3"/>
    <s v="D-6"/>
    <x v="3"/>
    <s v="D-6-03"/>
    <x v="2"/>
    <s v="H-103/3"/>
    <s v="03"/>
    <s v="3BHK "/>
    <n v="831.64816799999994"/>
    <x v="3"/>
  </r>
  <r>
    <n v="856"/>
    <x v="3"/>
    <s v="D-6"/>
    <x v="3"/>
    <s v="D-6-04"/>
    <x v="2"/>
    <s v="H-103/4"/>
    <s v="04"/>
    <s v="3BHK "/>
    <n v="831.64816799999994"/>
    <x v="3"/>
  </r>
  <r>
    <n v="857"/>
    <x v="3"/>
    <s v="D-7"/>
    <x v="3"/>
    <s v="D-7-01"/>
    <x v="2"/>
    <s v="H-104/1"/>
    <s v="01"/>
    <s v="3BHK "/>
    <n v="831.64816799999994"/>
    <x v="3"/>
  </r>
  <r>
    <n v="858"/>
    <x v="3"/>
    <s v="D-7"/>
    <x v="3"/>
    <s v="D-7-02"/>
    <x v="2"/>
    <s v="H-104/2"/>
    <s v="02"/>
    <s v="3BHK "/>
    <n v="831.64816799999994"/>
    <x v="3"/>
  </r>
  <r>
    <n v="859"/>
    <x v="3"/>
    <s v="D-7"/>
    <x v="3"/>
    <s v="D-7-03"/>
    <x v="2"/>
    <s v="H-104/3"/>
    <s v="03"/>
    <s v="3BHK "/>
    <n v="831.64816799999994"/>
    <x v="3"/>
  </r>
  <r>
    <n v="860"/>
    <x v="3"/>
    <s v="D-7"/>
    <x v="3"/>
    <s v="D-7-04"/>
    <x v="2"/>
    <s v="H-104/4"/>
    <s v="04"/>
    <s v="3BHK "/>
    <n v="831.64816799999994"/>
    <x v="3"/>
  </r>
  <r>
    <n v="861"/>
    <x v="3"/>
    <s v="D-8"/>
    <x v="3"/>
    <s v="D-8-01"/>
    <x v="2"/>
    <s v="H-105/1"/>
    <s v="01"/>
    <s v="3BHK "/>
    <n v="827.71930799999996"/>
    <x v="3"/>
  </r>
  <r>
    <n v="862"/>
    <x v="3"/>
    <s v="D-8"/>
    <x v="3"/>
    <s v="D-8-02"/>
    <x v="2"/>
    <s v="H-105/2"/>
    <s v="02"/>
    <s v="3BHK "/>
    <n v="827.71930799999996"/>
    <x v="3"/>
  </r>
  <r>
    <n v="863"/>
    <x v="3"/>
    <s v="D-8"/>
    <x v="3"/>
    <s v="D-8-03"/>
    <x v="2"/>
    <s v="H-105/3"/>
    <s v="03"/>
    <s v="3BHK "/>
    <n v="827.71930799999996"/>
    <x v="3"/>
  </r>
  <r>
    <n v="864"/>
    <x v="3"/>
    <s v="D-8"/>
    <x v="3"/>
    <s v="D-8-04"/>
    <x v="2"/>
    <s v="H-105/4"/>
    <s v="04"/>
    <s v="3BHK "/>
    <n v="827.71930799999996"/>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2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F16" firstHeaderRow="1" firstDataRow="2" firstDataCol="1"/>
  <pivotFields count="11">
    <pivotField showAll="0"/>
    <pivotField axis="axisRow" showAll="0">
      <items count="5">
        <item x="0"/>
        <item x="1"/>
        <item x="2"/>
        <item x="3"/>
        <item t="default"/>
      </items>
    </pivotField>
    <pivotField dataField="1" showAll="0"/>
    <pivotField showAll="0">
      <items count="5">
        <item x="2"/>
        <item x="1"/>
        <item x="0"/>
        <item x="3"/>
        <item t="default"/>
      </items>
    </pivotField>
    <pivotField showAll="0"/>
    <pivotField axis="axisRow" showAll="0">
      <items count="5">
        <item x="3"/>
        <item x="2"/>
        <item x="1"/>
        <item x="0"/>
        <item t="default"/>
      </items>
    </pivotField>
    <pivotField showAll="0"/>
    <pivotField showAll="0"/>
    <pivotField showAll="0"/>
    <pivotField numFmtId="1" showAll="0"/>
    <pivotField axis="axisCol" showAll="0">
      <items count="5">
        <item x="2"/>
        <item x="1"/>
        <item x="0"/>
        <item x="3"/>
        <item t="default"/>
      </items>
    </pivotField>
  </pivotFields>
  <rowFields count="2">
    <field x="1"/>
    <field x="5"/>
  </rowFields>
  <rowItems count="12">
    <i>
      <x/>
    </i>
    <i r="1">
      <x v="1"/>
    </i>
    <i r="1">
      <x v="2"/>
    </i>
    <i r="1">
      <x v="3"/>
    </i>
    <i>
      <x v="1"/>
    </i>
    <i r="1">
      <x v="1"/>
    </i>
    <i>
      <x v="2"/>
    </i>
    <i r="1">
      <x/>
    </i>
    <i r="1">
      <x v="1"/>
    </i>
    <i>
      <x v="3"/>
    </i>
    <i r="1">
      <x v="1"/>
    </i>
    <i t="grand">
      <x/>
    </i>
  </rowItems>
  <colFields count="1">
    <field x="10"/>
  </colFields>
  <colItems count="5">
    <i>
      <x/>
    </i>
    <i>
      <x v="1"/>
    </i>
    <i>
      <x v="2"/>
    </i>
    <i>
      <x v="3"/>
    </i>
    <i t="grand">
      <x/>
    </i>
  </colItems>
  <dataFields count="1">
    <dataField name="Count of Plot No."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Plot_Type" sourceName="Plot Type">
  <pivotTables>
    <pivotTable tabId="37" name="PivotTable1"/>
  </pivotTables>
  <data>
    <tabular pivotCacheId="1">
      <items count="4">
        <i x="0" s="1"/>
        <i x="1" s="1"/>
        <i x="2" s="1"/>
        <i x="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Plot Type" cache="Slicer_Plot_Type" caption="Plot Type" rowHeight="20955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68"/>
  <sheetViews>
    <sheetView zoomScaleNormal="100" zoomScaleSheetLayoutView="88" workbookViewId="0">
      <selection activeCell="J2" sqref="J2"/>
    </sheetView>
  </sheetViews>
  <sheetFormatPr defaultRowHeight="15" x14ac:dyDescent="0.25"/>
  <cols>
    <col min="1" max="1" width="8" style="135" bestFit="1" customWidth="1"/>
    <col min="2" max="2" width="9.6640625" style="149" customWidth="1"/>
    <col min="3" max="3" width="12" style="149" customWidth="1"/>
    <col min="4" max="4" width="13.6640625" style="149" customWidth="1"/>
    <col min="5" max="5" width="11.6640625" style="149" bestFit="1" customWidth="1"/>
    <col min="6" max="6" width="16.6640625" style="149" bestFit="1" customWidth="1"/>
    <col min="7" max="7" width="16.83203125" style="149" customWidth="1"/>
    <col min="8" max="8" width="12.83203125" style="149" bestFit="1" customWidth="1"/>
    <col min="9" max="9" width="14.33203125" style="149" customWidth="1"/>
    <col min="10" max="10" width="16.6640625" style="150" customWidth="1"/>
    <col min="11" max="11" width="14.1640625" style="135" customWidth="1"/>
    <col min="12" max="16384" width="9.33203125" style="135"/>
  </cols>
  <sheetData>
    <row r="1" spans="1:13" ht="28.5" x14ac:dyDescent="0.45">
      <c r="A1" s="134" t="s">
        <v>118</v>
      </c>
      <c r="B1" s="134"/>
      <c r="C1" s="134"/>
      <c r="D1" s="134"/>
      <c r="E1" s="134"/>
      <c r="F1" s="134"/>
      <c r="G1" s="134"/>
      <c r="H1" s="134"/>
      <c r="I1" s="134"/>
      <c r="J1" s="134"/>
      <c r="K1" s="134"/>
    </row>
    <row r="2" spans="1:13" ht="28.5" x14ac:dyDescent="0.45">
      <c r="A2" s="134"/>
      <c r="B2" s="134"/>
      <c r="C2" s="134"/>
      <c r="D2" s="134"/>
      <c r="E2" s="134"/>
      <c r="F2" s="134"/>
      <c r="G2" s="134"/>
      <c r="H2" s="134"/>
      <c r="I2" s="134"/>
      <c r="J2" s="175">
        <f>SUBTOTAL(9,J4:J867)</f>
        <v>653346.89971200202</v>
      </c>
      <c r="K2" s="134"/>
    </row>
    <row r="3" spans="1:13" s="138" customFormat="1" ht="67.150000000000006" customHeight="1" x14ac:dyDescent="0.25">
      <c r="A3" s="136" t="s">
        <v>43</v>
      </c>
      <c r="B3" s="136" t="s">
        <v>119</v>
      </c>
      <c r="C3" s="136" t="s">
        <v>109</v>
      </c>
      <c r="D3" s="136" t="s">
        <v>120</v>
      </c>
      <c r="E3" s="136" t="s">
        <v>121</v>
      </c>
      <c r="F3" s="136" t="s">
        <v>122</v>
      </c>
      <c r="G3" s="136" t="s">
        <v>123</v>
      </c>
      <c r="H3" s="136" t="s">
        <v>124</v>
      </c>
      <c r="I3" s="136" t="s">
        <v>125</v>
      </c>
      <c r="J3" s="137" t="s">
        <v>126</v>
      </c>
      <c r="K3" s="136" t="s">
        <v>127</v>
      </c>
      <c r="M3" s="139"/>
    </row>
    <row r="4" spans="1:13" x14ac:dyDescent="0.25">
      <c r="A4" s="140">
        <v>1</v>
      </c>
      <c r="B4" s="140" t="s">
        <v>2</v>
      </c>
      <c r="C4" s="140" t="s">
        <v>128</v>
      </c>
      <c r="D4" s="140">
        <f>VLOOKUP(B4,'[2]Master Inventory Units'!$B:$O,14,)</f>
        <v>130.05000000000001</v>
      </c>
      <c r="E4" s="140" t="s">
        <v>129</v>
      </c>
      <c r="F4" s="140" t="s">
        <v>130</v>
      </c>
      <c r="G4" s="140" t="s">
        <v>131</v>
      </c>
      <c r="H4" s="140" t="s">
        <v>132</v>
      </c>
      <c r="I4" s="140" t="s">
        <v>133</v>
      </c>
      <c r="J4" s="141">
        <v>780.15319199999988</v>
      </c>
      <c r="K4" s="142">
        <v>1423</v>
      </c>
      <c r="M4" s="135">
        <f>J4/K4</f>
        <v>0.54824539142656348</v>
      </c>
    </row>
    <row r="5" spans="1:13" x14ac:dyDescent="0.25">
      <c r="A5" s="140">
        <v>2</v>
      </c>
      <c r="B5" s="140" t="s">
        <v>2</v>
      </c>
      <c r="C5" s="140" t="s">
        <v>128</v>
      </c>
      <c r="D5" s="140">
        <f>VLOOKUP(B5,'[2]Master Inventory Units'!$B:$O,14,)</f>
        <v>130.05000000000001</v>
      </c>
      <c r="E5" s="140" t="s">
        <v>134</v>
      </c>
      <c r="F5" s="140" t="s">
        <v>130</v>
      </c>
      <c r="G5" s="140" t="s">
        <v>135</v>
      </c>
      <c r="H5" s="140" t="s">
        <v>136</v>
      </c>
      <c r="I5" s="140" t="s">
        <v>133</v>
      </c>
      <c r="J5" s="141">
        <v>780.15319199999988</v>
      </c>
      <c r="K5" s="142">
        <v>1423</v>
      </c>
    </row>
    <row r="6" spans="1:13" x14ac:dyDescent="0.25">
      <c r="A6" s="140">
        <v>3</v>
      </c>
      <c r="B6" s="140" t="s">
        <v>2</v>
      </c>
      <c r="C6" s="140" t="s">
        <v>128</v>
      </c>
      <c r="D6" s="140">
        <f>VLOOKUP(B6,'[2]Master Inventory Units'!$B:$O,14,)</f>
        <v>130.05000000000001</v>
      </c>
      <c r="E6" s="140" t="s">
        <v>137</v>
      </c>
      <c r="F6" s="140" t="s">
        <v>130</v>
      </c>
      <c r="G6" s="140" t="s">
        <v>138</v>
      </c>
      <c r="H6" s="140" t="s">
        <v>139</v>
      </c>
      <c r="I6" s="140" t="s">
        <v>133</v>
      </c>
      <c r="J6" s="141">
        <v>780.15319199999988</v>
      </c>
      <c r="K6" s="142">
        <v>1423</v>
      </c>
    </row>
    <row r="7" spans="1:13" x14ac:dyDescent="0.25">
      <c r="A7" s="140">
        <v>4</v>
      </c>
      <c r="B7" s="140" t="s">
        <v>2</v>
      </c>
      <c r="C7" s="140" t="s">
        <v>128</v>
      </c>
      <c r="D7" s="140">
        <f>VLOOKUP(B7,'[2]Master Inventory Units'!$B:$O,14,)</f>
        <v>130.05000000000001</v>
      </c>
      <c r="E7" s="140" t="s">
        <v>140</v>
      </c>
      <c r="F7" s="140" t="s">
        <v>130</v>
      </c>
      <c r="G7" s="140" t="s">
        <v>141</v>
      </c>
      <c r="H7" s="140" t="s">
        <v>142</v>
      </c>
      <c r="I7" s="140" t="s">
        <v>133</v>
      </c>
      <c r="J7" s="141">
        <v>780.15319199999988</v>
      </c>
      <c r="K7" s="142">
        <v>1423</v>
      </c>
    </row>
    <row r="8" spans="1:13" x14ac:dyDescent="0.25">
      <c r="A8" s="143">
        <v>5</v>
      </c>
      <c r="B8" s="140" t="s">
        <v>2</v>
      </c>
      <c r="C8" s="143" t="s">
        <v>143</v>
      </c>
      <c r="D8" s="140">
        <f>VLOOKUP(B8,'[2]Master Inventory Units'!$B:$O,14,)</f>
        <v>130.05000000000001</v>
      </c>
      <c r="E8" s="143" t="s">
        <v>144</v>
      </c>
      <c r="F8" s="143" t="s">
        <v>130</v>
      </c>
      <c r="G8" s="143" t="s">
        <v>145</v>
      </c>
      <c r="H8" s="143" t="s">
        <v>132</v>
      </c>
      <c r="I8" s="143" t="s">
        <v>133</v>
      </c>
      <c r="J8" s="144">
        <v>782.76884399999994</v>
      </c>
      <c r="K8" s="145">
        <v>1423</v>
      </c>
    </row>
    <row r="9" spans="1:13" x14ac:dyDescent="0.25">
      <c r="A9" s="146">
        <v>6</v>
      </c>
      <c r="B9" s="140" t="s">
        <v>2</v>
      </c>
      <c r="C9" s="146" t="s">
        <v>143</v>
      </c>
      <c r="D9" s="140">
        <f>VLOOKUP(B9,'[2]Master Inventory Units'!$B:$O,14,)</f>
        <v>130.05000000000001</v>
      </c>
      <c r="E9" s="146" t="s">
        <v>146</v>
      </c>
      <c r="F9" s="146" t="s">
        <v>130</v>
      </c>
      <c r="G9" s="146" t="s">
        <v>147</v>
      </c>
      <c r="H9" s="146" t="s">
        <v>136</v>
      </c>
      <c r="I9" s="146" t="s">
        <v>133</v>
      </c>
      <c r="J9" s="147">
        <v>782.76884399999994</v>
      </c>
      <c r="K9" s="148">
        <v>1423</v>
      </c>
    </row>
    <row r="10" spans="1:13" x14ac:dyDescent="0.25">
      <c r="A10" s="146">
        <v>7</v>
      </c>
      <c r="B10" s="140" t="s">
        <v>2</v>
      </c>
      <c r="C10" s="146" t="s">
        <v>143</v>
      </c>
      <c r="D10" s="140">
        <f>VLOOKUP(B10,'[2]Master Inventory Units'!$B:$O,14,)</f>
        <v>130.05000000000001</v>
      </c>
      <c r="E10" s="146" t="s">
        <v>148</v>
      </c>
      <c r="F10" s="146" t="s">
        <v>130</v>
      </c>
      <c r="G10" s="146" t="s">
        <v>149</v>
      </c>
      <c r="H10" s="146" t="s">
        <v>139</v>
      </c>
      <c r="I10" s="146" t="s">
        <v>133</v>
      </c>
      <c r="J10" s="147">
        <v>782.76884399999994</v>
      </c>
      <c r="K10" s="148">
        <v>1423</v>
      </c>
    </row>
    <row r="11" spans="1:13" x14ac:dyDescent="0.25">
      <c r="A11" s="146">
        <v>8</v>
      </c>
      <c r="B11" s="140" t="s">
        <v>2</v>
      </c>
      <c r="C11" s="146" t="s">
        <v>143</v>
      </c>
      <c r="D11" s="140">
        <f>VLOOKUP(B11,'[2]Master Inventory Units'!$B:$O,14,)</f>
        <v>130.05000000000001</v>
      </c>
      <c r="E11" s="146" t="s">
        <v>150</v>
      </c>
      <c r="F11" s="146" t="s">
        <v>130</v>
      </c>
      <c r="G11" s="146" t="s">
        <v>151</v>
      </c>
      <c r="H11" s="146" t="s">
        <v>142</v>
      </c>
      <c r="I11" s="146" t="s">
        <v>133</v>
      </c>
      <c r="J11" s="147">
        <v>782.76884399999994</v>
      </c>
      <c r="K11" s="148">
        <v>1423</v>
      </c>
    </row>
    <row r="12" spans="1:13" x14ac:dyDescent="0.25">
      <c r="A12" s="140">
        <v>9</v>
      </c>
      <c r="B12" s="140" t="s">
        <v>2</v>
      </c>
      <c r="C12" s="140" t="s">
        <v>152</v>
      </c>
      <c r="D12" s="140">
        <f>VLOOKUP(B12,'[2]Master Inventory Units'!$B:$O,14,)</f>
        <v>130.05000000000001</v>
      </c>
      <c r="E12" s="140" t="s">
        <v>153</v>
      </c>
      <c r="F12" s="140" t="s">
        <v>130</v>
      </c>
      <c r="G12" s="140" t="s">
        <v>154</v>
      </c>
      <c r="H12" s="140" t="s">
        <v>132</v>
      </c>
      <c r="I12" s="140" t="s">
        <v>133</v>
      </c>
      <c r="J12" s="141">
        <v>782.76884399999994</v>
      </c>
      <c r="K12" s="142">
        <v>1423</v>
      </c>
    </row>
    <row r="13" spans="1:13" x14ac:dyDescent="0.25">
      <c r="A13" s="140">
        <v>10</v>
      </c>
      <c r="B13" s="140" t="s">
        <v>2</v>
      </c>
      <c r="C13" s="140" t="s">
        <v>152</v>
      </c>
      <c r="D13" s="140">
        <f>VLOOKUP(B13,'[2]Master Inventory Units'!$B:$O,14,)</f>
        <v>130.05000000000001</v>
      </c>
      <c r="E13" s="140" t="s">
        <v>155</v>
      </c>
      <c r="F13" s="140" t="s">
        <v>130</v>
      </c>
      <c r="G13" s="140" t="s">
        <v>156</v>
      </c>
      <c r="H13" s="140" t="s">
        <v>136</v>
      </c>
      <c r="I13" s="140" t="s">
        <v>133</v>
      </c>
      <c r="J13" s="141">
        <v>782.76884399999994</v>
      </c>
      <c r="K13" s="142">
        <v>1423</v>
      </c>
    </row>
    <row r="14" spans="1:13" x14ac:dyDescent="0.25">
      <c r="A14" s="140">
        <v>11</v>
      </c>
      <c r="B14" s="140" t="s">
        <v>2</v>
      </c>
      <c r="C14" s="140" t="s">
        <v>152</v>
      </c>
      <c r="D14" s="140">
        <f>VLOOKUP(B14,'[2]Master Inventory Units'!$B:$O,14,)</f>
        <v>130.05000000000001</v>
      </c>
      <c r="E14" s="140" t="s">
        <v>157</v>
      </c>
      <c r="F14" s="140" t="s">
        <v>130</v>
      </c>
      <c r="G14" s="140" t="s">
        <v>158</v>
      </c>
      <c r="H14" s="140" t="s">
        <v>139</v>
      </c>
      <c r="I14" s="140" t="s">
        <v>133</v>
      </c>
      <c r="J14" s="141">
        <v>782.76884399999994</v>
      </c>
      <c r="K14" s="142">
        <v>1423</v>
      </c>
    </row>
    <row r="15" spans="1:13" x14ac:dyDescent="0.25">
      <c r="A15" s="140">
        <v>12</v>
      </c>
      <c r="B15" s="140" t="s">
        <v>2</v>
      </c>
      <c r="C15" s="140" t="s">
        <v>152</v>
      </c>
      <c r="D15" s="140">
        <f>VLOOKUP(B15,'[2]Master Inventory Units'!$B:$O,14,)</f>
        <v>130.05000000000001</v>
      </c>
      <c r="E15" s="140" t="s">
        <v>159</v>
      </c>
      <c r="F15" s="140" t="s">
        <v>130</v>
      </c>
      <c r="G15" s="140" t="s">
        <v>160</v>
      </c>
      <c r="H15" s="140" t="s">
        <v>142</v>
      </c>
      <c r="I15" s="140" t="s">
        <v>133</v>
      </c>
      <c r="J15" s="141">
        <v>782.76884399999994</v>
      </c>
      <c r="K15" s="142">
        <v>1423</v>
      </c>
    </row>
    <row r="16" spans="1:13" x14ac:dyDescent="0.25">
      <c r="A16" s="143">
        <v>13</v>
      </c>
      <c r="B16" s="140" t="s">
        <v>2</v>
      </c>
      <c r="C16" s="143" t="s">
        <v>161</v>
      </c>
      <c r="D16" s="140">
        <f>VLOOKUP(B16,'[2]Master Inventory Units'!$B:$O,14,)</f>
        <v>130.05000000000001</v>
      </c>
      <c r="E16" s="143" t="s">
        <v>162</v>
      </c>
      <c r="F16" s="143" t="s">
        <v>130</v>
      </c>
      <c r="G16" s="143" t="s">
        <v>163</v>
      </c>
      <c r="H16" s="143" t="s">
        <v>132</v>
      </c>
      <c r="I16" s="143" t="s">
        <v>133</v>
      </c>
      <c r="J16" s="144">
        <v>782.76884399999994</v>
      </c>
      <c r="K16" s="145">
        <v>1423</v>
      </c>
    </row>
    <row r="17" spans="1:11" x14ac:dyDescent="0.25">
      <c r="A17" s="146">
        <v>14</v>
      </c>
      <c r="B17" s="140" t="s">
        <v>2</v>
      </c>
      <c r="C17" s="146" t="s">
        <v>161</v>
      </c>
      <c r="D17" s="140">
        <f>VLOOKUP(B17,'[2]Master Inventory Units'!$B:$O,14,)</f>
        <v>130.05000000000001</v>
      </c>
      <c r="E17" s="146" t="s">
        <v>164</v>
      </c>
      <c r="F17" s="146" t="s">
        <v>130</v>
      </c>
      <c r="G17" s="146" t="s">
        <v>165</v>
      </c>
      <c r="H17" s="146" t="s">
        <v>136</v>
      </c>
      <c r="I17" s="146" t="s">
        <v>133</v>
      </c>
      <c r="J17" s="147">
        <v>782.76884399999994</v>
      </c>
      <c r="K17" s="148">
        <v>1423</v>
      </c>
    </row>
    <row r="18" spans="1:11" x14ac:dyDescent="0.25">
      <c r="A18" s="146">
        <v>15</v>
      </c>
      <c r="B18" s="140" t="s">
        <v>2</v>
      </c>
      <c r="C18" s="146" t="s">
        <v>161</v>
      </c>
      <c r="D18" s="140">
        <f>VLOOKUP(B18,'[2]Master Inventory Units'!$B:$O,14,)</f>
        <v>130.05000000000001</v>
      </c>
      <c r="E18" s="146" t="s">
        <v>166</v>
      </c>
      <c r="F18" s="146" t="s">
        <v>130</v>
      </c>
      <c r="G18" s="146" t="s">
        <v>167</v>
      </c>
      <c r="H18" s="146" t="s">
        <v>139</v>
      </c>
      <c r="I18" s="146" t="s">
        <v>133</v>
      </c>
      <c r="J18" s="147">
        <v>782.76884399999994</v>
      </c>
      <c r="K18" s="148">
        <v>1423</v>
      </c>
    </row>
    <row r="19" spans="1:11" x14ac:dyDescent="0.25">
      <c r="A19" s="146">
        <v>16</v>
      </c>
      <c r="B19" s="140" t="s">
        <v>2</v>
      </c>
      <c r="C19" s="146" t="s">
        <v>161</v>
      </c>
      <c r="D19" s="140">
        <f>VLOOKUP(B19,'[2]Master Inventory Units'!$B:$O,14,)</f>
        <v>130.05000000000001</v>
      </c>
      <c r="E19" s="146" t="s">
        <v>168</v>
      </c>
      <c r="F19" s="146" t="s">
        <v>130</v>
      </c>
      <c r="G19" s="146" t="s">
        <v>169</v>
      </c>
      <c r="H19" s="146" t="s">
        <v>142</v>
      </c>
      <c r="I19" s="146" t="s">
        <v>133</v>
      </c>
      <c r="J19" s="147">
        <v>782.76884399999994</v>
      </c>
      <c r="K19" s="148">
        <v>1423</v>
      </c>
    </row>
    <row r="20" spans="1:11" x14ac:dyDescent="0.25">
      <c r="A20" s="140">
        <v>17</v>
      </c>
      <c r="B20" s="140" t="s">
        <v>2</v>
      </c>
      <c r="C20" s="140" t="s">
        <v>170</v>
      </c>
      <c r="D20" s="140">
        <f>VLOOKUP(B20,'[2]Master Inventory Units'!$B:$O,14,)</f>
        <v>130.05000000000001</v>
      </c>
      <c r="E20" s="140" t="s">
        <v>171</v>
      </c>
      <c r="F20" s="140" t="s">
        <v>130</v>
      </c>
      <c r="G20" s="140" t="s">
        <v>172</v>
      </c>
      <c r="H20" s="140" t="s">
        <v>132</v>
      </c>
      <c r="I20" s="140" t="s">
        <v>133</v>
      </c>
      <c r="J20" s="141">
        <v>782.76884399999994</v>
      </c>
      <c r="K20" s="142">
        <v>1423</v>
      </c>
    </row>
    <row r="21" spans="1:11" x14ac:dyDescent="0.25">
      <c r="A21" s="140">
        <v>18</v>
      </c>
      <c r="B21" s="140" t="s">
        <v>2</v>
      </c>
      <c r="C21" s="140" t="s">
        <v>170</v>
      </c>
      <c r="D21" s="140">
        <f>VLOOKUP(B21,'[2]Master Inventory Units'!$B:$O,14,)</f>
        <v>130.05000000000001</v>
      </c>
      <c r="E21" s="140" t="s">
        <v>173</v>
      </c>
      <c r="F21" s="140" t="s">
        <v>130</v>
      </c>
      <c r="G21" s="140" t="s">
        <v>174</v>
      </c>
      <c r="H21" s="140" t="s">
        <v>136</v>
      </c>
      <c r="I21" s="140" t="s">
        <v>133</v>
      </c>
      <c r="J21" s="141">
        <v>782.76884399999994</v>
      </c>
      <c r="K21" s="142">
        <v>1423</v>
      </c>
    </row>
    <row r="22" spans="1:11" x14ac:dyDescent="0.25">
      <c r="A22" s="140">
        <v>19</v>
      </c>
      <c r="B22" s="140" t="s">
        <v>2</v>
      </c>
      <c r="C22" s="140" t="s">
        <v>170</v>
      </c>
      <c r="D22" s="140">
        <f>VLOOKUP(B22,'[2]Master Inventory Units'!$B:$O,14,)</f>
        <v>130.05000000000001</v>
      </c>
      <c r="E22" s="140" t="s">
        <v>175</v>
      </c>
      <c r="F22" s="140" t="s">
        <v>130</v>
      </c>
      <c r="G22" s="140" t="s">
        <v>176</v>
      </c>
      <c r="H22" s="140" t="s">
        <v>139</v>
      </c>
      <c r="I22" s="140" t="s">
        <v>133</v>
      </c>
      <c r="J22" s="141">
        <v>782.76884399999994</v>
      </c>
      <c r="K22" s="142">
        <v>1423</v>
      </c>
    </row>
    <row r="23" spans="1:11" x14ac:dyDescent="0.25">
      <c r="A23" s="140">
        <v>20</v>
      </c>
      <c r="B23" s="140" t="s">
        <v>2</v>
      </c>
      <c r="C23" s="140" t="s">
        <v>170</v>
      </c>
      <c r="D23" s="140">
        <f>VLOOKUP(B23,'[2]Master Inventory Units'!$B:$O,14,)</f>
        <v>130.05000000000001</v>
      </c>
      <c r="E23" s="140" t="s">
        <v>177</v>
      </c>
      <c r="F23" s="140" t="s">
        <v>130</v>
      </c>
      <c r="G23" s="140" t="s">
        <v>178</v>
      </c>
      <c r="H23" s="140" t="s">
        <v>142</v>
      </c>
      <c r="I23" s="140" t="s">
        <v>133</v>
      </c>
      <c r="J23" s="141">
        <v>782.76884399999994</v>
      </c>
      <c r="K23" s="142">
        <v>1423</v>
      </c>
    </row>
    <row r="24" spans="1:11" x14ac:dyDescent="0.25">
      <c r="A24" s="143">
        <v>21</v>
      </c>
      <c r="B24" s="140" t="s">
        <v>2</v>
      </c>
      <c r="C24" s="143" t="s">
        <v>179</v>
      </c>
      <c r="D24" s="140">
        <f>VLOOKUP(B24,'[2]Master Inventory Units'!$B:$O,14,)</f>
        <v>130.05000000000001</v>
      </c>
      <c r="E24" s="143" t="s">
        <v>180</v>
      </c>
      <c r="F24" s="143" t="s">
        <v>130</v>
      </c>
      <c r="G24" s="143" t="s">
        <v>181</v>
      </c>
      <c r="H24" s="143" t="s">
        <v>132</v>
      </c>
      <c r="I24" s="143" t="s">
        <v>133</v>
      </c>
      <c r="J24" s="144">
        <v>780.15319199999988</v>
      </c>
      <c r="K24" s="145">
        <v>1423</v>
      </c>
    </row>
    <row r="25" spans="1:11" x14ac:dyDescent="0.25">
      <c r="A25" s="146">
        <v>22</v>
      </c>
      <c r="B25" s="140" t="s">
        <v>2</v>
      </c>
      <c r="C25" s="146" t="s">
        <v>179</v>
      </c>
      <c r="D25" s="140">
        <f>VLOOKUP(B25,'[2]Master Inventory Units'!$B:$O,14,)</f>
        <v>130.05000000000001</v>
      </c>
      <c r="E25" s="146" t="s">
        <v>182</v>
      </c>
      <c r="F25" s="146" t="s">
        <v>130</v>
      </c>
      <c r="G25" s="146" t="s">
        <v>183</v>
      </c>
      <c r="H25" s="146" t="s">
        <v>136</v>
      </c>
      <c r="I25" s="146" t="s">
        <v>133</v>
      </c>
      <c r="J25" s="147">
        <v>780.15319199999988</v>
      </c>
      <c r="K25" s="148">
        <v>1423</v>
      </c>
    </row>
    <row r="26" spans="1:11" x14ac:dyDescent="0.25">
      <c r="A26" s="146">
        <v>23</v>
      </c>
      <c r="B26" s="140" t="s">
        <v>2</v>
      </c>
      <c r="C26" s="146" t="s">
        <v>179</v>
      </c>
      <c r="D26" s="140">
        <f>VLOOKUP(B26,'[2]Master Inventory Units'!$B:$O,14,)</f>
        <v>130.05000000000001</v>
      </c>
      <c r="E26" s="146" t="s">
        <v>184</v>
      </c>
      <c r="F26" s="146" t="s">
        <v>130</v>
      </c>
      <c r="G26" s="146" t="s">
        <v>185</v>
      </c>
      <c r="H26" s="146" t="s">
        <v>139</v>
      </c>
      <c r="I26" s="146" t="s">
        <v>133</v>
      </c>
      <c r="J26" s="147">
        <v>780.15319199999988</v>
      </c>
      <c r="K26" s="148">
        <v>1423</v>
      </c>
    </row>
    <row r="27" spans="1:11" x14ac:dyDescent="0.25">
      <c r="A27" s="146">
        <v>24</v>
      </c>
      <c r="B27" s="140" t="s">
        <v>2</v>
      </c>
      <c r="C27" s="146" t="s">
        <v>179</v>
      </c>
      <c r="D27" s="140">
        <f>VLOOKUP(B27,'[2]Master Inventory Units'!$B:$O,14,)</f>
        <v>130.05000000000001</v>
      </c>
      <c r="E27" s="146" t="s">
        <v>186</v>
      </c>
      <c r="F27" s="146" t="s">
        <v>130</v>
      </c>
      <c r="G27" s="146" t="s">
        <v>187</v>
      </c>
      <c r="H27" s="146" t="s">
        <v>142</v>
      </c>
      <c r="I27" s="146" t="s">
        <v>133</v>
      </c>
      <c r="J27" s="147">
        <v>780.15319199999988</v>
      </c>
      <c r="K27" s="148">
        <v>1423</v>
      </c>
    </row>
    <row r="28" spans="1:11" x14ac:dyDescent="0.25">
      <c r="A28" s="140">
        <v>25</v>
      </c>
      <c r="B28" s="140" t="s">
        <v>2</v>
      </c>
      <c r="C28" s="140" t="s">
        <v>188</v>
      </c>
      <c r="D28" s="140">
        <f>VLOOKUP(B28,'[2]Master Inventory Units'!$B:$O,14,)</f>
        <v>130.05000000000001</v>
      </c>
      <c r="E28" s="140" t="s">
        <v>189</v>
      </c>
      <c r="F28" s="140" t="s">
        <v>190</v>
      </c>
      <c r="G28" s="140" t="s">
        <v>191</v>
      </c>
      <c r="H28" s="140" t="s">
        <v>132</v>
      </c>
      <c r="I28" s="140" t="s">
        <v>133</v>
      </c>
      <c r="J28" s="141">
        <v>780.15319199999988</v>
      </c>
      <c r="K28" s="142">
        <v>1423</v>
      </c>
    </row>
    <row r="29" spans="1:11" x14ac:dyDescent="0.25">
      <c r="A29" s="140">
        <v>26</v>
      </c>
      <c r="B29" s="140" t="s">
        <v>2</v>
      </c>
      <c r="C29" s="140" t="s">
        <v>188</v>
      </c>
      <c r="D29" s="140">
        <f>VLOOKUP(B29,'[2]Master Inventory Units'!$B:$O,14,)</f>
        <v>130.05000000000001</v>
      </c>
      <c r="E29" s="140" t="s">
        <v>192</v>
      </c>
      <c r="F29" s="140" t="s">
        <v>190</v>
      </c>
      <c r="G29" s="140" t="s">
        <v>193</v>
      </c>
      <c r="H29" s="140" t="s">
        <v>136</v>
      </c>
      <c r="I29" s="140" t="s">
        <v>133</v>
      </c>
      <c r="J29" s="141">
        <v>780.15319199999988</v>
      </c>
      <c r="K29" s="142">
        <v>1423</v>
      </c>
    </row>
    <row r="30" spans="1:11" x14ac:dyDescent="0.25">
      <c r="A30" s="140">
        <v>27</v>
      </c>
      <c r="B30" s="140" t="s">
        <v>2</v>
      </c>
      <c r="C30" s="140" t="s">
        <v>188</v>
      </c>
      <c r="D30" s="140">
        <f>VLOOKUP(B30,'[2]Master Inventory Units'!$B:$O,14,)</f>
        <v>130.05000000000001</v>
      </c>
      <c r="E30" s="140" t="s">
        <v>194</v>
      </c>
      <c r="F30" s="140" t="s">
        <v>190</v>
      </c>
      <c r="G30" s="140" t="s">
        <v>195</v>
      </c>
      <c r="H30" s="140" t="s">
        <v>139</v>
      </c>
      <c r="I30" s="140" t="s">
        <v>133</v>
      </c>
      <c r="J30" s="141">
        <v>780.15319199999988</v>
      </c>
      <c r="K30" s="142">
        <v>1423</v>
      </c>
    </row>
    <row r="31" spans="1:11" x14ac:dyDescent="0.25">
      <c r="A31" s="140">
        <v>28</v>
      </c>
      <c r="B31" s="140" t="s">
        <v>2</v>
      </c>
      <c r="C31" s="140" t="s">
        <v>188</v>
      </c>
      <c r="D31" s="140">
        <f>VLOOKUP(B31,'[2]Master Inventory Units'!$B:$O,14,)</f>
        <v>130.05000000000001</v>
      </c>
      <c r="E31" s="140" t="s">
        <v>196</v>
      </c>
      <c r="F31" s="140" t="s">
        <v>190</v>
      </c>
      <c r="G31" s="140" t="s">
        <v>197</v>
      </c>
      <c r="H31" s="140" t="s">
        <v>142</v>
      </c>
      <c r="I31" s="140" t="s">
        <v>133</v>
      </c>
      <c r="J31" s="141">
        <v>780.15319199999988</v>
      </c>
      <c r="K31" s="142">
        <v>1423</v>
      </c>
    </row>
    <row r="32" spans="1:11" x14ac:dyDescent="0.25">
      <c r="A32" s="143">
        <v>29</v>
      </c>
      <c r="B32" s="140" t="s">
        <v>2</v>
      </c>
      <c r="C32" s="143" t="s">
        <v>198</v>
      </c>
      <c r="D32" s="140">
        <f>VLOOKUP(B32,'[2]Master Inventory Units'!$B:$O,14,)</f>
        <v>130.05000000000001</v>
      </c>
      <c r="E32" s="143" t="s">
        <v>199</v>
      </c>
      <c r="F32" s="143" t="s">
        <v>190</v>
      </c>
      <c r="G32" s="143" t="s">
        <v>200</v>
      </c>
      <c r="H32" s="143" t="s">
        <v>132</v>
      </c>
      <c r="I32" s="143" t="s">
        <v>133</v>
      </c>
      <c r="J32" s="144">
        <v>782.76884399999994</v>
      </c>
      <c r="K32" s="145">
        <v>1423</v>
      </c>
    </row>
    <row r="33" spans="1:11" x14ac:dyDescent="0.25">
      <c r="A33" s="146">
        <v>30</v>
      </c>
      <c r="B33" s="140" t="s">
        <v>2</v>
      </c>
      <c r="C33" s="146" t="s">
        <v>198</v>
      </c>
      <c r="D33" s="140">
        <f>VLOOKUP(B33,'[2]Master Inventory Units'!$B:$O,14,)</f>
        <v>130.05000000000001</v>
      </c>
      <c r="E33" s="146" t="s">
        <v>201</v>
      </c>
      <c r="F33" s="146" t="s">
        <v>190</v>
      </c>
      <c r="G33" s="146" t="s">
        <v>202</v>
      </c>
      <c r="H33" s="146" t="s">
        <v>136</v>
      </c>
      <c r="I33" s="146" t="s">
        <v>133</v>
      </c>
      <c r="J33" s="147">
        <v>782.76884399999994</v>
      </c>
      <c r="K33" s="148">
        <v>1423</v>
      </c>
    </row>
    <row r="34" spans="1:11" x14ac:dyDescent="0.25">
      <c r="A34" s="146">
        <v>31</v>
      </c>
      <c r="B34" s="140" t="s">
        <v>2</v>
      </c>
      <c r="C34" s="146" t="s">
        <v>198</v>
      </c>
      <c r="D34" s="140">
        <f>VLOOKUP(B34,'[2]Master Inventory Units'!$B:$O,14,)</f>
        <v>130.05000000000001</v>
      </c>
      <c r="E34" s="146" t="s">
        <v>203</v>
      </c>
      <c r="F34" s="146" t="s">
        <v>190</v>
      </c>
      <c r="G34" s="146" t="s">
        <v>204</v>
      </c>
      <c r="H34" s="146" t="s">
        <v>139</v>
      </c>
      <c r="I34" s="146" t="s">
        <v>133</v>
      </c>
      <c r="J34" s="147">
        <v>782.76884399999994</v>
      </c>
      <c r="K34" s="148">
        <v>1423</v>
      </c>
    </row>
    <row r="35" spans="1:11" x14ac:dyDescent="0.25">
      <c r="A35" s="146">
        <v>32</v>
      </c>
      <c r="B35" s="140" t="s">
        <v>2</v>
      </c>
      <c r="C35" s="146" t="s">
        <v>198</v>
      </c>
      <c r="D35" s="140">
        <f>VLOOKUP(B35,'[2]Master Inventory Units'!$B:$O,14,)</f>
        <v>130.05000000000001</v>
      </c>
      <c r="E35" s="146" t="s">
        <v>205</v>
      </c>
      <c r="F35" s="146" t="s">
        <v>190</v>
      </c>
      <c r="G35" s="146" t="s">
        <v>206</v>
      </c>
      <c r="H35" s="146" t="s">
        <v>142</v>
      </c>
      <c r="I35" s="146" t="s">
        <v>133</v>
      </c>
      <c r="J35" s="147">
        <v>782.76884399999994</v>
      </c>
      <c r="K35" s="148">
        <v>1423</v>
      </c>
    </row>
    <row r="36" spans="1:11" x14ac:dyDescent="0.25">
      <c r="A36" s="140">
        <v>33</v>
      </c>
      <c r="B36" s="140" t="s">
        <v>2</v>
      </c>
      <c r="C36" s="140" t="s">
        <v>207</v>
      </c>
      <c r="D36" s="140">
        <f>VLOOKUP(B36,'[2]Master Inventory Units'!$B:$O,14,)</f>
        <v>130.05000000000001</v>
      </c>
      <c r="E36" s="140" t="s">
        <v>208</v>
      </c>
      <c r="F36" s="140" t="s">
        <v>190</v>
      </c>
      <c r="G36" s="140" t="s">
        <v>209</v>
      </c>
      <c r="H36" s="140" t="s">
        <v>132</v>
      </c>
      <c r="I36" s="140" t="s">
        <v>133</v>
      </c>
      <c r="J36" s="141">
        <v>782.76884399999994</v>
      </c>
      <c r="K36" s="142">
        <v>1423</v>
      </c>
    </row>
    <row r="37" spans="1:11" x14ac:dyDescent="0.25">
      <c r="A37" s="140">
        <v>34</v>
      </c>
      <c r="B37" s="140" t="s">
        <v>2</v>
      </c>
      <c r="C37" s="140" t="s">
        <v>207</v>
      </c>
      <c r="D37" s="140">
        <f>VLOOKUP(B37,'[2]Master Inventory Units'!$B:$O,14,)</f>
        <v>130.05000000000001</v>
      </c>
      <c r="E37" s="140" t="s">
        <v>210</v>
      </c>
      <c r="F37" s="140" t="s">
        <v>190</v>
      </c>
      <c r="G37" s="140" t="s">
        <v>211</v>
      </c>
      <c r="H37" s="140" t="s">
        <v>136</v>
      </c>
      <c r="I37" s="140" t="s">
        <v>133</v>
      </c>
      <c r="J37" s="141">
        <v>782.76884399999994</v>
      </c>
      <c r="K37" s="142">
        <v>1423</v>
      </c>
    </row>
    <row r="38" spans="1:11" x14ac:dyDescent="0.25">
      <c r="A38" s="140">
        <v>35</v>
      </c>
      <c r="B38" s="140" t="s">
        <v>2</v>
      </c>
      <c r="C38" s="140" t="s">
        <v>207</v>
      </c>
      <c r="D38" s="140">
        <f>VLOOKUP(B38,'[2]Master Inventory Units'!$B:$O,14,)</f>
        <v>130.05000000000001</v>
      </c>
      <c r="E38" s="140" t="s">
        <v>212</v>
      </c>
      <c r="F38" s="140" t="s">
        <v>190</v>
      </c>
      <c r="G38" s="140" t="s">
        <v>213</v>
      </c>
      <c r="H38" s="140" t="s">
        <v>139</v>
      </c>
      <c r="I38" s="140" t="s">
        <v>133</v>
      </c>
      <c r="J38" s="141">
        <v>782.76884399999994</v>
      </c>
      <c r="K38" s="142">
        <v>1423</v>
      </c>
    </row>
    <row r="39" spans="1:11" x14ac:dyDescent="0.25">
      <c r="A39" s="140">
        <v>36</v>
      </c>
      <c r="B39" s="140" t="s">
        <v>2</v>
      </c>
      <c r="C39" s="140" t="s">
        <v>207</v>
      </c>
      <c r="D39" s="140">
        <f>VLOOKUP(B39,'[2]Master Inventory Units'!$B:$O,14,)</f>
        <v>130.05000000000001</v>
      </c>
      <c r="E39" s="140" t="s">
        <v>214</v>
      </c>
      <c r="F39" s="140" t="s">
        <v>190</v>
      </c>
      <c r="G39" s="140" t="s">
        <v>215</v>
      </c>
      <c r="H39" s="140" t="s">
        <v>142</v>
      </c>
      <c r="I39" s="140" t="s">
        <v>133</v>
      </c>
      <c r="J39" s="141">
        <v>782.76884399999994</v>
      </c>
      <c r="K39" s="142">
        <v>1423</v>
      </c>
    </row>
    <row r="40" spans="1:11" x14ac:dyDescent="0.25">
      <c r="A40" s="143">
        <v>37</v>
      </c>
      <c r="B40" s="140" t="s">
        <v>2</v>
      </c>
      <c r="C40" s="143" t="s">
        <v>216</v>
      </c>
      <c r="D40" s="140">
        <f>VLOOKUP(B40,'[2]Master Inventory Units'!$B:$O,14,)</f>
        <v>130.05000000000001</v>
      </c>
      <c r="E40" s="143" t="s">
        <v>217</v>
      </c>
      <c r="F40" s="143" t="s">
        <v>190</v>
      </c>
      <c r="G40" s="143" t="s">
        <v>218</v>
      </c>
      <c r="H40" s="143" t="s">
        <v>132</v>
      </c>
      <c r="I40" s="143" t="s">
        <v>133</v>
      </c>
      <c r="J40" s="144">
        <v>782.76884399999994</v>
      </c>
      <c r="K40" s="145">
        <v>1423</v>
      </c>
    </row>
    <row r="41" spans="1:11" x14ac:dyDescent="0.25">
      <c r="A41" s="146">
        <v>38</v>
      </c>
      <c r="B41" s="140" t="s">
        <v>2</v>
      </c>
      <c r="C41" s="146" t="s">
        <v>216</v>
      </c>
      <c r="D41" s="140">
        <f>VLOOKUP(B41,'[2]Master Inventory Units'!$B:$O,14,)</f>
        <v>130.05000000000001</v>
      </c>
      <c r="E41" s="146" t="s">
        <v>219</v>
      </c>
      <c r="F41" s="146" t="s">
        <v>190</v>
      </c>
      <c r="G41" s="146" t="s">
        <v>220</v>
      </c>
      <c r="H41" s="146" t="s">
        <v>136</v>
      </c>
      <c r="I41" s="146" t="s">
        <v>133</v>
      </c>
      <c r="J41" s="147">
        <v>782.76884399999994</v>
      </c>
      <c r="K41" s="148">
        <v>1423</v>
      </c>
    </row>
    <row r="42" spans="1:11" x14ac:dyDescent="0.25">
      <c r="A42" s="146">
        <v>39</v>
      </c>
      <c r="B42" s="140" t="s">
        <v>2</v>
      </c>
      <c r="C42" s="146" t="s">
        <v>216</v>
      </c>
      <c r="D42" s="140">
        <f>VLOOKUP(B42,'[2]Master Inventory Units'!$B:$O,14,)</f>
        <v>130.05000000000001</v>
      </c>
      <c r="E42" s="146" t="s">
        <v>221</v>
      </c>
      <c r="F42" s="146" t="s">
        <v>190</v>
      </c>
      <c r="G42" s="146" t="s">
        <v>222</v>
      </c>
      <c r="H42" s="146" t="s">
        <v>139</v>
      </c>
      <c r="I42" s="146" t="s">
        <v>133</v>
      </c>
      <c r="J42" s="147">
        <v>782.76884399999994</v>
      </c>
      <c r="K42" s="148">
        <v>1423</v>
      </c>
    </row>
    <row r="43" spans="1:11" x14ac:dyDescent="0.25">
      <c r="A43" s="146">
        <v>40</v>
      </c>
      <c r="B43" s="140" t="s">
        <v>2</v>
      </c>
      <c r="C43" s="146" t="s">
        <v>216</v>
      </c>
      <c r="D43" s="140">
        <f>VLOOKUP(B43,'[2]Master Inventory Units'!$B:$O,14,)</f>
        <v>130.05000000000001</v>
      </c>
      <c r="E43" s="146" t="s">
        <v>223</v>
      </c>
      <c r="F43" s="146" t="s">
        <v>190</v>
      </c>
      <c r="G43" s="146" t="s">
        <v>224</v>
      </c>
      <c r="H43" s="146" t="s">
        <v>142</v>
      </c>
      <c r="I43" s="146" t="s">
        <v>133</v>
      </c>
      <c r="J43" s="147">
        <v>782.76884399999994</v>
      </c>
      <c r="K43" s="148">
        <v>1423</v>
      </c>
    </row>
    <row r="44" spans="1:11" x14ac:dyDescent="0.25">
      <c r="A44" s="140">
        <v>41</v>
      </c>
      <c r="B44" s="140" t="s">
        <v>2</v>
      </c>
      <c r="C44" s="140" t="s">
        <v>225</v>
      </c>
      <c r="D44" s="140">
        <f>VLOOKUP(B44,'[2]Master Inventory Units'!$B:$O,14,)</f>
        <v>130.05000000000001</v>
      </c>
      <c r="E44" s="140" t="s">
        <v>226</v>
      </c>
      <c r="F44" s="140" t="s">
        <v>190</v>
      </c>
      <c r="G44" s="140" t="s">
        <v>227</v>
      </c>
      <c r="H44" s="140" t="s">
        <v>132</v>
      </c>
      <c r="I44" s="140" t="s">
        <v>133</v>
      </c>
      <c r="J44" s="141">
        <v>782.76884399999994</v>
      </c>
      <c r="K44" s="142">
        <v>1423</v>
      </c>
    </row>
    <row r="45" spans="1:11" x14ac:dyDescent="0.25">
      <c r="A45" s="140">
        <v>42</v>
      </c>
      <c r="B45" s="140" t="s">
        <v>2</v>
      </c>
      <c r="C45" s="140" t="s">
        <v>225</v>
      </c>
      <c r="D45" s="140">
        <f>VLOOKUP(B45,'[2]Master Inventory Units'!$B:$O,14,)</f>
        <v>130.05000000000001</v>
      </c>
      <c r="E45" s="140" t="s">
        <v>228</v>
      </c>
      <c r="F45" s="140" t="s">
        <v>190</v>
      </c>
      <c r="G45" s="140" t="s">
        <v>229</v>
      </c>
      <c r="H45" s="140" t="s">
        <v>136</v>
      </c>
      <c r="I45" s="140" t="s">
        <v>133</v>
      </c>
      <c r="J45" s="141">
        <v>782.76884399999994</v>
      </c>
      <c r="K45" s="142">
        <v>1423</v>
      </c>
    </row>
    <row r="46" spans="1:11" x14ac:dyDescent="0.25">
      <c r="A46" s="140">
        <v>43</v>
      </c>
      <c r="B46" s="140" t="s">
        <v>2</v>
      </c>
      <c r="C46" s="140" t="s">
        <v>225</v>
      </c>
      <c r="D46" s="140">
        <f>VLOOKUP(B46,'[2]Master Inventory Units'!$B:$O,14,)</f>
        <v>130.05000000000001</v>
      </c>
      <c r="E46" s="140" t="s">
        <v>230</v>
      </c>
      <c r="F46" s="140" t="s">
        <v>190</v>
      </c>
      <c r="G46" s="140" t="s">
        <v>231</v>
      </c>
      <c r="H46" s="140" t="s">
        <v>139</v>
      </c>
      <c r="I46" s="140" t="s">
        <v>133</v>
      </c>
      <c r="J46" s="141">
        <v>782.76884399999994</v>
      </c>
      <c r="K46" s="142">
        <v>1423</v>
      </c>
    </row>
    <row r="47" spans="1:11" x14ac:dyDescent="0.25">
      <c r="A47" s="140">
        <v>44</v>
      </c>
      <c r="B47" s="140" t="s">
        <v>2</v>
      </c>
      <c r="C47" s="140" t="s">
        <v>225</v>
      </c>
      <c r="D47" s="140">
        <f>VLOOKUP(B47,'[2]Master Inventory Units'!$B:$O,14,)</f>
        <v>130.05000000000001</v>
      </c>
      <c r="E47" s="140" t="s">
        <v>232</v>
      </c>
      <c r="F47" s="140" t="s">
        <v>190</v>
      </c>
      <c r="G47" s="140" t="s">
        <v>233</v>
      </c>
      <c r="H47" s="140" t="s">
        <v>142</v>
      </c>
      <c r="I47" s="140" t="s">
        <v>133</v>
      </c>
      <c r="J47" s="141">
        <v>782.76884399999994</v>
      </c>
      <c r="K47" s="142">
        <v>1423</v>
      </c>
    </row>
    <row r="48" spans="1:11" x14ac:dyDescent="0.25">
      <c r="A48" s="143">
        <v>45</v>
      </c>
      <c r="B48" s="140" t="s">
        <v>2</v>
      </c>
      <c r="C48" s="143" t="s">
        <v>234</v>
      </c>
      <c r="D48" s="140">
        <f>VLOOKUP(B48,'[2]Master Inventory Units'!$B:$O,14,)</f>
        <v>130.05000000000001</v>
      </c>
      <c r="E48" s="143" t="s">
        <v>235</v>
      </c>
      <c r="F48" s="143" t="s">
        <v>190</v>
      </c>
      <c r="G48" s="143" t="s">
        <v>236</v>
      </c>
      <c r="H48" s="143" t="s">
        <v>132</v>
      </c>
      <c r="I48" s="143" t="s">
        <v>133</v>
      </c>
      <c r="J48" s="144">
        <v>782.76884399999994</v>
      </c>
      <c r="K48" s="145">
        <v>1423</v>
      </c>
    </row>
    <row r="49" spans="1:11" x14ac:dyDescent="0.25">
      <c r="A49" s="146">
        <v>46</v>
      </c>
      <c r="B49" s="140" t="s">
        <v>2</v>
      </c>
      <c r="C49" s="146" t="s">
        <v>234</v>
      </c>
      <c r="D49" s="140">
        <f>VLOOKUP(B49,'[2]Master Inventory Units'!$B:$O,14,)</f>
        <v>130.05000000000001</v>
      </c>
      <c r="E49" s="146" t="s">
        <v>237</v>
      </c>
      <c r="F49" s="146" t="s">
        <v>190</v>
      </c>
      <c r="G49" s="146" t="s">
        <v>238</v>
      </c>
      <c r="H49" s="146" t="s">
        <v>136</v>
      </c>
      <c r="I49" s="146" t="s">
        <v>133</v>
      </c>
      <c r="J49" s="147">
        <v>782.76884399999994</v>
      </c>
      <c r="K49" s="148">
        <v>1423</v>
      </c>
    </row>
    <row r="50" spans="1:11" x14ac:dyDescent="0.25">
      <c r="A50" s="146">
        <v>47</v>
      </c>
      <c r="B50" s="140" t="s">
        <v>2</v>
      </c>
      <c r="C50" s="146" t="s">
        <v>234</v>
      </c>
      <c r="D50" s="140">
        <f>VLOOKUP(B50,'[2]Master Inventory Units'!$B:$O,14,)</f>
        <v>130.05000000000001</v>
      </c>
      <c r="E50" s="146" t="s">
        <v>239</v>
      </c>
      <c r="F50" s="146" t="s">
        <v>190</v>
      </c>
      <c r="G50" s="146" t="s">
        <v>240</v>
      </c>
      <c r="H50" s="146" t="s">
        <v>139</v>
      </c>
      <c r="I50" s="146" t="s">
        <v>133</v>
      </c>
      <c r="J50" s="147">
        <v>782.76884399999994</v>
      </c>
      <c r="K50" s="148">
        <v>1423</v>
      </c>
    </row>
    <row r="51" spans="1:11" x14ac:dyDescent="0.25">
      <c r="A51" s="146">
        <v>48</v>
      </c>
      <c r="B51" s="140" t="s">
        <v>2</v>
      </c>
      <c r="C51" s="146" t="s">
        <v>234</v>
      </c>
      <c r="D51" s="140">
        <f>VLOOKUP(B51,'[2]Master Inventory Units'!$B:$O,14,)</f>
        <v>130.05000000000001</v>
      </c>
      <c r="E51" s="146" t="s">
        <v>241</v>
      </c>
      <c r="F51" s="146" t="s">
        <v>190</v>
      </c>
      <c r="G51" s="146" t="s">
        <v>242</v>
      </c>
      <c r="H51" s="146" t="s">
        <v>142</v>
      </c>
      <c r="I51" s="146" t="s">
        <v>133</v>
      </c>
      <c r="J51" s="147">
        <v>782.76884399999994</v>
      </c>
      <c r="K51" s="148">
        <v>1423</v>
      </c>
    </row>
    <row r="52" spans="1:11" x14ac:dyDescent="0.25">
      <c r="A52" s="140">
        <v>49</v>
      </c>
      <c r="B52" s="140" t="s">
        <v>2</v>
      </c>
      <c r="C52" s="140" t="s">
        <v>243</v>
      </c>
      <c r="D52" s="140">
        <f>VLOOKUP(B52,'[2]Master Inventory Units'!$B:$O,14,)</f>
        <v>130.05000000000001</v>
      </c>
      <c r="E52" s="140" t="s">
        <v>244</v>
      </c>
      <c r="F52" s="140" t="s">
        <v>190</v>
      </c>
      <c r="G52" s="140" t="s">
        <v>245</v>
      </c>
      <c r="H52" s="140" t="s">
        <v>132</v>
      </c>
      <c r="I52" s="140" t="s">
        <v>133</v>
      </c>
      <c r="J52" s="141">
        <v>782.76884399999994</v>
      </c>
      <c r="K52" s="142">
        <v>1423</v>
      </c>
    </row>
    <row r="53" spans="1:11" x14ac:dyDescent="0.25">
      <c r="A53" s="140">
        <v>50</v>
      </c>
      <c r="B53" s="140" t="s">
        <v>2</v>
      </c>
      <c r="C53" s="140" t="s">
        <v>243</v>
      </c>
      <c r="D53" s="140">
        <f>VLOOKUP(B53,'[2]Master Inventory Units'!$B:$O,14,)</f>
        <v>130.05000000000001</v>
      </c>
      <c r="E53" s="140" t="s">
        <v>246</v>
      </c>
      <c r="F53" s="140" t="s">
        <v>190</v>
      </c>
      <c r="G53" s="140" t="s">
        <v>247</v>
      </c>
      <c r="H53" s="140" t="s">
        <v>136</v>
      </c>
      <c r="I53" s="140" t="s">
        <v>133</v>
      </c>
      <c r="J53" s="141">
        <v>782.76884399999994</v>
      </c>
      <c r="K53" s="142">
        <v>1423</v>
      </c>
    </row>
    <row r="54" spans="1:11" x14ac:dyDescent="0.25">
      <c r="A54" s="140">
        <v>51</v>
      </c>
      <c r="B54" s="140" t="s">
        <v>2</v>
      </c>
      <c r="C54" s="140" t="s">
        <v>243</v>
      </c>
      <c r="D54" s="140">
        <f>VLOOKUP(B54,'[2]Master Inventory Units'!$B:$O,14,)</f>
        <v>130.05000000000001</v>
      </c>
      <c r="E54" s="140" t="s">
        <v>248</v>
      </c>
      <c r="F54" s="140" t="s">
        <v>190</v>
      </c>
      <c r="G54" s="140" t="s">
        <v>249</v>
      </c>
      <c r="H54" s="140" t="s">
        <v>139</v>
      </c>
      <c r="I54" s="140" t="s">
        <v>133</v>
      </c>
      <c r="J54" s="141">
        <v>782.76884399999994</v>
      </c>
      <c r="K54" s="142">
        <v>1423</v>
      </c>
    </row>
    <row r="55" spans="1:11" x14ac:dyDescent="0.25">
      <c r="A55" s="140">
        <v>52</v>
      </c>
      <c r="B55" s="140" t="s">
        <v>2</v>
      </c>
      <c r="C55" s="140" t="s">
        <v>243</v>
      </c>
      <c r="D55" s="140">
        <f>VLOOKUP(B55,'[2]Master Inventory Units'!$B:$O,14,)</f>
        <v>130.05000000000001</v>
      </c>
      <c r="E55" s="140" t="s">
        <v>250</v>
      </c>
      <c r="F55" s="140" t="s">
        <v>190</v>
      </c>
      <c r="G55" s="140" t="s">
        <v>251</v>
      </c>
      <c r="H55" s="140" t="s">
        <v>142</v>
      </c>
      <c r="I55" s="140" t="s">
        <v>133</v>
      </c>
      <c r="J55" s="141">
        <v>782.76884399999994</v>
      </c>
      <c r="K55" s="142">
        <v>1423</v>
      </c>
    </row>
    <row r="56" spans="1:11" x14ac:dyDescent="0.25">
      <c r="A56" s="143">
        <v>53</v>
      </c>
      <c r="B56" s="140" t="s">
        <v>2</v>
      </c>
      <c r="C56" s="143" t="s">
        <v>252</v>
      </c>
      <c r="D56" s="140">
        <f>VLOOKUP(B56,'[2]Master Inventory Units'!$B:$O,14,)</f>
        <v>130.05000000000001</v>
      </c>
      <c r="E56" s="143" t="s">
        <v>253</v>
      </c>
      <c r="F56" s="143" t="s">
        <v>190</v>
      </c>
      <c r="G56" s="143" t="s">
        <v>254</v>
      </c>
      <c r="H56" s="143" t="s">
        <v>132</v>
      </c>
      <c r="I56" s="143" t="s">
        <v>133</v>
      </c>
      <c r="J56" s="144">
        <v>780.15319199999988</v>
      </c>
      <c r="K56" s="145">
        <v>1423</v>
      </c>
    </row>
    <row r="57" spans="1:11" x14ac:dyDescent="0.25">
      <c r="A57" s="146">
        <v>54</v>
      </c>
      <c r="B57" s="140" t="s">
        <v>2</v>
      </c>
      <c r="C57" s="146" t="s">
        <v>252</v>
      </c>
      <c r="D57" s="140">
        <f>VLOOKUP(B57,'[2]Master Inventory Units'!$B:$O,14,)</f>
        <v>130.05000000000001</v>
      </c>
      <c r="E57" s="146" t="s">
        <v>255</v>
      </c>
      <c r="F57" s="146" t="s">
        <v>190</v>
      </c>
      <c r="G57" s="146" t="s">
        <v>256</v>
      </c>
      <c r="H57" s="146" t="s">
        <v>136</v>
      </c>
      <c r="I57" s="146" t="s">
        <v>133</v>
      </c>
      <c r="J57" s="147">
        <v>780.15319199999988</v>
      </c>
      <c r="K57" s="148">
        <v>1423</v>
      </c>
    </row>
    <row r="58" spans="1:11" x14ac:dyDescent="0.25">
      <c r="A58" s="146">
        <v>55</v>
      </c>
      <c r="B58" s="140" t="s">
        <v>2</v>
      </c>
      <c r="C58" s="146" t="s">
        <v>252</v>
      </c>
      <c r="D58" s="140">
        <f>VLOOKUP(B58,'[2]Master Inventory Units'!$B:$O,14,)</f>
        <v>130.05000000000001</v>
      </c>
      <c r="E58" s="146" t="s">
        <v>257</v>
      </c>
      <c r="F58" s="146" t="s">
        <v>190</v>
      </c>
      <c r="G58" s="146" t="s">
        <v>258</v>
      </c>
      <c r="H58" s="146" t="s">
        <v>139</v>
      </c>
      <c r="I58" s="146" t="s">
        <v>133</v>
      </c>
      <c r="J58" s="147">
        <v>780.15319199999988</v>
      </c>
      <c r="K58" s="148">
        <v>1423</v>
      </c>
    </row>
    <row r="59" spans="1:11" x14ac:dyDescent="0.25">
      <c r="A59" s="146">
        <v>56</v>
      </c>
      <c r="B59" s="140" t="s">
        <v>2</v>
      </c>
      <c r="C59" s="146" t="s">
        <v>252</v>
      </c>
      <c r="D59" s="140">
        <f>VLOOKUP(B59,'[2]Master Inventory Units'!$B:$O,14,)</f>
        <v>130.05000000000001</v>
      </c>
      <c r="E59" s="146" t="s">
        <v>259</v>
      </c>
      <c r="F59" s="146" t="s">
        <v>190</v>
      </c>
      <c r="G59" s="146" t="s">
        <v>260</v>
      </c>
      <c r="H59" s="146" t="s">
        <v>142</v>
      </c>
      <c r="I59" s="146" t="s">
        <v>133</v>
      </c>
      <c r="J59" s="147">
        <v>780.15319199999988</v>
      </c>
      <c r="K59" s="148">
        <v>1423</v>
      </c>
    </row>
    <row r="60" spans="1:11" x14ac:dyDescent="0.25">
      <c r="A60" s="140">
        <v>57</v>
      </c>
      <c r="B60" s="140" t="s">
        <v>2</v>
      </c>
      <c r="C60" s="140" t="s">
        <v>261</v>
      </c>
      <c r="D60" s="140">
        <f>VLOOKUP(B60,'[2]Master Inventory Units'!$B:$O,14,)</f>
        <v>130.05000000000001</v>
      </c>
      <c r="E60" s="140" t="s">
        <v>262</v>
      </c>
      <c r="F60" s="140" t="s">
        <v>190</v>
      </c>
      <c r="G60" s="140" t="s">
        <v>263</v>
      </c>
      <c r="H60" s="140" t="s">
        <v>132</v>
      </c>
      <c r="I60" s="140" t="s">
        <v>133</v>
      </c>
      <c r="J60" s="141">
        <v>780.15319199999988</v>
      </c>
      <c r="K60" s="142">
        <v>1423</v>
      </c>
    </row>
    <row r="61" spans="1:11" x14ac:dyDescent="0.25">
      <c r="A61" s="140">
        <v>58</v>
      </c>
      <c r="B61" s="140" t="s">
        <v>2</v>
      </c>
      <c r="C61" s="140" t="s">
        <v>261</v>
      </c>
      <c r="D61" s="140">
        <f>VLOOKUP(B61,'[2]Master Inventory Units'!$B:$O,14,)</f>
        <v>130.05000000000001</v>
      </c>
      <c r="E61" s="140" t="s">
        <v>264</v>
      </c>
      <c r="F61" s="140" t="s">
        <v>190</v>
      </c>
      <c r="G61" s="140" t="s">
        <v>265</v>
      </c>
      <c r="H61" s="140" t="s">
        <v>136</v>
      </c>
      <c r="I61" s="140" t="s">
        <v>133</v>
      </c>
      <c r="J61" s="141">
        <v>780.15319199999988</v>
      </c>
      <c r="K61" s="142">
        <v>1423</v>
      </c>
    </row>
    <row r="62" spans="1:11" x14ac:dyDescent="0.25">
      <c r="A62" s="140">
        <v>59</v>
      </c>
      <c r="B62" s="140" t="s">
        <v>2</v>
      </c>
      <c r="C62" s="140" t="s">
        <v>261</v>
      </c>
      <c r="D62" s="140">
        <f>VLOOKUP(B62,'[2]Master Inventory Units'!$B:$O,14,)</f>
        <v>130.05000000000001</v>
      </c>
      <c r="E62" s="140" t="s">
        <v>266</v>
      </c>
      <c r="F62" s="140" t="s">
        <v>190</v>
      </c>
      <c r="G62" s="140" t="s">
        <v>267</v>
      </c>
      <c r="H62" s="140" t="s">
        <v>139</v>
      </c>
      <c r="I62" s="140" t="s">
        <v>133</v>
      </c>
      <c r="J62" s="141">
        <v>780.15319199999988</v>
      </c>
      <c r="K62" s="142">
        <v>1423</v>
      </c>
    </row>
    <row r="63" spans="1:11" x14ac:dyDescent="0.25">
      <c r="A63" s="140">
        <v>60</v>
      </c>
      <c r="B63" s="140" t="s">
        <v>2</v>
      </c>
      <c r="C63" s="140" t="s">
        <v>261</v>
      </c>
      <c r="D63" s="140">
        <f>VLOOKUP(B63,'[2]Master Inventory Units'!$B:$O,14,)</f>
        <v>130.05000000000001</v>
      </c>
      <c r="E63" s="140" t="s">
        <v>268</v>
      </c>
      <c r="F63" s="140" t="s">
        <v>190</v>
      </c>
      <c r="G63" s="140" t="s">
        <v>269</v>
      </c>
      <c r="H63" s="140" t="s">
        <v>142</v>
      </c>
      <c r="I63" s="140" t="s">
        <v>133</v>
      </c>
      <c r="J63" s="141">
        <v>780.15319199999988</v>
      </c>
      <c r="K63" s="142">
        <v>1423</v>
      </c>
    </row>
    <row r="64" spans="1:11" x14ac:dyDescent="0.25">
      <c r="A64" s="143">
        <v>61</v>
      </c>
      <c r="B64" s="140" t="s">
        <v>2</v>
      </c>
      <c r="C64" s="143" t="s">
        <v>270</v>
      </c>
      <c r="D64" s="140">
        <f>VLOOKUP(B64,'[2]Master Inventory Units'!$B:$O,14,)</f>
        <v>130.05000000000001</v>
      </c>
      <c r="E64" s="143" t="s">
        <v>271</v>
      </c>
      <c r="F64" s="143" t="s">
        <v>190</v>
      </c>
      <c r="G64" s="143" t="s">
        <v>272</v>
      </c>
      <c r="H64" s="143" t="s">
        <v>132</v>
      </c>
      <c r="I64" s="143" t="s">
        <v>133</v>
      </c>
      <c r="J64" s="144">
        <v>782.76884399999994</v>
      </c>
      <c r="K64" s="145">
        <v>1423</v>
      </c>
    </row>
    <row r="65" spans="1:11" x14ac:dyDescent="0.25">
      <c r="A65" s="146">
        <v>62</v>
      </c>
      <c r="B65" s="140" t="s">
        <v>2</v>
      </c>
      <c r="C65" s="146" t="s">
        <v>270</v>
      </c>
      <c r="D65" s="140">
        <f>VLOOKUP(B65,'[2]Master Inventory Units'!$B:$O,14,)</f>
        <v>130.05000000000001</v>
      </c>
      <c r="E65" s="146" t="s">
        <v>273</v>
      </c>
      <c r="F65" s="146" t="s">
        <v>190</v>
      </c>
      <c r="G65" s="146" t="s">
        <v>274</v>
      </c>
      <c r="H65" s="146" t="s">
        <v>136</v>
      </c>
      <c r="I65" s="146" t="s">
        <v>133</v>
      </c>
      <c r="J65" s="147">
        <v>782.76884399999994</v>
      </c>
      <c r="K65" s="148">
        <v>1423</v>
      </c>
    </row>
    <row r="66" spans="1:11" x14ac:dyDescent="0.25">
      <c r="A66" s="146">
        <v>63</v>
      </c>
      <c r="B66" s="140" t="s">
        <v>2</v>
      </c>
      <c r="C66" s="146" t="s">
        <v>270</v>
      </c>
      <c r="D66" s="140">
        <f>VLOOKUP(B66,'[2]Master Inventory Units'!$B:$O,14,)</f>
        <v>130.05000000000001</v>
      </c>
      <c r="E66" s="146" t="s">
        <v>275</v>
      </c>
      <c r="F66" s="146" t="s">
        <v>190</v>
      </c>
      <c r="G66" s="146" t="s">
        <v>276</v>
      </c>
      <c r="H66" s="146" t="s">
        <v>139</v>
      </c>
      <c r="I66" s="146" t="s">
        <v>133</v>
      </c>
      <c r="J66" s="147">
        <v>782.76884399999994</v>
      </c>
      <c r="K66" s="148">
        <v>1423</v>
      </c>
    </row>
    <row r="67" spans="1:11" x14ac:dyDescent="0.25">
      <c r="A67" s="146">
        <v>64</v>
      </c>
      <c r="B67" s="140" t="s">
        <v>2</v>
      </c>
      <c r="C67" s="146" t="s">
        <v>270</v>
      </c>
      <c r="D67" s="140">
        <f>VLOOKUP(B67,'[2]Master Inventory Units'!$B:$O,14,)</f>
        <v>130.05000000000001</v>
      </c>
      <c r="E67" s="146" t="s">
        <v>277</v>
      </c>
      <c r="F67" s="146" t="s">
        <v>190</v>
      </c>
      <c r="G67" s="146" t="s">
        <v>278</v>
      </c>
      <c r="H67" s="146" t="s">
        <v>142</v>
      </c>
      <c r="I67" s="146" t="s">
        <v>133</v>
      </c>
      <c r="J67" s="147">
        <v>782.76884399999994</v>
      </c>
      <c r="K67" s="148">
        <v>1423</v>
      </c>
    </row>
    <row r="68" spans="1:11" x14ac:dyDescent="0.25">
      <c r="A68" s="140">
        <v>65</v>
      </c>
      <c r="B68" s="140" t="s">
        <v>2</v>
      </c>
      <c r="C68" s="140" t="s">
        <v>279</v>
      </c>
      <c r="D68" s="140">
        <f>VLOOKUP(B68,'[2]Master Inventory Units'!$B:$O,14,)</f>
        <v>130.05000000000001</v>
      </c>
      <c r="E68" s="140" t="s">
        <v>280</v>
      </c>
      <c r="F68" s="140" t="s">
        <v>190</v>
      </c>
      <c r="G68" s="140" t="s">
        <v>281</v>
      </c>
      <c r="H68" s="140" t="s">
        <v>132</v>
      </c>
      <c r="I68" s="140" t="s">
        <v>133</v>
      </c>
      <c r="J68" s="141">
        <v>782.76884399999994</v>
      </c>
      <c r="K68" s="142">
        <v>1423</v>
      </c>
    </row>
    <row r="69" spans="1:11" x14ac:dyDescent="0.25">
      <c r="A69" s="140">
        <v>66</v>
      </c>
      <c r="B69" s="140" t="s">
        <v>2</v>
      </c>
      <c r="C69" s="140" t="s">
        <v>279</v>
      </c>
      <c r="D69" s="140">
        <f>VLOOKUP(B69,'[2]Master Inventory Units'!$B:$O,14,)</f>
        <v>130.05000000000001</v>
      </c>
      <c r="E69" s="140" t="s">
        <v>282</v>
      </c>
      <c r="F69" s="140" t="s">
        <v>190</v>
      </c>
      <c r="G69" s="140" t="s">
        <v>283</v>
      </c>
      <c r="H69" s="140" t="s">
        <v>136</v>
      </c>
      <c r="I69" s="140" t="s">
        <v>133</v>
      </c>
      <c r="J69" s="141">
        <v>782.76884399999994</v>
      </c>
      <c r="K69" s="142">
        <v>1423</v>
      </c>
    </row>
    <row r="70" spans="1:11" x14ac:dyDescent="0.25">
      <c r="A70" s="140">
        <v>67</v>
      </c>
      <c r="B70" s="140" t="s">
        <v>2</v>
      </c>
      <c r="C70" s="140" t="s">
        <v>279</v>
      </c>
      <c r="D70" s="140">
        <f>VLOOKUP(B70,'[2]Master Inventory Units'!$B:$O,14,)</f>
        <v>130.05000000000001</v>
      </c>
      <c r="E70" s="140" t="s">
        <v>284</v>
      </c>
      <c r="F70" s="140" t="s">
        <v>190</v>
      </c>
      <c r="G70" s="140" t="s">
        <v>285</v>
      </c>
      <c r="H70" s="140" t="s">
        <v>139</v>
      </c>
      <c r="I70" s="140" t="s">
        <v>133</v>
      </c>
      <c r="J70" s="141">
        <v>782.76884399999994</v>
      </c>
      <c r="K70" s="142">
        <v>1423</v>
      </c>
    </row>
    <row r="71" spans="1:11" x14ac:dyDescent="0.25">
      <c r="A71" s="140">
        <v>68</v>
      </c>
      <c r="B71" s="140" t="s">
        <v>2</v>
      </c>
      <c r="C71" s="140" t="s">
        <v>279</v>
      </c>
      <c r="D71" s="140">
        <f>VLOOKUP(B71,'[2]Master Inventory Units'!$B:$O,14,)</f>
        <v>130.05000000000001</v>
      </c>
      <c r="E71" s="140" t="s">
        <v>286</v>
      </c>
      <c r="F71" s="140" t="s">
        <v>190</v>
      </c>
      <c r="G71" s="140" t="s">
        <v>287</v>
      </c>
      <c r="H71" s="140" t="s">
        <v>142</v>
      </c>
      <c r="I71" s="140" t="s">
        <v>133</v>
      </c>
      <c r="J71" s="141">
        <v>782.76884399999994</v>
      </c>
      <c r="K71" s="142">
        <v>1423</v>
      </c>
    </row>
    <row r="72" spans="1:11" x14ac:dyDescent="0.25">
      <c r="A72" s="143">
        <v>69</v>
      </c>
      <c r="B72" s="140" t="s">
        <v>2</v>
      </c>
      <c r="C72" s="143" t="s">
        <v>288</v>
      </c>
      <c r="D72" s="140">
        <f>VLOOKUP(B72,'[2]Master Inventory Units'!$B:$O,14,)</f>
        <v>130.05000000000001</v>
      </c>
      <c r="E72" s="143" t="s">
        <v>289</v>
      </c>
      <c r="F72" s="143" t="s">
        <v>190</v>
      </c>
      <c r="G72" s="143" t="s">
        <v>290</v>
      </c>
      <c r="H72" s="143" t="s">
        <v>132</v>
      </c>
      <c r="I72" s="143" t="s">
        <v>133</v>
      </c>
      <c r="J72" s="144">
        <v>782.76884399999994</v>
      </c>
      <c r="K72" s="145">
        <v>1423</v>
      </c>
    </row>
    <row r="73" spans="1:11" x14ac:dyDescent="0.25">
      <c r="A73" s="146">
        <v>70</v>
      </c>
      <c r="B73" s="140" t="s">
        <v>2</v>
      </c>
      <c r="C73" s="146" t="s">
        <v>288</v>
      </c>
      <c r="D73" s="140">
        <f>VLOOKUP(B73,'[2]Master Inventory Units'!$B:$O,14,)</f>
        <v>130.05000000000001</v>
      </c>
      <c r="E73" s="146" t="s">
        <v>291</v>
      </c>
      <c r="F73" s="146" t="s">
        <v>190</v>
      </c>
      <c r="G73" s="146" t="s">
        <v>292</v>
      </c>
      <c r="H73" s="146" t="s">
        <v>136</v>
      </c>
      <c r="I73" s="146" t="s">
        <v>133</v>
      </c>
      <c r="J73" s="147">
        <v>782.76884399999994</v>
      </c>
      <c r="K73" s="148">
        <v>1423</v>
      </c>
    </row>
    <row r="74" spans="1:11" x14ac:dyDescent="0.25">
      <c r="A74" s="146">
        <v>71</v>
      </c>
      <c r="B74" s="140" t="s">
        <v>2</v>
      </c>
      <c r="C74" s="146" t="s">
        <v>288</v>
      </c>
      <c r="D74" s="140">
        <f>VLOOKUP(B74,'[2]Master Inventory Units'!$B:$O,14,)</f>
        <v>130.05000000000001</v>
      </c>
      <c r="E74" s="146" t="s">
        <v>293</v>
      </c>
      <c r="F74" s="146" t="s">
        <v>190</v>
      </c>
      <c r="G74" s="146" t="s">
        <v>294</v>
      </c>
      <c r="H74" s="146" t="s">
        <v>139</v>
      </c>
      <c r="I74" s="146" t="s">
        <v>133</v>
      </c>
      <c r="J74" s="147">
        <v>782.76884399999994</v>
      </c>
      <c r="K74" s="148">
        <v>1423</v>
      </c>
    </row>
    <row r="75" spans="1:11" x14ac:dyDescent="0.25">
      <c r="A75" s="146">
        <v>72</v>
      </c>
      <c r="B75" s="140" t="s">
        <v>2</v>
      </c>
      <c r="C75" s="146" t="s">
        <v>288</v>
      </c>
      <c r="D75" s="140">
        <f>VLOOKUP(B75,'[2]Master Inventory Units'!$B:$O,14,)</f>
        <v>130.05000000000001</v>
      </c>
      <c r="E75" s="146" t="s">
        <v>295</v>
      </c>
      <c r="F75" s="146" t="s">
        <v>190</v>
      </c>
      <c r="G75" s="146" t="s">
        <v>296</v>
      </c>
      <c r="H75" s="146" t="s">
        <v>142</v>
      </c>
      <c r="I75" s="146" t="s">
        <v>133</v>
      </c>
      <c r="J75" s="147">
        <v>782.76884399999994</v>
      </c>
      <c r="K75" s="148">
        <v>1423</v>
      </c>
    </row>
    <row r="76" spans="1:11" x14ac:dyDescent="0.25">
      <c r="A76" s="140">
        <v>73</v>
      </c>
      <c r="B76" s="140" t="s">
        <v>2</v>
      </c>
      <c r="C76" s="140" t="s">
        <v>297</v>
      </c>
      <c r="D76" s="140">
        <f>VLOOKUP(B76,'[2]Master Inventory Units'!$B:$O,14,)</f>
        <v>130.05000000000001</v>
      </c>
      <c r="E76" s="140" t="s">
        <v>298</v>
      </c>
      <c r="F76" s="140" t="s">
        <v>190</v>
      </c>
      <c r="G76" s="140" t="s">
        <v>299</v>
      </c>
      <c r="H76" s="140" t="s">
        <v>132</v>
      </c>
      <c r="I76" s="140" t="s">
        <v>133</v>
      </c>
      <c r="J76" s="141">
        <v>782.76884399999994</v>
      </c>
      <c r="K76" s="142">
        <v>1423</v>
      </c>
    </row>
    <row r="77" spans="1:11" x14ac:dyDescent="0.25">
      <c r="A77" s="140">
        <v>74</v>
      </c>
      <c r="B77" s="140" t="s">
        <v>2</v>
      </c>
      <c r="C77" s="140" t="s">
        <v>297</v>
      </c>
      <c r="D77" s="140">
        <f>VLOOKUP(B77,'[2]Master Inventory Units'!$B:$O,14,)</f>
        <v>130.05000000000001</v>
      </c>
      <c r="E77" s="140" t="s">
        <v>300</v>
      </c>
      <c r="F77" s="140" t="s">
        <v>190</v>
      </c>
      <c r="G77" s="140" t="s">
        <v>301</v>
      </c>
      <c r="H77" s="140" t="s">
        <v>136</v>
      </c>
      <c r="I77" s="140" t="s">
        <v>133</v>
      </c>
      <c r="J77" s="141">
        <v>782.76884399999994</v>
      </c>
      <c r="K77" s="142">
        <v>1423</v>
      </c>
    </row>
    <row r="78" spans="1:11" x14ac:dyDescent="0.25">
      <c r="A78" s="140">
        <v>75</v>
      </c>
      <c r="B78" s="140" t="s">
        <v>2</v>
      </c>
      <c r="C78" s="140" t="s">
        <v>297</v>
      </c>
      <c r="D78" s="140">
        <f>VLOOKUP(B78,'[2]Master Inventory Units'!$B:$O,14,)</f>
        <v>130.05000000000001</v>
      </c>
      <c r="E78" s="140" t="s">
        <v>302</v>
      </c>
      <c r="F78" s="140" t="s">
        <v>190</v>
      </c>
      <c r="G78" s="140" t="s">
        <v>303</v>
      </c>
      <c r="H78" s="140" t="s">
        <v>139</v>
      </c>
      <c r="I78" s="140" t="s">
        <v>133</v>
      </c>
      <c r="J78" s="141">
        <v>782.76884399999994</v>
      </c>
      <c r="K78" s="142">
        <v>1423</v>
      </c>
    </row>
    <row r="79" spans="1:11" x14ac:dyDescent="0.25">
      <c r="A79" s="140">
        <v>76</v>
      </c>
      <c r="B79" s="140" t="s">
        <v>2</v>
      </c>
      <c r="C79" s="140" t="s">
        <v>297</v>
      </c>
      <c r="D79" s="140">
        <f>VLOOKUP(B79,'[2]Master Inventory Units'!$B:$O,14,)</f>
        <v>130.05000000000001</v>
      </c>
      <c r="E79" s="140" t="s">
        <v>304</v>
      </c>
      <c r="F79" s="140" t="s">
        <v>190</v>
      </c>
      <c r="G79" s="140" t="s">
        <v>305</v>
      </c>
      <c r="H79" s="140" t="s">
        <v>142</v>
      </c>
      <c r="I79" s="140" t="s">
        <v>133</v>
      </c>
      <c r="J79" s="141">
        <v>782.76884399999994</v>
      </c>
      <c r="K79" s="142">
        <v>1423</v>
      </c>
    </row>
    <row r="80" spans="1:11" x14ac:dyDescent="0.25">
      <c r="A80" s="143">
        <v>77</v>
      </c>
      <c r="B80" s="140" t="s">
        <v>2</v>
      </c>
      <c r="C80" s="143" t="s">
        <v>306</v>
      </c>
      <c r="D80" s="140">
        <f>VLOOKUP(B80,'[2]Master Inventory Units'!$B:$O,14,)</f>
        <v>130.05000000000001</v>
      </c>
      <c r="E80" s="143" t="s">
        <v>307</v>
      </c>
      <c r="F80" s="143" t="s">
        <v>190</v>
      </c>
      <c r="G80" s="143" t="s">
        <v>308</v>
      </c>
      <c r="H80" s="143" t="s">
        <v>132</v>
      </c>
      <c r="I80" s="143" t="s">
        <v>133</v>
      </c>
      <c r="J80" s="144">
        <v>782.76884399999994</v>
      </c>
      <c r="K80" s="145">
        <v>1423</v>
      </c>
    </row>
    <row r="81" spans="1:11" x14ac:dyDescent="0.25">
      <c r="A81" s="146">
        <v>78</v>
      </c>
      <c r="B81" s="140" t="s">
        <v>2</v>
      </c>
      <c r="C81" s="146" t="s">
        <v>306</v>
      </c>
      <c r="D81" s="140">
        <f>VLOOKUP(B81,'[2]Master Inventory Units'!$B:$O,14,)</f>
        <v>130.05000000000001</v>
      </c>
      <c r="E81" s="146" t="s">
        <v>309</v>
      </c>
      <c r="F81" s="146" t="s">
        <v>190</v>
      </c>
      <c r="G81" s="146" t="s">
        <v>310</v>
      </c>
      <c r="H81" s="146" t="s">
        <v>136</v>
      </c>
      <c r="I81" s="146" t="s">
        <v>133</v>
      </c>
      <c r="J81" s="147">
        <v>782.76884399999994</v>
      </c>
      <c r="K81" s="148">
        <v>1423</v>
      </c>
    </row>
    <row r="82" spans="1:11" x14ac:dyDescent="0.25">
      <c r="A82" s="146">
        <v>79</v>
      </c>
      <c r="B82" s="140" t="s">
        <v>2</v>
      </c>
      <c r="C82" s="146" t="s">
        <v>306</v>
      </c>
      <c r="D82" s="140">
        <f>VLOOKUP(B82,'[2]Master Inventory Units'!$B:$O,14,)</f>
        <v>130.05000000000001</v>
      </c>
      <c r="E82" s="146" t="s">
        <v>311</v>
      </c>
      <c r="F82" s="146" t="s">
        <v>190</v>
      </c>
      <c r="G82" s="146" t="s">
        <v>312</v>
      </c>
      <c r="H82" s="146" t="s">
        <v>139</v>
      </c>
      <c r="I82" s="146" t="s">
        <v>133</v>
      </c>
      <c r="J82" s="147">
        <v>782.76884399999994</v>
      </c>
      <c r="K82" s="148">
        <v>1423</v>
      </c>
    </row>
    <row r="83" spans="1:11" x14ac:dyDescent="0.25">
      <c r="A83" s="146">
        <v>80</v>
      </c>
      <c r="B83" s="140" t="s">
        <v>2</v>
      </c>
      <c r="C83" s="146" t="s">
        <v>306</v>
      </c>
      <c r="D83" s="140">
        <f>VLOOKUP(B83,'[2]Master Inventory Units'!$B:$O,14,)</f>
        <v>130.05000000000001</v>
      </c>
      <c r="E83" s="146" t="s">
        <v>313</v>
      </c>
      <c r="F83" s="146" t="s">
        <v>190</v>
      </c>
      <c r="G83" s="146" t="s">
        <v>314</v>
      </c>
      <c r="H83" s="146" t="s">
        <v>142</v>
      </c>
      <c r="I83" s="146" t="s">
        <v>133</v>
      </c>
      <c r="J83" s="147">
        <v>782.76884399999994</v>
      </c>
      <c r="K83" s="148">
        <v>1423</v>
      </c>
    </row>
    <row r="84" spans="1:11" x14ac:dyDescent="0.25">
      <c r="A84" s="140">
        <v>81</v>
      </c>
      <c r="B84" s="140" t="s">
        <v>2</v>
      </c>
      <c r="C84" s="140" t="s">
        <v>315</v>
      </c>
      <c r="D84" s="140">
        <f>VLOOKUP(B84,'[2]Master Inventory Units'!$B:$O,14,)</f>
        <v>130.05000000000001</v>
      </c>
      <c r="E84" s="140" t="s">
        <v>316</v>
      </c>
      <c r="F84" s="140" t="s">
        <v>190</v>
      </c>
      <c r="G84" s="140" t="s">
        <v>317</v>
      </c>
      <c r="H84" s="140" t="s">
        <v>132</v>
      </c>
      <c r="I84" s="140" t="s">
        <v>133</v>
      </c>
      <c r="J84" s="141">
        <v>782.76884399999994</v>
      </c>
      <c r="K84" s="142">
        <v>1423</v>
      </c>
    </row>
    <row r="85" spans="1:11" x14ac:dyDescent="0.25">
      <c r="A85" s="140">
        <v>82</v>
      </c>
      <c r="B85" s="140" t="s">
        <v>2</v>
      </c>
      <c r="C85" s="140" t="s">
        <v>315</v>
      </c>
      <c r="D85" s="140">
        <f>VLOOKUP(B85,'[2]Master Inventory Units'!$B:$O,14,)</f>
        <v>130.05000000000001</v>
      </c>
      <c r="E85" s="140" t="s">
        <v>318</v>
      </c>
      <c r="F85" s="140" t="s">
        <v>190</v>
      </c>
      <c r="G85" s="140" t="s">
        <v>319</v>
      </c>
      <c r="H85" s="140" t="s">
        <v>136</v>
      </c>
      <c r="I85" s="140" t="s">
        <v>133</v>
      </c>
      <c r="J85" s="141">
        <v>782.76884399999994</v>
      </c>
      <c r="K85" s="142">
        <v>1423</v>
      </c>
    </row>
    <row r="86" spans="1:11" x14ac:dyDescent="0.25">
      <c r="A86" s="140">
        <v>83</v>
      </c>
      <c r="B86" s="140" t="s">
        <v>2</v>
      </c>
      <c r="C86" s="140" t="s">
        <v>315</v>
      </c>
      <c r="D86" s="140">
        <f>VLOOKUP(B86,'[2]Master Inventory Units'!$B:$O,14,)</f>
        <v>130.05000000000001</v>
      </c>
      <c r="E86" s="140" t="s">
        <v>320</v>
      </c>
      <c r="F86" s="140" t="s">
        <v>190</v>
      </c>
      <c r="G86" s="140" t="s">
        <v>321</v>
      </c>
      <c r="H86" s="140" t="s">
        <v>139</v>
      </c>
      <c r="I86" s="140" t="s">
        <v>133</v>
      </c>
      <c r="J86" s="141">
        <v>782.76884399999994</v>
      </c>
      <c r="K86" s="142">
        <v>1423</v>
      </c>
    </row>
    <row r="87" spans="1:11" x14ac:dyDescent="0.25">
      <c r="A87" s="140">
        <v>84</v>
      </c>
      <c r="B87" s="140" t="s">
        <v>2</v>
      </c>
      <c r="C87" s="140" t="s">
        <v>315</v>
      </c>
      <c r="D87" s="140">
        <f>VLOOKUP(B87,'[2]Master Inventory Units'!$B:$O,14,)</f>
        <v>130.05000000000001</v>
      </c>
      <c r="E87" s="140" t="s">
        <v>322</v>
      </c>
      <c r="F87" s="140" t="s">
        <v>190</v>
      </c>
      <c r="G87" s="140" t="s">
        <v>323</v>
      </c>
      <c r="H87" s="140" t="s">
        <v>142</v>
      </c>
      <c r="I87" s="140" t="s">
        <v>133</v>
      </c>
      <c r="J87" s="141">
        <v>782.76884399999994</v>
      </c>
      <c r="K87" s="142">
        <v>1423</v>
      </c>
    </row>
    <row r="88" spans="1:11" x14ac:dyDescent="0.25">
      <c r="A88" s="143">
        <v>85</v>
      </c>
      <c r="B88" s="140" t="s">
        <v>2</v>
      </c>
      <c r="C88" s="143" t="s">
        <v>324</v>
      </c>
      <c r="D88" s="140">
        <f>VLOOKUP(B88,'[2]Master Inventory Units'!$B:$O,14,)</f>
        <v>130.05000000000001</v>
      </c>
      <c r="E88" s="143" t="s">
        <v>325</v>
      </c>
      <c r="F88" s="143" t="s">
        <v>190</v>
      </c>
      <c r="G88" s="143" t="s">
        <v>326</v>
      </c>
      <c r="H88" s="143" t="s">
        <v>132</v>
      </c>
      <c r="I88" s="143" t="s">
        <v>133</v>
      </c>
      <c r="J88" s="144">
        <v>780.15319199999988</v>
      </c>
      <c r="K88" s="145">
        <v>1423</v>
      </c>
    </row>
    <row r="89" spans="1:11" x14ac:dyDescent="0.25">
      <c r="A89" s="146">
        <v>86</v>
      </c>
      <c r="B89" s="140" t="s">
        <v>2</v>
      </c>
      <c r="C89" s="146" t="s">
        <v>324</v>
      </c>
      <c r="D89" s="140">
        <f>VLOOKUP(B89,'[2]Master Inventory Units'!$B:$O,14,)</f>
        <v>130.05000000000001</v>
      </c>
      <c r="E89" s="146" t="s">
        <v>327</v>
      </c>
      <c r="F89" s="146" t="s">
        <v>190</v>
      </c>
      <c r="G89" s="146" t="s">
        <v>328</v>
      </c>
      <c r="H89" s="146" t="s">
        <v>136</v>
      </c>
      <c r="I89" s="146" t="s">
        <v>133</v>
      </c>
      <c r="J89" s="147">
        <v>780.15319199999988</v>
      </c>
      <c r="K89" s="148">
        <v>1423</v>
      </c>
    </row>
    <row r="90" spans="1:11" x14ac:dyDescent="0.25">
      <c r="A90" s="146">
        <v>87</v>
      </c>
      <c r="B90" s="140" t="s">
        <v>2</v>
      </c>
      <c r="C90" s="146" t="s">
        <v>324</v>
      </c>
      <c r="D90" s="140">
        <f>VLOOKUP(B90,'[2]Master Inventory Units'!$B:$O,14,)</f>
        <v>130.05000000000001</v>
      </c>
      <c r="E90" s="146" t="s">
        <v>329</v>
      </c>
      <c r="F90" s="146" t="s">
        <v>190</v>
      </c>
      <c r="G90" s="146" t="s">
        <v>330</v>
      </c>
      <c r="H90" s="146" t="s">
        <v>139</v>
      </c>
      <c r="I90" s="146" t="s">
        <v>133</v>
      </c>
      <c r="J90" s="147">
        <v>780.15319199999988</v>
      </c>
      <c r="K90" s="148">
        <v>1423</v>
      </c>
    </row>
    <row r="91" spans="1:11" x14ac:dyDescent="0.25">
      <c r="A91" s="146">
        <v>88</v>
      </c>
      <c r="B91" s="140" t="s">
        <v>2</v>
      </c>
      <c r="C91" s="146" t="s">
        <v>324</v>
      </c>
      <c r="D91" s="140">
        <f>VLOOKUP(B91,'[2]Master Inventory Units'!$B:$O,14,)</f>
        <v>130.05000000000001</v>
      </c>
      <c r="E91" s="146" t="s">
        <v>331</v>
      </c>
      <c r="F91" s="146" t="s">
        <v>190</v>
      </c>
      <c r="G91" s="146" t="s">
        <v>332</v>
      </c>
      <c r="H91" s="146" t="s">
        <v>142</v>
      </c>
      <c r="I91" s="146" t="s">
        <v>133</v>
      </c>
      <c r="J91" s="147">
        <v>780.15319199999988</v>
      </c>
      <c r="K91" s="148">
        <v>1423</v>
      </c>
    </row>
    <row r="92" spans="1:11" x14ac:dyDescent="0.25">
      <c r="A92" s="140">
        <v>89</v>
      </c>
      <c r="B92" s="140" t="s">
        <v>2</v>
      </c>
      <c r="C92" s="140" t="s">
        <v>333</v>
      </c>
      <c r="D92" s="140">
        <f>VLOOKUP(B92,'[2]Master Inventory Units'!$B:$O,14,)</f>
        <v>130.05000000000001</v>
      </c>
      <c r="E92" s="140" t="s">
        <v>334</v>
      </c>
      <c r="F92" s="140" t="s">
        <v>130</v>
      </c>
      <c r="G92" s="140" t="s">
        <v>335</v>
      </c>
      <c r="H92" s="140" t="s">
        <v>132</v>
      </c>
      <c r="I92" s="140" t="s">
        <v>133</v>
      </c>
      <c r="J92" s="141">
        <v>780.15319199999988</v>
      </c>
      <c r="K92" s="142">
        <v>1423</v>
      </c>
    </row>
    <row r="93" spans="1:11" x14ac:dyDescent="0.25">
      <c r="A93" s="140">
        <v>90</v>
      </c>
      <c r="B93" s="140" t="s">
        <v>2</v>
      </c>
      <c r="C93" s="140" t="s">
        <v>333</v>
      </c>
      <c r="D93" s="140">
        <f>VLOOKUP(B93,'[2]Master Inventory Units'!$B:$O,14,)</f>
        <v>130.05000000000001</v>
      </c>
      <c r="E93" s="140" t="s">
        <v>336</v>
      </c>
      <c r="F93" s="140" t="s">
        <v>130</v>
      </c>
      <c r="G93" s="140" t="s">
        <v>337</v>
      </c>
      <c r="H93" s="140" t="s">
        <v>136</v>
      </c>
      <c r="I93" s="140" t="s">
        <v>133</v>
      </c>
      <c r="J93" s="141">
        <v>780.15319199999988</v>
      </c>
      <c r="K93" s="142">
        <v>1423</v>
      </c>
    </row>
    <row r="94" spans="1:11" x14ac:dyDescent="0.25">
      <c r="A94" s="140">
        <v>91</v>
      </c>
      <c r="B94" s="140" t="s">
        <v>2</v>
      </c>
      <c r="C94" s="140" t="s">
        <v>333</v>
      </c>
      <c r="D94" s="140">
        <f>VLOOKUP(B94,'[2]Master Inventory Units'!$B:$O,14,)</f>
        <v>130.05000000000001</v>
      </c>
      <c r="E94" s="140" t="s">
        <v>338</v>
      </c>
      <c r="F94" s="140" t="s">
        <v>130</v>
      </c>
      <c r="G94" s="140" t="s">
        <v>339</v>
      </c>
      <c r="H94" s="140" t="s">
        <v>139</v>
      </c>
      <c r="I94" s="140" t="s">
        <v>133</v>
      </c>
      <c r="J94" s="141">
        <v>780.15319199999988</v>
      </c>
      <c r="K94" s="142">
        <v>1423</v>
      </c>
    </row>
    <row r="95" spans="1:11" x14ac:dyDescent="0.25">
      <c r="A95" s="140">
        <v>92</v>
      </c>
      <c r="B95" s="140" t="s">
        <v>2</v>
      </c>
      <c r="C95" s="140" t="s">
        <v>333</v>
      </c>
      <c r="D95" s="140">
        <f>VLOOKUP(B95,'[2]Master Inventory Units'!$B:$O,14,)</f>
        <v>130.05000000000001</v>
      </c>
      <c r="E95" s="140" t="s">
        <v>340</v>
      </c>
      <c r="F95" s="140" t="s">
        <v>130</v>
      </c>
      <c r="G95" s="140" t="s">
        <v>341</v>
      </c>
      <c r="H95" s="140" t="s">
        <v>142</v>
      </c>
      <c r="I95" s="140" t="s">
        <v>133</v>
      </c>
      <c r="J95" s="141">
        <v>780.15319199999988</v>
      </c>
      <c r="K95" s="142">
        <v>1423</v>
      </c>
    </row>
    <row r="96" spans="1:11" x14ac:dyDescent="0.25">
      <c r="A96" s="143">
        <v>93</v>
      </c>
      <c r="B96" s="140" t="s">
        <v>2</v>
      </c>
      <c r="C96" s="143" t="s">
        <v>342</v>
      </c>
      <c r="D96" s="140">
        <f>VLOOKUP(B96,'[2]Master Inventory Units'!$B:$O,14,)</f>
        <v>130.05000000000001</v>
      </c>
      <c r="E96" s="143" t="s">
        <v>343</v>
      </c>
      <c r="F96" s="143" t="s">
        <v>130</v>
      </c>
      <c r="G96" s="143" t="s">
        <v>344</v>
      </c>
      <c r="H96" s="143" t="s">
        <v>132</v>
      </c>
      <c r="I96" s="143" t="s">
        <v>133</v>
      </c>
      <c r="J96" s="144">
        <v>782.76884399999994</v>
      </c>
      <c r="K96" s="145">
        <v>1423</v>
      </c>
    </row>
    <row r="97" spans="1:11" x14ac:dyDescent="0.25">
      <c r="A97" s="146">
        <v>94</v>
      </c>
      <c r="B97" s="140" t="s">
        <v>2</v>
      </c>
      <c r="C97" s="146" t="s">
        <v>342</v>
      </c>
      <c r="D97" s="140">
        <f>VLOOKUP(B97,'[2]Master Inventory Units'!$B:$O,14,)</f>
        <v>130.05000000000001</v>
      </c>
      <c r="E97" s="146" t="s">
        <v>345</v>
      </c>
      <c r="F97" s="146" t="s">
        <v>130</v>
      </c>
      <c r="G97" s="146" t="s">
        <v>346</v>
      </c>
      <c r="H97" s="146" t="s">
        <v>136</v>
      </c>
      <c r="I97" s="146" t="s">
        <v>133</v>
      </c>
      <c r="J97" s="147">
        <v>782.76884399999994</v>
      </c>
      <c r="K97" s="148">
        <v>1423</v>
      </c>
    </row>
    <row r="98" spans="1:11" x14ac:dyDescent="0.25">
      <c r="A98" s="146">
        <v>95</v>
      </c>
      <c r="B98" s="140" t="s">
        <v>2</v>
      </c>
      <c r="C98" s="146" t="s">
        <v>342</v>
      </c>
      <c r="D98" s="140">
        <f>VLOOKUP(B98,'[2]Master Inventory Units'!$B:$O,14,)</f>
        <v>130.05000000000001</v>
      </c>
      <c r="E98" s="146" t="s">
        <v>347</v>
      </c>
      <c r="F98" s="146" t="s">
        <v>130</v>
      </c>
      <c r="G98" s="146" t="s">
        <v>348</v>
      </c>
      <c r="H98" s="146" t="s">
        <v>139</v>
      </c>
      <c r="I98" s="146" t="s">
        <v>133</v>
      </c>
      <c r="J98" s="147">
        <v>782.76884399999994</v>
      </c>
      <c r="K98" s="148">
        <v>1423</v>
      </c>
    </row>
    <row r="99" spans="1:11" x14ac:dyDescent="0.25">
      <c r="A99" s="146">
        <v>96</v>
      </c>
      <c r="B99" s="140" t="s">
        <v>2</v>
      </c>
      <c r="C99" s="146" t="s">
        <v>342</v>
      </c>
      <c r="D99" s="140">
        <f>VLOOKUP(B99,'[2]Master Inventory Units'!$B:$O,14,)</f>
        <v>130.05000000000001</v>
      </c>
      <c r="E99" s="146" t="s">
        <v>349</v>
      </c>
      <c r="F99" s="146" t="s">
        <v>130</v>
      </c>
      <c r="G99" s="146" t="s">
        <v>350</v>
      </c>
      <c r="H99" s="146" t="s">
        <v>142</v>
      </c>
      <c r="I99" s="146" t="s">
        <v>133</v>
      </c>
      <c r="J99" s="147">
        <v>782.76884399999994</v>
      </c>
      <c r="K99" s="148">
        <v>1423</v>
      </c>
    </row>
    <row r="100" spans="1:11" x14ac:dyDescent="0.25">
      <c r="A100" s="140">
        <v>97</v>
      </c>
      <c r="B100" s="140" t="s">
        <v>2</v>
      </c>
      <c r="C100" s="140" t="s">
        <v>351</v>
      </c>
      <c r="D100" s="140">
        <f>VLOOKUP(B100,'[2]Master Inventory Units'!$B:$O,14,)</f>
        <v>130.05000000000001</v>
      </c>
      <c r="E100" s="140" t="s">
        <v>352</v>
      </c>
      <c r="F100" s="140" t="s">
        <v>130</v>
      </c>
      <c r="G100" s="140" t="s">
        <v>353</v>
      </c>
      <c r="H100" s="140" t="s">
        <v>132</v>
      </c>
      <c r="I100" s="140" t="s">
        <v>133</v>
      </c>
      <c r="J100" s="141">
        <v>782.76884399999994</v>
      </c>
      <c r="K100" s="142">
        <v>1423</v>
      </c>
    </row>
    <row r="101" spans="1:11" x14ac:dyDescent="0.25">
      <c r="A101" s="140">
        <v>98</v>
      </c>
      <c r="B101" s="140" t="s">
        <v>2</v>
      </c>
      <c r="C101" s="140" t="s">
        <v>351</v>
      </c>
      <c r="D101" s="140">
        <f>VLOOKUP(B101,'[2]Master Inventory Units'!$B:$O,14,)</f>
        <v>130.05000000000001</v>
      </c>
      <c r="E101" s="140" t="s">
        <v>354</v>
      </c>
      <c r="F101" s="140" t="s">
        <v>130</v>
      </c>
      <c r="G101" s="140" t="s">
        <v>355</v>
      </c>
      <c r="H101" s="140" t="s">
        <v>136</v>
      </c>
      <c r="I101" s="140" t="s">
        <v>133</v>
      </c>
      <c r="J101" s="141">
        <v>782.76884399999994</v>
      </c>
      <c r="K101" s="142">
        <v>1423</v>
      </c>
    </row>
    <row r="102" spans="1:11" x14ac:dyDescent="0.25">
      <c r="A102" s="140">
        <v>99</v>
      </c>
      <c r="B102" s="140" t="s">
        <v>2</v>
      </c>
      <c r="C102" s="140" t="s">
        <v>351</v>
      </c>
      <c r="D102" s="140">
        <f>VLOOKUP(B102,'[2]Master Inventory Units'!$B:$O,14,)</f>
        <v>130.05000000000001</v>
      </c>
      <c r="E102" s="140" t="s">
        <v>356</v>
      </c>
      <c r="F102" s="140" t="s">
        <v>130</v>
      </c>
      <c r="G102" s="140" t="s">
        <v>357</v>
      </c>
      <c r="H102" s="140" t="s">
        <v>139</v>
      </c>
      <c r="I102" s="140" t="s">
        <v>133</v>
      </c>
      <c r="J102" s="141">
        <v>782.76884399999994</v>
      </c>
      <c r="K102" s="142">
        <v>1423</v>
      </c>
    </row>
    <row r="103" spans="1:11" x14ac:dyDescent="0.25">
      <c r="A103" s="140">
        <v>100</v>
      </c>
      <c r="B103" s="140" t="s">
        <v>2</v>
      </c>
      <c r="C103" s="140" t="s">
        <v>351</v>
      </c>
      <c r="D103" s="140">
        <f>VLOOKUP(B103,'[2]Master Inventory Units'!$B:$O,14,)</f>
        <v>130.05000000000001</v>
      </c>
      <c r="E103" s="140" t="s">
        <v>358</v>
      </c>
      <c r="F103" s="140" t="s">
        <v>130</v>
      </c>
      <c r="G103" s="140" t="s">
        <v>359</v>
      </c>
      <c r="H103" s="140" t="s">
        <v>142</v>
      </c>
      <c r="I103" s="140" t="s">
        <v>133</v>
      </c>
      <c r="J103" s="141">
        <v>782.76884399999994</v>
      </c>
      <c r="K103" s="142">
        <v>1423</v>
      </c>
    </row>
    <row r="104" spans="1:11" x14ac:dyDescent="0.25">
      <c r="A104" s="143">
        <v>101</v>
      </c>
      <c r="B104" s="140" t="s">
        <v>2</v>
      </c>
      <c r="C104" s="143" t="s">
        <v>360</v>
      </c>
      <c r="D104" s="140">
        <f>VLOOKUP(B104,'[2]Master Inventory Units'!$B:$O,14,)</f>
        <v>130.05000000000001</v>
      </c>
      <c r="E104" s="143" t="s">
        <v>361</v>
      </c>
      <c r="F104" s="143" t="s">
        <v>130</v>
      </c>
      <c r="G104" s="143" t="s">
        <v>362</v>
      </c>
      <c r="H104" s="143" t="s">
        <v>132</v>
      </c>
      <c r="I104" s="143" t="s">
        <v>133</v>
      </c>
      <c r="J104" s="144">
        <v>782.76884399999994</v>
      </c>
      <c r="K104" s="145">
        <v>1423</v>
      </c>
    </row>
    <row r="105" spans="1:11" x14ac:dyDescent="0.25">
      <c r="A105" s="146">
        <v>102</v>
      </c>
      <c r="B105" s="140" t="s">
        <v>2</v>
      </c>
      <c r="C105" s="146" t="s">
        <v>360</v>
      </c>
      <c r="D105" s="140">
        <f>VLOOKUP(B105,'[2]Master Inventory Units'!$B:$O,14,)</f>
        <v>130.05000000000001</v>
      </c>
      <c r="E105" s="146" t="s">
        <v>363</v>
      </c>
      <c r="F105" s="146" t="s">
        <v>130</v>
      </c>
      <c r="G105" s="146" t="s">
        <v>364</v>
      </c>
      <c r="H105" s="146" t="s">
        <v>136</v>
      </c>
      <c r="I105" s="146" t="s">
        <v>133</v>
      </c>
      <c r="J105" s="147">
        <v>782.76884399999994</v>
      </c>
      <c r="K105" s="148">
        <v>1423</v>
      </c>
    </row>
    <row r="106" spans="1:11" x14ac:dyDescent="0.25">
      <c r="A106" s="146">
        <v>103</v>
      </c>
      <c r="B106" s="140" t="s">
        <v>2</v>
      </c>
      <c r="C106" s="146" t="s">
        <v>360</v>
      </c>
      <c r="D106" s="140">
        <f>VLOOKUP(B106,'[2]Master Inventory Units'!$B:$O,14,)</f>
        <v>130.05000000000001</v>
      </c>
      <c r="E106" s="146" t="s">
        <v>365</v>
      </c>
      <c r="F106" s="146" t="s">
        <v>130</v>
      </c>
      <c r="G106" s="146" t="s">
        <v>366</v>
      </c>
      <c r="H106" s="146" t="s">
        <v>139</v>
      </c>
      <c r="I106" s="146" t="s">
        <v>133</v>
      </c>
      <c r="J106" s="147">
        <v>782.76884399999994</v>
      </c>
      <c r="K106" s="148">
        <v>1423</v>
      </c>
    </row>
    <row r="107" spans="1:11" x14ac:dyDescent="0.25">
      <c r="A107" s="146">
        <v>104</v>
      </c>
      <c r="B107" s="140" t="s">
        <v>2</v>
      </c>
      <c r="C107" s="146" t="s">
        <v>360</v>
      </c>
      <c r="D107" s="140">
        <f>VLOOKUP(B107,'[2]Master Inventory Units'!$B:$O,14,)</f>
        <v>130.05000000000001</v>
      </c>
      <c r="E107" s="146" t="s">
        <v>367</v>
      </c>
      <c r="F107" s="146" t="s">
        <v>130</v>
      </c>
      <c r="G107" s="146" t="s">
        <v>368</v>
      </c>
      <c r="H107" s="146" t="s">
        <v>142</v>
      </c>
      <c r="I107" s="146" t="s">
        <v>133</v>
      </c>
      <c r="J107" s="147">
        <v>782.76884399999994</v>
      </c>
      <c r="K107" s="148">
        <v>1423</v>
      </c>
    </row>
    <row r="108" spans="1:11" x14ac:dyDescent="0.25">
      <c r="A108" s="140">
        <v>105</v>
      </c>
      <c r="B108" s="140" t="s">
        <v>2</v>
      </c>
      <c r="C108" s="140" t="s">
        <v>369</v>
      </c>
      <c r="D108" s="140">
        <f>VLOOKUP(B108,'[2]Master Inventory Units'!$B:$O,14,)</f>
        <v>130.05000000000001</v>
      </c>
      <c r="E108" s="140" t="s">
        <v>370</v>
      </c>
      <c r="F108" s="140" t="s">
        <v>130</v>
      </c>
      <c r="G108" s="140" t="s">
        <v>371</v>
      </c>
      <c r="H108" s="140" t="s">
        <v>132</v>
      </c>
      <c r="I108" s="140" t="s">
        <v>133</v>
      </c>
      <c r="J108" s="141">
        <v>782.76884399999994</v>
      </c>
      <c r="K108" s="142">
        <v>1423</v>
      </c>
    </row>
    <row r="109" spans="1:11" x14ac:dyDescent="0.25">
      <c r="A109" s="140">
        <v>106</v>
      </c>
      <c r="B109" s="140" t="s">
        <v>2</v>
      </c>
      <c r="C109" s="140" t="s">
        <v>369</v>
      </c>
      <c r="D109" s="140">
        <f>VLOOKUP(B109,'[2]Master Inventory Units'!$B:$O,14,)</f>
        <v>130.05000000000001</v>
      </c>
      <c r="E109" s="140" t="s">
        <v>372</v>
      </c>
      <c r="F109" s="140" t="s">
        <v>130</v>
      </c>
      <c r="G109" s="140" t="s">
        <v>373</v>
      </c>
      <c r="H109" s="140" t="s">
        <v>136</v>
      </c>
      <c r="I109" s="140" t="s">
        <v>133</v>
      </c>
      <c r="J109" s="141">
        <v>782.76884399999994</v>
      </c>
      <c r="K109" s="142">
        <v>1423</v>
      </c>
    </row>
    <row r="110" spans="1:11" x14ac:dyDescent="0.25">
      <c r="A110" s="140">
        <v>107</v>
      </c>
      <c r="B110" s="140" t="s">
        <v>2</v>
      </c>
      <c r="C110" s="140" t="s">
        <v>369</v>
      </c>
      <c r="D110" s="140">
        <f>VLOOKUP(B110,'[2]Master Inventory Units'!$B:$O,14,)</f>
        <v>130.05000000000001</v>
      </c>
      <c r="E110" s="140" t="s">
        <v>374</v>
      </c>
      <c r="F110" s="140" t="s">
        <v>130</v>
      </c>
      <c r="G110" s="140" t="s">
        <v>375</v>
      </c>
      <c r="H110" s="140" t="s">
        <v>139</v>
      </c>
      <c r="I110" s="140" t="s">
        <v>133</v>
      </c>
      <c r="J110" s="141">
        <v>782.76884399999994</v>
      </c>
      <c r="K110" s="142">
        <v>1423</v>
      </c>
    </row>
    <row r="111" spans="1:11" x14ac:dyDescent="0.25">
      <c r="A111" s="140">
        <v>108</v>
      </c>
      <c r="B111" s="140" t="s">
        <v>2</v>
      </c>
      <c r="C111" s="140" t="s">
        <v>369</v>
      </c>
      <c r="D111" s="140">
        <f>VLOOKUP(B111,'[2]Master Inventory Units'!$B:$O,14,)</f>
        <v>130.05000000000001</v>
      </c>
      <c r="E111" s="140" t="s">
        <v>376</v>
      </c>
      <c r="F111" s="140" t="s">
        <v>130</v>
      </c>
      <c r="G111" s="140" t="s">
        <v>377</v>
      </c>
      <c r="H111" s="140" t="s">
        <v>142</v>
      </c>
      <c r="I111" s="140" t="s">
        <v>133</v>
      </c>
      <c r="J111" s="141">
        <v>782.76884399999994</v>
      </c>
      <c r="K111" s="142">
        <v>1423</v>
      </c>
    </row>
    <row r="112" spans="1:11" x14ac:dyDescent="0.25">
      <c r="A112" s="143">
        <v>109</v>
      </c>
      <c r="B112" s="140" t="s">
        <v>2</v>
      </c>
      <c r="C112" s="143" t="s">
        <v>378</v>
      </c>
      <c r="D112" s="140">
        <f>VLOOKUP(B112,'[2]Master Inventory Units'!$B:$O,14,)</f>
        <v>130.05000000000001</v>
      </c>
      <c r="E112" s="143" t="s">
        <v>379</v>
      </c>
      <c r="F112" s="143" t="s">
        <v>130</v>
      </c>
      <c r="G112" s="143" t="s">
        <v>380</v>
      </c>
      <c r="H112" s="143" t="s">
        <v>132</v>
      </c>
      <c r="I112" s="143" t="s">
        <v>133</v>
      </c>
      <c r="J112" s="144">
        <v>782.76884399999994</v>
      </c>
      <c r="K112" s="145">
        <v>1423</v>
      </c>
    </row>
    <row r="113" spans="1:11" x14ac:dyDescent="0.25">
      <c r="A113" s="146">
        <v>110</v>
      </c>
      <c r="B113" s="140" t="s">
        <v>2</v>
      </c>
      <c r="C113" s="146" t="s">
        <v>378</v>
      </c>
      <c r="D113" s="140">
        <f>VLOOKUP(B113,'[2]Master Inventory Units'!$B:$O,14,)</f>
        <v>130.05000000000001</v>
      </c>
      <c r="E113" s="146" t="s">
        <v>381</v>
      </c>
      <c r="F113" s="146" t="s">
        <v>130</v>
      </c>
      <c r="G113" s="146" t="s">
        <v>382</v>
      </c>
      <c r="H113" s="146" t="s">
        <v>136</v>
      </c>
      <c r="I113" s="146" t="s">
        <v>133</v>
      </c>
      <c r="J113" s="147">
        <v>782.76884399999994</v>
      </c>
      <c r="K113" s="148">
        <v>1423</v>
      </c>
    </row>
    <row r="114" spans="1:11" x14ac:dyDescent="0.25">
      <c r="A114" s="146">
        <v>111</v>
      </c>
      <c r="B114" s="140" t="s">
        <v>2</v>
      </c>
      <c r="C114" s="146" t="s">
        <v>378</v>
      </c>
      <c r="D114" s="140">
        <f>VLOOKUP(B114,'[2]Master Inventory Units'!$B:$O,14,)</f>
        <v>130.05000000000001</v>
      </c>
      <c r="E114" s="146" t="s">
        <v>383</v>
      </c>
      <c r="F114" s="146" t="s">
        <v>130</v>
      </c>
      <c r="G114" s="146" t="s">
        <v>384</v>
      </c>
      <c r="H114" s="146" t="s">
        <v>139</v>
      </c>
      <c r="I114" s="146" t="s">
        <v>133</v>
      </c>
      <c r="J114" s="147">
        <v>782.76884399999994</v>
      </c>
      <c r="K114" s="148">
        <v>1423</v>
      </c>
    </row>
    <row r="115" spans="1:11" x14ac:dyDescent="0.25">
      <c r="A115" s="146">
        <v>112</v>
      </c>
      <c r="B115" s="140" t="s">
        <v>2</v>
      </c>
      <c r="C115" s="146" t="s">
        <v>378</v>
      </c>
      <c r="D115" s="140">
        <f>VLOOKUP(B115,'[2]Master Inventory Units'!$B:$O,14,)</f>
        <v>130.05000000000001</v>
      </c>
      <c r="E115" s="146" t="s">
        <v>385</v>
      </c>
      <c r="F115" s="146" t="s">
        <v>130</v>
      </c>
      <c r="G115" s="146" t="s">
        <v>386</v>
      </c>
      <c r="H115" s="146" t="s">
        <v>142</v>
      </c>
      <c r="I115" s="146" t="s">
        <v>133</v>
      </c>
      <c r="J115" s="147">
        <v>782.76884399999994</v>
      </c>
      <c r="K115" s="148">
        <v>1423</v>
      </c>
    </row>
    <row r="116" spans="1:11" x14ac:dyDescent="0.25">
      <c r="A116" s="140">
        <v>113</v>
      </c>
      <c r="B116" s="140" t="s">
        <v>2</v>
      </c>
      <c r="C116" s="140" t="s">
        <v>387</v>
      </c>
      <c r="D116" s="140">
        <f>VLOOKUP(B116,'[2]Master Inventory Units'!$B:$O,14,)</f>
        <v>130.05000000000001</v>
      </c>
      <c r="E116" s="140" t="s">
        <v>388</v>
      </c>
      <c r="F116" s="140" t="s">
        <v>130</v>
      </c>
      <c r="G116" s="140" t="s">
        <v>389</v>
      </c>
      <c r="H116" s="140" t="s">
        <v>132</v>
      </c>
      <c r="I116" s="140" t="s">
        <v>133</v>
      </c>
      <c r="J116" s="141">
        <v>780.15319199999988</v>
      </c>
      <c r="K116" s="142">
        <v>1423</v>
      </c>
    </row>
    <row r="117" spans="1:11" x14ac:dyDescent="0.25">
      <c r="A117" s="140">
        <v>114</v>
      </c>
      <c r="B117" s="140" t="s">
        <v>2</v>
      </c>
      <c r="C117" s="140" t="s">
        <v>387</v>
      </c>
      <c r="D117" s="140">
        <f>VLOOKUP(B117,'[2]Master Inventory Units'!$B:$O,14,)</f>
        <v>130.05000000000001</v>
      </c>
      <c r="E117" s="140" t="s">
        <v>390</v>
      </c>
      <c r="F117" s="140" t="s">
        <v>130</v>
      </c>
      <c r="G117" s="140" t="s">
        <v>391</v>
      </c>
      <c r="H117" s="140" t="s">
        <v>136</v>
      </c>
      <c r="I117" s="140" t="s">
        <v>133</v>
      </c>
      <c r="J117" s="141">
        <v>780.15319199999988</v>
      </c>
      <c r="K117" s="142">
        <v>1423</v>
      </c>
    </row>
    <row r="118" spans="1:11" x14ac:dyDescent="0.25">
      <c r="A118" s="140">
        <v>115</v>
      </c>
      <c r="B118" s="140" t="s">
        <v>2</v>
      </c>
      <c r="C118" s="140" t="s">
        <v>387</v>
      </c>
      <c r="D118" s="140">
        <f>VLOOKUP(B118,'[2]Master Inventory Units'!$B:$O,14,)</f>
        <v>130.05000000000001</v>
      </c>
      <c r="E118" s="140" t="s">
        <v>392</v>
      </c>
      <c r="F118" s="140" t="s">
        <v>130</v>
      </c>
      <c r="G118" s="140" t="s">
        <v>393</v>
      </c>
      <c r="H118" s="140" t="s">
        <v>139</v>
      </c>
      <c r="I118" s="140" t="s">
        <v>133</v>
      </c>
      <c r="J118" s="141">
        <v>780.15319199999988</v>
      </c>
      <c r="K118" s="142">
        <v>1423</v>
      </c>
    </row>
    <row r="119" spans="1:11" x14ac:dyDescent="0.25">
      <c r="A119" s="140">
        <v>116</v>
      </c>
      <c r="B119" s="140" t="s">
        <v>2</v>
      </c>
      <c r="C119" s="140" t="s">
        <v>387</v>
      </c>
      <c r="D119" s="140">
        <f>VLOOKUP(B119,'[2]Master Inventory Units'!$B:$O,14,)</f>
        <v>130.05000000000001</v>
      </c>
      <c r="E119" s="140" t="s">
        <v>394</v>
      </c>
      <c r="F119" s="140" t="s">
        <v>130</v>
      </c>
      <c r="G119" s="140" t="s">
        <v>395</v>
      </c>
      <c r="H119" s="140" t="s">
        <v>142</v>
      </c>
      <c r="I119" s="140" t="s">
        <v>133</v>
      </c>
      <c r="J119" s="141">
        <v>780.15319199999988</v>
      </c>
      <c r="K119" s="142">
        <v>1423</v>
      </c>
    </row>
    <row r="120" spans="1:11" x14ac:dyDescent="0.25">
      <c r="A120" s="143">
        <v>117</v>
      </c>
      <c r="B120" s="140" t="s">
        <v>2</v>
      </c>
      <c r="C120" s="143" t="s">
        <v>396</v>
      </c>
      <c r="D120" s="140">
        <f>VLOOKUP(B120,'[2]Master Inventory Units'!$B:$O,14,)</f>
        <v>130.05000000000001</v>
      </c>
      <c r="E120" s="143" t="s">
        <v>397</v>
      </c>
      <c r="F120" s="143" t="s">
        <v>130</v>
      </c>
      <c r="G120" s="143" t="s">
        <v>398</v>
      </c>
      <c r="H120" s="143" t="s">
        <v>132</v>
      </c>
      <c r="I120" s="143" t="s">
        <v>133</v>
      </c>
      <c r="J120" s="144">
        <v>780.15319199999988</v>
      </c>
      <c r="K120" s="145">
        <v>1423</v>
      </c>
    </row>
    <row r="121" spans="1:11" x14ac:dyDescent="0.25">
      <c r="A121" s="146">
        <v>118</v>
      </c>
      <c r="B121" s="140" t="s">
        <v>2</v>
      </c>
      <c r="C121" s="146" t="s">
        <v>396</v>
      </c>
      <c r="D121" s="140">
        <f>VLOOKUP(B121,'[2]Master Inventory Units'!$B:$O,14,)</f>
        <v>130.05000000000001</v>
      </c>
      <c r="E121" s="146" t="s">
        <v>399</v>
      </c>
      <c r="F121" s="146" t="s">
        <v>130</v>
      </c>
      <c r="G121" s="146" t="s">
        <v>400</v>
      </c>
      <c r="H121" s="146" t="s">
        <v>136</v>
      </c>
      <c r="I121" s="146" t="s">
        <v>133</v>
      </c>
      <c r="J121" s="147">
        <v>780.15319199999988</v>
      </c>
      <c r="K121" s="148">
        <v>1423</v>
      </c>
    </row>
    <row r="122" spans="1:11" x14ac:dyDescent="0.25">
      <c r="A122" s="146">
        <v>119</v>
      </c>
      <c r="B122" s="140" t="s">
        <v>2</v>
      </c>
      <c r="C122" s="146" t="s">
        <v>396</v>
      </c>
      <c r="D122" s="140">
        <f>VLOOKUP(B122,'[2]Master Inventory Units'!$B:$O,14,)</f>
        <v>130.05000000000001</v>
      </c>
      <c r="E122" s="146" t="s">
        <v>401</v>
      </c>
      <c r="F122" s="146" t="s">
        <v>130</v>
      </c>
      <c r="G122" s="146" t="s">
        <v>402</v>
      </c>
      <c r="H122" s="146" t="s">
        <v>139</v>
      </c>
      <c r="I122" s="146" t="s">
        <v>133</v>
      </c>
      <c r="J122" s="147">
        <v>780.15319199999988</v>
      </c>
      <c r="K122" s="148">
        <v>1423</v>
      </c>
    </row>
    <row r="123" spans="1:11" x14ac:dyDescent="0.25">
      <c r="A123" s="146">
        <v>120</v>
      </c>
      <c r="B123" s="140" t="s">
        <v>2</v>
      </c>
      <c r="C123" s="146" t="s">
        <v>396</v>
      </c>
      <c r="D123" s="140">
        <f>VLOOKUP(B123,'[2]Master Inventory Units'!$B:$O,14,)</f>
        <v>130.05000000000001</v>
      </c>
      <c r="E123" s="146" t="s">
        <v>403</v>
      </c>
      <c r="F123" s="146" t="s">
        <v>130</v>
      </c>
      <c r="G123" s="146" t="s">
        <v>404</v>
      </c>
      <c r="H123" s="146" t="s">
        <v>142</v>
      </c>
      <c r="I123" s="146" t="s">
        <v>133</v>
      </c>
      <c r="J123" s="147">
        <v>780.15319199999988</v>
      </c>
      <c r="K123" s="148">
        <v>1423</v>
      </c>
    </row>
    <row r="124" spans="1:11" x14ac:dyDescent="0.25">
      <c r="A124" s="140">
        <v>121</v>
      </c>
      <c r="B124" s="140" t="s">
        <v>2</v>
      </c>
      <c r="C124" s="140" t="s">
        <v>405</v>
      </c>
      <c r="D124" s="140">
        <f>VLOOKUP(B124,'[2]Master Inventory Units'!$B:$O,14,)</f>
        <v>130.05000000000001</v>
      </c>
      <c r="E124" s="140" t="s">
        <v>406</v>
      </c>
      <c r="F124" s="140" t="s">
        <v>130</v>
      </c>
      <c r="G124" s="140" t="s">
        <v>407</v>
      </c>
      <c r="H124" s="140" t="s">
        <v>132</v>
      </c>
      <c r="I124" s="140" t="s">
        <v>133</v>
      </c>
      <c r="J124" s="141">
        <v>782.76884399999994</v>
      </c>
      <c r="K124" s="142">
        <v>1423</v>
      </c>
    </row>
    <row r="125" spans="1:11" x14ac:dyDescent="0.25">
      <c r="A125" s="140">
        <v>122</v>
      </c>
      <c r="B125" s="140" t="s">
        <v>2</v>
      </c>
      <c r="C125" s="140" t="s">
        <v>405</v>
      </c>
      <c r="D125" s="140">
        <f>VLOOKUP(B125,'[2]Master Inventory Units'!$B:$O,14,)</f>
        <v>130.05000000000001</v>
      </c>
      <c r="E125" s="140" t="s">
        <v>408</v>
      </c>
      <c r="F125" s="140" t="s">
        <v>130</v>
      </c>
      <c r="G125" s="140" t="s">
        <v>409</v>
      </c>
      <c r="H125" s="140" t="s">
        <v>136</v>
      </c>
      <c r="I125" s="140" t="s">
        <v>133</v>
      </c>
      <c r="J125" s="141">
        <v>782.76884399999994</v>
      </c>
      <c r="K125" s="142">
        <v>1423</v>
      </c>
    </row>
    <row r="126" spans="1:11" x14ac:dyDescent="0.25">
      <c r="A126" s="140">
        <v>123</v>
      </c>
      <c r="B126" s="140" t="s">
        <v>2</v>
      </c>
      <c r="C126" s="140" t="s">
        <v>405</v>
      </c>
      <c r="D126" s="140">
        <f>VLOOKUP(B126,'[2]Master Inventory Units'!$B:$O,14,)</f>
        <v>130.05000000000001</v>
      </c>
      <c r="E126" s="140" t="s">
        <v>410</v>
      </c>
      <c r="F126" s="140" t="s">
        <v>130</v>
      </c>
      <c r="G126" s="140" t="s">
        <v>411</v>
      </c>
      <c r="H126" s="140" t="s">
        <v>139</v>
      </c>
      <c r="I126" s="140" t="s">
        <v>133</v>
      </c>
      <c r="J126" s="141">
        <v>782.76884399999994</v>
      </c>
      <c r="K126" s="142">
        <v>1423</v>
      </c>
    </row>
    <row r="127" spans="1:11" x14ac:dyDescent="0.25">
      <c r="A127" s="140">
        <v>124</v>
      </c>
      <c r="B127" s="140" t="s">
        <v>2</v>
      </c>
      <c r="C127" s="140" t="s">
        <v>405</v>
      </c>
      <c r="D127" s="140">
        <f>VLOOKUP(B127,'[2]Master Inventory Units'!$B:$O,14,)</f>
        <v>130.05000000000001</v>
      </c>
      <c r="E127" s="140" t="s">
        <v>412</v>
      </c>
      <c r="F127" s="140" t="s">
        <v>130</v>
      </c>
      <c r="G127" s="140" t="s">
        <v>413</v>
      </c>
      <c r="H127" s="140" t="s">
        <v>142</v>
      </c>
      <c r="I127" s="140" t="s">
        <v>133</v>
      </c>
      <c r="J127" s="141">
        <v>782.76884399999994</v>
      </c>
      <c r="K127" s="142">
        <v>1423</v>
      </c>
    </row>
    <row r="128" spans="1:11" x14ac:dyDescent="0.25">
      <c r="A128" s="143">
        <v>125</v>
      </c>
      <c r="B128" s="140" t="s">
        <v>2</v>
      </c>
      <c r="C128" s="143" t="s">
        <v>414</v>
      </c>
      <c r="D128" s="140">
        <f>VLOOKUP(B128,'[2]Master Inventory Units'!$B:$O,14,)</f>
        <v>130.05000000000001</v>
      </c>
      <c r="E128" s="143" t="s">
        <v>415</v>
      </c>
      <c r="F128" s="143" t="s">
        <v>130</v>
      </c>
      <c r="G128" s="143" t="s">
        <v>416</v>
      </c>
      <c r="H128" s="143" t="s">
        <v>132</v>
      </c>
      <c r="I128" s="143" t="s">
        <v>133</v>
      </c>
      <c r="J128" s="144">
        <v>782.76884399999994</v>
      </c>
      <c r="K128" s="145">
        <v>1423</v>
      </c>
    </row>
    <row r="129" spans="1:11" x14ac:dyDescent="0.25">
      <c r="A129" s="146">
        <v>126</v>
      </c>
      <c r="B129" s="140" t="s">
        <v>2</v>
      </c>
      <c r="C129" s="146" t="s">
        <v>414</v>
      </c>
      <c r="D129" s="140">
        <f>VLOOKUP(B129,'[2]Master Inventory Units'!$B:$O,14,)</f>
        <v>130.05000000000001</v>
      </c>
      <c r="E129" s="146" t="s">
        <v>417</v>
      </c>
      <c r="F129" s="146" t="s">
        <v>130</v>
      </c>
      <c r="G129" s="146" t="s">
        <v>418</v>
      </c>
      <c r="H129" s="146" t="s">
        <v>136</v>
      </c>
      <c r="I129" s="146" t="s">
        <v>133</v>
      </c>
      <c r="J129" s="147">
        <v>782.76884399999994</v>
      </c>
      <c r="K129" s="148">
        <v>1423</v>
      </c>
    </row>
    <row r="130" spans="1:11" x14ac:dyDescent="0.25">
      <c r="A130" s="146">
        <v>127</v>
      </c>
      <c r="B130" s="140" t="s">
        <v>2</v>
      </c>
      <c r="C130" s="146" t="s">
        <v>414</v>
      </c>
      <c r="D130" s="140">
        <f>VLOOKUP(B130,'[2]Master Inventory Units'!$B:$O,14,)</f>
        <v>130.05000000000001</v>
      </c>
      <c r="E130" s="146" t="s">
        <v>419</v>
      </c>
      <c r="F130" s="146" t="s">
        <v>130</v>
      </c>
      <c r="G130" s="146" t="s">
        <v>420</v>
      </c>
      <c r="H130" s="146" t="s">
        <v>139</v>
      </c>
      <c r="I130" s="146" t="s">
        <v>133</v>
      </c>
      <c r="J130" s="147">
        <v>782.76884399999994</v>
      </c>
      <c r="K130" s="148">
        <v>1423</v>
      </c>
    </row>
    <row r="131" spans="1:11" x14ac:dyDescent="0.25">
      <c r="A131" s="146">
        <v>128</v>
      </c>
      <c r="B131" s="140" t="s">
        <v>2</v>
      </c>
      <c r="C131" s="146" t="s">
        <v>414</v>
      </c>
      <c r="D131" s="140">
        <f>VLOOKUP(B131,'[2]Master Inventory Units'!$B:$O,14,)</f>
        <v>130.05000000000001</v>
      </c>
      <c r="E131" s="146" t="s">
        <v>421</v>
      </c>
      <c r="F131" s="146" t="s">
        <v>130</v>
      </c>
      <c r="G131" s="146" t="s">
        <v>422</v>
      </c>
      <c r="H131" s="146" t="s">
        <v>142</v>
      </c>
      <c r="I131" s="146" t="s">
        <v>133</v>
      </c>
      <c r="J131" s="147">
        <v>782.76884399999994</v>
      </c>
      <c r="K131" s="148">
        <v>1423</v>
      </c>
    </row>
    <row r="132" spans="1:11" x14ac:dyDescent="0.25">
      <c r="A132" s="140">
        <v>129</v>
      </c>
      <c r="B132" s="140" t="s">
        <v>2</v>
      </c>
      <c r="C132" s="140" t="s">
        <v>423</v>
      </c>
      <c r="D132" s="140">
        <f>VLOOKUP(B132,'[2]Master Inventory Units'!$B:$O,14,)</f>
        <v>130.05000000000001</v>
      </c>
      <c r="E132" s="140" t="s">
        <v>424</v>
      </c>
      <c r="F132" s="140" t="s">
        <v>130</v>
      </c>
      <c r="G132" s="140" t="s">
        <v>425</v>
      </c>
      <c r="H132" s="140" t="s">
        <v>132</v>
      </c>
      <c r="I132" s="140" t="s">
        <v>133</v>
      </c>
      <c r="J132" s="141">
        <v>782.76884399999994</v>
      </c>
      <c r="K132" s="142">
        <v>1423</v>
      </c>
    </row>
    <row r="133" spans="1:11" x14ac:dyDescent="0.25">
      <c r="A133" s="140">
        <v>130</v>
      </c>
      <c r="B133" s="140" t="s">
        <v>2</v>
      </c>
      <c r="C133" s="140" t="s">
        <v>423</v>
      </c>
      <c r="D133" s="140">
        <f>VLOOKUP(B133,'[2]Master Inventory Units'!$B:$O,14,)</f>
        <v>130.05000000000001</v>
      </c>
      <c r="E133" s="140" t="s">
        <v>426</v>
      </c>
      <c r="F133" s="140" t="s">
        <v>130</v>
      </c>
      <c r="G133" s="140" t="s">
        <v>427</v>
      </c>
      <c r="H133" s="140" t="s">
        <v>136</v>
      </c>
      <c r="I133" s="140" t="s">
        <v>133</v>
      </c>
      <c r="J133" s="141">
        <v>782.76884399999994</v>
      </c>
      <c r="K133" s="142">
        <v>1423</v>
      </c>
    </row>
    <row r="134" spans="1:11" x14ac:dyDescent="0.25">
      <c r="A134" s="140">
        <v>131</v>
      </c>
      <c r="B134" s="140" t="s">
        <v>2</v>
      </c>
      <c r="C134" s="140" t="s">
        <v>423</v>
      </c>
      <c r="D134" s="140">
        <f>VLOOKUP(B134,'[2]Master Inventory Units'!$B:$O,14,)</f>
        <v>130.05000000000001</v>
      </c>
      <c r="E134" s="140" t="s">
        <v>428</v>
      </c>
      <c r="F134" s="140" t="s">
        <v>130</v>
      </c>
      <c r="G134" s="140" t="s">
        <v>429</v>
      </c>
      <c r="H134" s="140" t="s">
        <v>139</v>
      </c>
      <c r="I134" s="140" t="s">
        <v>133</v>
      </c>
      <c r="J134" s="141">
        <v>782.76884399999994</v>
      </c>
      <c r="K134" s="142">
        <v>1423</v>
      </c>
    </row>
    <row r="135" spans="1:11" x14ac:dyDescent="0.25">
      <c r="A135" s="140">
        <v>132</v>
      </c>
      <c r="B135" s="140" t="s">
        <v>2</v>
      </c>
      <c r="C135" s="140" t="s">
        <v>423</v>
      </c>
      <c r="D135" s="140">
        <f>VLOOKUP(B135,'[2]Master Inventory Units'!$B:$O,14,)</f>
        <v>130.05000000000001</v>
      </c>
      <c r="E135" s="140" t="s">
        <v>430</v>
      </c>
      <c r="F135" s="140" t="s">
        <v>130</v>
      </c>
      <c r="G135" s="140" t="s">
        <v>431</v>
      </c>
      <c r="H135" s="140" t="s">
        <v>142</v>
      </c>
      <c r="I135" s="140" t="s">
        <v>133</v>
      </c>
      <c r="J135" s="141">
        <v>782.76884399999994</v>
      </c>
      <c r="K135" s="142">
        <v>1423</v>
      </c>
    </row>
    <row r="136" spans="1:11" x14ac:dyDescent="0.25">
      <c r="A136" s="143">
        <v>133</v>
      </c>
      <c r="B136" s="140" t="s">
        <v>2</v>
      </c>
      <c r="C136" s="143" t="s">
        <v>432</v>
      </c>
      <c r="D136" s="140">
        <f>VLOOKUP(B136,'[2]Master Inventory Units'!$B:$O,14,)</f>
        <v>130.05000000000001</v>
      </c>
      <c r="E136" s="143" t="s">
        <v>433</v>
      </c>
      <c r="F136" s="143" t="s">
        <v>130</v>
      </c>
      <c r="G136" s="143" t="s">
        <v>434</v>
      </c>
      <c r="H136" s="143" t="s">
        <v>132</v>
      </c>
      <c r="I136" s="143" t="s">
        <v>133</v>
      </c>
      <c r="J136" s="144">
        <v>782.76884399999994</v>
      </c>
      <c r="K136" s="145">
        <v>1423</v>
      </c>
    </row>
    <row r="137" spans="1:11" x14ac:dyDescent="0.25">
      <c r="A137" s="146">
        <v>134</v>
      </c>
      <c r="B137" s="140" t="s">
        <v>2</v>
      </c>
      <c r="C137" s="146" t="s">
        <v>432</v>
      </c>
      <c r="D137" s="140">
        <f>VLOOKUP(B137,'[2]Master Inventory Units'!$B:$O,14,)</f>
        <v>130.05000000000001</v>
      </c>
      <c r="E137" s="146" t="s">
        <v>435</v>
      </c>
      <c r="F137" s="146" t="s">
        <v>130</v>
      </c>
      <c r="G137" s="146" t="s">
        <v>436</v>
      </c>
      <c r="H137" s="146" t="s">
        <v>136</v>
      </c>
      <c r="I137" s="146" t="s">
        <v>133</v>
      </c>
      <c r="J137" s="147">
        <v>782.76884399999994</v>
      </c>
      <c r="K137" s="148">
        <v>1423</v>
      </c>
    </row>
    <row r="138" spans="1:11" x14ac:dyDescent="0.25">
      <c r="A138" s="146">
        <v>135</v>
      </c>
      <c r="B138" s="140" t="s">
        <v>2</v>
      </c>
      <c r="C138" s="146" t="s">
        <v>432</v>
      </c>
      <c r="D138" s="140">
        <f>VLOOKUP(B138,'[2]Master Inventory Units'!$B:$O,14,)</f>
        <v>130.05000000000001</v>
      </c>
      <c r="E138" s="146" t="s">
        <v>437</v>
      </c>
      <c r="F138" s="146" t="s">
        <v>130</v>
      </c>
      <c r="G138" s="146" t="s">
        <v>438</v>
      </c>
      <c r="H138" s="146" t="s">
        <v>139</v>
      </c>
      <c r="I138" s="146" t="s">
        <v>133</v>
      </c>
      <c r="J138" s="147">
        <v>782.76884399999994</v>
      </c>
      <c r="K138" s="148">
        <v>1423</v>
      </c>
    </row>
    <row r="139" spans="1:11" x14ac:dyDescent="0.25">
      <c r="A139" s="146">
        <v>136</v>
      </c>
      <c r="B139" s="140" t="s">
        <v>2</v>
      </c>
      <c r="C139" s="146" t="s">
        <v>432</v>
      </c>
      <c r="D139" s="140">
        <f>VLOOKUP(B139,'[2]Master Inventory Units'!$B:$O,14,)</f>
        <v>130.05000000000001</v>
      </c>
      <c r="E139" s="146" t="s">
        <v>439</v>
      </c>
      <c r="F139" s="146" t="s">
        <v>130</v>
      </c>
      <c r="G139" s="146" t="s">
        <v>440</v>
      </c>
      <c r="H139" s="146" t="s">
        <v>142</v>
      </c>
      <c r="I139" s="146" t="s">
        <v>133</v>
      </c>
      <c r="J139" s="147">
        <v>782.76884399999994</v>
      </c>
      <c r="K139" s="148">
        <v>1423</v>
      </c>
    </row>
    <row r="140" spans="1:11" x14ac:dyDescent="0.25">
      <c r="A140" s="140">
        <v>137</v>
      </c>
      <c r="B140" s="140" t="s">
        <v>2</v>
      </c>
      <c r="C140" s="140" t="s">
        <v>441</v>
      </c>
      <c r="D140" s="140">
        <f>VLOOKUP(B140,'[2]Master Inventory Units'!$B:$O,14,)</f>
        <v>130.05000000000001</v>
      </c>
      <c r="E140" s="140" t="s">
        <v>442</v>
      </c>
      <c r="F140" s="140" t="s">
        <v>130</v>
      </c>
      <c r="G140" s="140" t="s">
        <v>443</v>
      </c>
      <c r="H140" s="140" t="s">
        <v>132</v>
      </c>
      <c r="I140" s="140" t="s">
        <v>133</v>
      </c>
      <c r="J140" s="141">
        <v>782.76884399999994</v>
      </c>
      <c r="K140" s="142">
        <v>1423</v>
      </c>
    </row>
    <row r="141" spans="1:11" x14ac:dyDescent="0.25">
      <c r="A141" s="140">
        <v>138</v>
      </c>
      <c r="B141" s="140" t="s">
        <v>2</v>
      </c>
      <c r="C141" s="140" t="s">
        <v>441</v>
      </c>
      <c r="D141" s="140">
        <f>VLOOKUP(B141,'[2]Master Inventory Units'!$B:$O,14,)</f>
        <v>130.05000000000001</v>
      </c>
      <c r="E141" s="140" t="s">
        <v>444</v>
      </c>
      <c r="F141" s="140" t="s">
        <v>130</v>
      </c>
      <c r="G141" s="140" t="s">
        <v>445</v>
      </c>
      <c r="H141" s="140" t="s">
        <v>136</v>
      </c>
      <c r="I141" s="140" t="s">
        <v>133</v>
      </c>
      <c r="J141" s="141">
        <v>782.76884399999994</v>
      </c>
      <c r="K141" s="142">
        <v>1423</v>
      </c>
    </row>
    <row r="142" spans="1:11" x14ac:dyDescent="0.25">
      <c r="A142" s="140">
        <v>139</v>
      </c>
      <c r="B142" s="140" t="s">
        <v>2</v>
      </c>
      <c r="C142" s="140" t="s">
        <v>441</v>
      </c>
      <c r="D142" s="140">
        <f>VLOOKUP(B142,'[2]Master Inventory Units'!$B:$O,14,)</f>
        <v>130.05000000000001</v>
      </c>
      <c r="E142" s="140" t="s">
        <v>446</v>
      </c>
      <c r="F142" s="140" t="s">
        <v>130</v>
      </c>
      <c r="G142" s="140" t="s">
        <v>447</v>
      </c>
      <c r="H142" s="140" t="s">
        <v>139</v>
      </c>
      <c r="I142" s="140" t="s">
        <v>133</v>
      </c>
      <c r="J142" s="141">
        <v>782.76884399999994</v>
      </c>
      <c r="K142" s="142">
        <v>1423</v>
      </c>
    </row>
    <row r="143" spans="1:11" x14ac:dyDescent="0.25">
      <c r="A143" s="140">
        <v>140</v>
      </c>
      <c r="B143" s="140" t="s">
        <v>2</v>
      </c>
      <c r="C143" s="140" t="s">
        <v>441</v>
      </c>
      <c r="D143" s="140">
        <f>VLOOKUP(B143,'[2]Master Inventory Units'!$B:$O,14,)</f>
        <v>130.05000000000001</v>
      </c>
      <c r="E143" s="140" t="s">
        <v>448</v>
      </c>
      <c r="F143" s="140" t="s">
        <v>130</v>
      </c>
      <c r="G143" s="140" t="s">
        <v>449</v>
      </c>
      <c r="H143" s="140" t="s">
        <v>142</v>
      </c>
      <c r="I143" s="140" t="s">
        <v>133</v>
      </c>
      <c r="J143" s="141">
        <v>782.76884399999994</v>
      </c>
      <c r="K143" s="142">
        <v>1423</v>
      </c>
    </row>
    <row r="144" spans="1:11" x14ac:dyDescent="0.25">
      <c r="A144" s="143">
        <v>141</v>
      </c>
      <c r="B144" s="140" t="s">
        <v>2</v>
      </c>
      <c r="C144" s="143" t="s">
        <v>450</v>
      </c>
      <c r="D144" s="140">
        <f>VLOOKUP(B144,'[2]Master Inventory Units'!$B:$O,14,)</f>
        <v>130.05000000000001</v>
      </c>
      <c r="E144" s="143" t="s">
        <v>451</v>
      </c>
      <c r="F144" s="143" t="s">
        <v>130</v>
      </c>
      <c r="G144" s="143" t="s">
        <v>452</v>
      </c>
      <c r="H144" s="143" t="s">
        <v>132</v>
      </c>
      <c r="I144" s="143" t="s">
        <v>133</v>
      </c>
      <c r="J144" s="144">
        <v>782.76884399999994</v>
      </c>
      <c r="K144" s="145">
        <v>1423</v>
      </c>
    </row>
    <row r="145" spans="1:11" x14ac:dyDescent="0.25">
      <c r="A145" s="146">
        <v>142</v>
      </c>
      <c r="B145" s="140" t="s">
        <v>2</v>
      </c>
      <c r="C145" s="146" t="s">
        <v>450</v>
      </c>
      <c r="D145" s="140">
        <f>VLOOKUP(B145,'[2]Master Inventory Units'!$B:$O,14,)</f>
        <v>130.05000000000001</v>
      </c>
      <c r="E145" s="146" t="s">
        <v>453</v>
      </c>
      <c r="F145" s="146" t="s">
        <v>130</v>
      </c>
      <c r="G145" s="146" t="s">
        <v>454</v>
      </c>
      <c r="H145" s="146" t="s">
        <v>136</v>
      </c>
      <c r="I145" s="146" t="s">
        <v>133</v>
      </c>
      <c r="J145" s="147">
        <v>782.76884399999994</v>
      </c>
      <c r="K145" s="148">
        <v>1423</v>
      </c>
    </row>
    <row r="146" spans="1:11" x14ac:dyDescent="0.25">
      <c r="A146" s="146">
        <v>143</v>
      </c>
      <c r="B146" s="140" t="s">
        <v>2</v>
      </c>
      <c r="C146" s="146" t="s">
        <v>450</v>
      </c>
      <c r="D146" s="140">
        <f>VLOOKUP(B146,'[2]Master Inventory Units'!$B:$O,14,)</f>
        <v>130.05000000000001</v>
      </c>
      <c r="E146" s="146" t="s">
        <v>455</v>
      </c>
      <c r="F146" s="146" t="s">
        <v>130</v>
      </c>
      <c r="G146" s="146" t="s">
        <v>456</v>
      </c>
      <c r="H146" s="146" t="s">
        <v>139</v>
      </c>
      <c r="I146" s="146" t="s">
        <v>133</v>
      </c>
      <c r="J146" s="147">
        <v>782.76884399999994</v>
      </c>
      <c r="K146" s="148">
        <v>1423</v>
      </c>
    </row>
    <row r="147" spans="1:11" x14ac:dyDescent="0.25">
      <c r="A147" s="146">
        <v>144</v>
      </c>
      <c r="B147" s="140" t="s">
        <v>2</v>
      </c>
      <c r="C147" s="146" t="s">
        <v>450</v>
      </c>
      <c r="D147" s="140">
        <f>VLOOKUP(B147,'[2]Master Inventory Units'!$B:$O,14,)</f>
        <v>130.05000000000001</v>
      </c>
      <c r="E147" s="146" t="s">
        <v>457</v>
      </c>
      <c r="F147" s="146" t="s">
        <v>130</v>
      </c>
      <c r="G147" s="146" t="s">
        <v>458</v>
      </c>
      <c r="H147" s="146" t="s">
        <v>142</v>
      </c>
      <c r="I147" s="146" t="s">
        <v>133</v>
      </c>
      <c r="J147" s="147">
        <v>782.76884399999994</v>
      </c>
      <c r="K147" s="148">
        <v>1423</v>
      </c>
    </row>
    <row r="148" spans="1:11" x14ac:dyDescent="0.25">
      <c r="A148" s="140">
        <v>145</v>
      </c>
      <c r="B148" s="140" t="s">
        <v>2</v>
      </c>
      <c r="C148" s="140" t="s">
        <v>459</v>
      </c>
      <c r="D148" s="140">
        <f>VLOOKUP(B148,'[2]Master Inventory Units'!$B:$O,14,)</f>
        <v>130.05000000000001</v>
      </c>
      <c r="E148" s="140" t="s">
        <v>460</v>
      </c>
      <c r="F148" s="140" t="s">
        <v>130</v>
      </c>
      <c r="G148" s="140" t="s">
        <v>461</v>
      </c>
      <c r="H148" s="140" t="s">
        <v>132</v>
      </c>
      <c r="I148" s="140" t="s">
        <v>133</v>
      </c>
      <c r="J148" s="141">
        <v>782.76884399999994</v>
      </c>
      <c r="K148" s="142">
        <v>1423</v>
      </c>
    </row>
    <row r="149" spans="1:11" x14ac:dyDescent="0.25">
      <c r="A149" s="140">
        <v>146</v>
      </c>
      <c r="B149" s="140" t="s">
        <v>2</v>
      </c>
      <c r="C149" s="140" t="s">
        <v>459</v>
      </c>
      <c r="D149" s="140">
        <f>VLOOKUP(B149,'[2]Master Inventory Units'!$B:$O,14,)</f>
        <v>130.05000000000001</v>
      </c>
      <c r="E149" s="140" t="s">
        <v>462</v>
      </c>
      <c r="F149" s="140" t="s">
        <v>130</v>
      </c>
      <c r="G149" s="140" t="s">
        <v>463</v>
      </c>
      <c r="H149" s="140" t="s">
        <v>136</v>
      </c>
      <c r="I149" s="140" t="s">
        <v>133</v>
      </c>
      <c r="J149" s="141">
        <v>782.76884399999994</v>
      </c>
      <c r="K149" s="142">
        <v>1423</v>
      </c>
    </row>
    <row r="150" spans="1:11" x14ac:dyDescent="0.25">
      <c r="A150" s="140">
        <v>147</v>
      </c>
      <c r="B150" s="140" t="s">
        <v>2</v>
      </c>
      <c r="C150" s="140" t="s">
        <v>459</v>
      </c>
      <c r="D150" s="140">
        <f>VLOOKUP(B150,'[2]Master Inventory Units'!$B:$O,14,)</f>
        <v>130.05000000000001</v>
      </c>
      <c r="E150" s="140" t="s">
        <v>464</v>
      </c>
      <c r="F150" s="140" t="s">
        <v>130</v>
      </c>
      <c r="G150" s="140" t="s">
        <v>465</v>
      </c>
      <c r="H150" s="140" t="s">
        <v>139</v>
      </c>
      <c r="I150" s="140" t="s">
        <v>133</v>
      </c>
      <c r="J150" s="141">
        <v>782.76884399999994</v>
      </c>
      <c r="K150" s="142">
        <v>1423</v>
      </c>
    </row>
    <row r="151" spans="1:11" x14ac:dyDescent="0.25">
      <c r="A151" s="140">
        <v>148</v>
      </c>
      <c r="B151" s="140" t="s">
        <v>2</v>
      </c>
      <c r="C151" s="140" t="s">
        <v>459</v>
      </c>
      <c r="D151" s="140">
        <f>VLOOKUP(B151,'[2]Master Inventory Units'!$B:$O,14,)</f>
        <v>130.05000000000001</v>
      </c>
      <c r="E151" s="140" t="s">
        <v>466</v>
      </c>
      <c r="F151" s="140" t="s">
        <v>130</v>
      </c>
      <c r="G151" s="140" t="s">
        <v>467</v>
      </c>
      <c r="H151" s="140" t="s">
        <v>142</v>
      </c>
      <c r="I151" s="140" t="s">
        <v>133</v>
      </c>
      <c r="J151" s="141">
        <v>782.76884399999994</v>
      </c>
      <c r="K151" s="142">
        <v>1423</v>
      </c>
    </row>
    <row r="152" spans="1:11" x14ac:dyDescent="0.25">
      <c r="A152" s="143">
        <v>149</v>
      </c>
      <c r="B152" s="140" t="s">
        <v>2</v>
      </c>
      <c r="C152" s="143" t="s">
        <v>468</v>
      </c>
      <c r="D152" s="140">
        <f>VLOOKUP(B152,'[2]Master Inventory Units'!$B:$O,14,)</f>
        <v>130.05000000000001</v>
      </c>
      <c r="E152" s="143" t="s">
        <v>469</v>
      </c>
      <c r="F152" s="143" t="s">
        <v>130</v>
      </c>
      <c r="G152" s="143" t="s">
        <v>470</v>
      </c>
      <c r="H152" s="143" t="s">
        <v>132</v>
      </c>
      <c r="I152" s="143" t="s">
        <v>133</v>
      </c>
      <c r="J152" s="144">
        <v>782.76884399999994</v>
      </c>
      <c r="K152" s="145">
        <v>1423</v>
      </c>
    </row>
    <row r="153" spans="1:11" x14ac:dyDescent="0.25">
      <c r="A153" s="146">
        <v>150</v>
      </c>
      <c r="B153" s="140" t="s">
        <v>2</v>
      </c>
      <c r="C153" s="146" t="s">
        <v>468</v>
      </c>
      <c r="D153" s="140">
        <f>VLOOKUP(B153,'[2]Master Inventory Units'!$B:$O,14,)</f>
        <v>130.05000000000001</v>
      </c>
      <c r="E153" s="146" t="s">
        <v>471</v>
      </c>
      <c r="F153" s="146" t="s">
        <v>130</v>
      </c>
      <c r="G153" s="146" t="s">
        <v>472</v>
      </c>
      <c r="H153" s="146" t="s">
        <v>136</v>
      </c>
      <c r="I153" s="146" t="s">
        <v>133</v>
      </c>
      <c r="J153" s="147">
        <v>782.76884399999994</v>
      </c>
      <c r="K153" s="148">
        <v>1423</v>
      </c>
    </row>
    <row r="154" spans="1:11" x14ac:dyDescent="0.25">
      <c r="A154" s="146">
        <v>151</v>
      </c>
      <c r="B154" s="140" t="s">
        <v>2</v>
      </c>
      <c r="C154" s="146" t="s">
        <v>468</v>
      </c>
      <c r="D154" s="140">
        <f>VLOOKUP(B154,'[2]Master Inventory Units'!$B:$O,14,)</f>
        <v>130.05000000000001</v>
      </c>
      <c r="E154" s="146" t="s">
        <v>473</v>
      </c>
      <c r="F154" s="146" t="s">
        <v>130</v>
      </c>
      <c r="G154" s="146" t="s">
        <v>474</v>
      </c>
      <c r="H154" s="146" t="s">
        <v>139</v>
      </c>
      <c r="I154" s="146" t="s">
        <v>133</v>
      </c>
      <c r="J154" s="147">
        <v>782.76884399999994</v>
      </c>
      <c r="K154" s="148">
        <v>1423</v>
      </c>
    </row>
    <row r="155" spans="1:11" x14ac:dyDescent="0.25">
      <c r="A155" s="146">
        <v>152</v>
      </c>
      <c r="B155" s="140" t="s">
        <v>2</v>
      </c>
      <c r="C155" s="146" t="s">
        <v>468</v>
      </c>
      <c r="D155" s="140">
        <f>VLOOKUP(B155,'[2]Master Inventory Units'!$B:$O,14,)</f>
        <v>130.05000000000001</v>
      </c>
      <c r="E155" s="146" t="s">
        <v>475</v>
      </c>
      <c r="F155" s="146" t="s">
        <v>130</v>
      </c>
      <c r="G155" s="146" t="s">
        <v>476</v>
      </c>
      <c r="H155" s="146" t="s">
        <v>142</v>
      </c>
      <c r="I155" s="146" t="s">
        <v>133</v>
      </c>
      <c r="J155" s="147">
        <v>782.76884399999994</v>
      </c>
      <c r="K155" s="148">
        <v>1423</v>
      </c>
    </row>
    <row r="156" spans="1:11" x14ac:dyDescent="0.25">
      <c r="A156" s="140">
        <v>153</v>
      </c>
      <c r="B156" s="140" t="s">
        <v>2</v>
      </c>
      <c r="C156" s="140" t="s">
        <v>477</v>
      </c>
      <c r="D156" s="140">
        <f>VLOOKUP(B156,'[2]Master Inventory Units'!$B:$O,14,)</f>
        <v>130.05000000000001</v>
      </c>
      <c r="E156" s="140" t="s">
        <v>478</v>
      </c>
      <c r="F156" s="140" t="s">
        <v>130</v>
      </c>
      <c r="G156" s="140" t="s">
        <v>479</v>
      </c>
      <c r="H156" s="140" t="s">
        <v>132</v>
      </c>
      <c r="I156" s="140" t="s">
        <v>133</v>
      </c>
      <c r="J156" s="141">
        <v>780.15319199999988</v>
      </c>
      <c r="K156" s="142">
        <v>1423</v>
      </c>
    </row>
    <row r="157" spans="1:11" x14ac:dyDescent="0.25">
      <c r="A157" s="140">
        <v>154</v>
      </c>
      <c r="B157" s="140" t="s">
        <v>2</v>
      </c>
      <c r="C157" s="140" t="s">
        <v>477</v>
      </c>
      <c r="D157" s="140">
        <f>VLOOKUP(B157,'[2]Master Inventory Units'!$B:$O,14,)</f>
        <v>130.05000000000001</v>
      </c>
      <c r="E157" s="140" t="s">
        <v>480</v>
      </c>
      <c r="F157" s="140" t="s">
        <v>130</v>
      </c>
      <c r="G157" s="140" t="s">
        <v>481</v>
      </c>
      <c r="H157" s="140" t="s">
        <v>136</v>
      </c>
      <c r="I157" s="140" t="s">
        <v>133</v>
      </c>
      <c r="J157" s="141">
        <v>780.15319199999988</v>
      </c>
      <c r="K157" s="142">
        <v>1423</v>
      </c>
    </row>
    <row r="158" spans="1:11" x14ac:dyDescent="0.25">
      <c r="A158" s="140">
        <v>155</v>
      </c>
      <c r="B158" s="140" t="s">
        <v>2</v>
      </c>
      <c r="C158" s="140" t="s">
        <v>477</v>
      </c>
      <c r="D158" s="140">
        <f>VLOOKUP(B158,'[2]Master Inventory Units'!$B:$O,14,)</f>
        <v>130.05000000000001</v>
      </c>
      <c r="E158" s="140" t="s">
        <v>482</v>
      </c>
      <c r="F158" s="140" t="s">
        <v>130</v>
      </c>
      <c r="G158" s="140" t="s">
        <v>483</v>
      </c>
      <c r="H158" s="140" t="s">
        <v>139</v>
      </c>
      <c r="I158" s="140" t="s">
        <v>133</v>
      </c>
      <c r="J158" s="141">
        <v>780.15319199999988</v>
      </c>
      <c r="K158" s="142">
        <v>1423</v>
      </c>
    </row>
    <row r="159" spans="1:11" x14ac:dyDescent="0.25">
      <c r="A159" s="140">
        <v>156</v>
      </c>
      <c r="B159" s="140" t="s">
        <v>2</v>
      </c>
      <c r="C159" s="140" t="s">
        <v>477</v>
      </c>
      <c r="D159" s="140">
        <f>VLOOKUP(B159,'[2]Master Inventory Units'!$B:$O,14,)</f>
        <v>130.05000000000001</v>
      </c>
      <c r="E159" s="140" t="s">
        <v>484</v>
      </c>
      <c r="F159" s="140" t="s">
        <v>130</v>
      </c>
      <c r="G159" s="140" t="s">
        <v>485</v>
      </c>
      <c r="H159" s="140" t="s">
        <v>142</v>
      </c>
      <c r="I159" s="140" t="s">
        <v>133</v>
      </c>
      <c r="J159" s="141">
        <v>780.15319199999988</v>
      </c>
      <c r="K159" s="142">
        <v>1423</v>
      </c>
    </row>
    <row r="160" spans="1:11" x14ac:dyDescent="0.25">
      <c r="A160" s="143">
        <v>157</v>
      </c>
      <c r="B160" s="140" t="s">
        <v>2</v>
      </c>
      <c r="C160" s="143" t="s">
        <v>486</v>
      </c>
      <c r="D160" s="140">
        <f>VLOOKUP(B160,'[2]Master Inventory Units'!$B:$O,14,)</f>
        <v>130.05000000000001</v>
      </c>
      <c r="E160" s="143" t="s">
        <v>487</v>
      </c>
      <c r="F160" s="143" t="s">
        <v>130</v>
      </c>
      <c r="G160" s="143" t="s">
        <v>488</v>
      </c>
      <c r="H160" s="143" t="s">
        <v>132</v>
      </c>
      <c r="I160" s="143" t="s">
        <v>133</v>
      </c>
      <c r="J160" s="144">
        <v>780.15319199999988</v>
      </c>
      <c r="K160" s="145">
        <v>1423</v>
      </c>
    </row>
    <row r="161" spans="1:11" x14ac:dyDescent="0.25">
      <c r="A161" s="146">
        <v>158</v>
      </c>
      <c r="B161" s="140" t="s">
        <v>2</v>
      </c>
      <c r="C161" s="146" t="s">
        <v>486</v>
      </c>
      <c r="D161" s="140">
        <f>VLOOKUP(B161,'[2]Master Inventory Units'!$B:$O,14,)</f>
        <v>130.05000000000001</v>
      </c>
      <c r="E161" s="146" t="s">
        <v>489</v>
      </c>
      <c r="F161" s="146" t="s">
        <v>130</v>
      </c>
      <c r="G161" s="146" t="s">
        <v>490</v>
      </c>
      <c r="H161" s="146" t="s">
        <v>136</v>
      </c>
      <c r="I161" s="146" t="s">
        <v>133</v>
      </c>
      <c r="J161" s="147">
        <v>780.15319199999988</v>
      </c>
      <c r="K161" s="148">
        <v>1423</v>
      </c>
    </row>
    <row r="162" spans="1:11" x14ac:dyDescent="0.25">
      <c r="A162" s="146">
        <v>159</v>
      </c>
      <c r="B162" s="140" t="s">
        <v>2</v>
      </c>
      <c r="C162" s="146" t="s">
        <v>486</v>
      </c>
      <c r="D162" s="140">
        <f>VLOOKUP(B162,'[2]Master Inventory Units'!$B:$O,14,)</f>
        <v>130.05000000000001</v>
      </c>
      <c r="E162" s="146" t="s">
        <v>491</v>
      </c>
      <c r="F162" s="146" t="s">
        <v>130</v>
      </c>
      <c r="G162" s="146" t="s">
        <v>492</v>
      </c>
      <c r="H162" s="146" t="s">
        <v>139</v>
      </c>
      <c r="I162" s="146" t="s">
        <v>133</v>
      </c>
      <c r="J162" s="147">
        <v>780.15319199999988</v>
      </c>
      <c r="K162" s="148">
        <v>1423</v>
      </c>
    </row>
    <row r="163" spans="1:11" x14ac:dyDescent="0.25">
      <c r="A163" s="146">
        <v>160</v>
      </c>
      <c r="B163" s="140" t="s">
        <v>2</v>
      </c>
      <c r="C163" s="146" t="s">
        <v>486</v>
      </c>
      <c r="D163" s="140">
        <f>VLOOKUP(B163,'[2]Master Inventory Units'!$B:$O,14,)</f>
        <v>130.05000000000001</v>
      </c>
      <c r="E163" s="146" t="s">
        <v>493</v>
      </c>
      <c r="F163" s="146" t="s">
        <v>130</v>
      </c>
      <c r="G163" s="146" t="s">
        <v>494</v>
      </c>
      <c r="H163" s="146" t="s">
        <v>142</v>
      </c>
      <c r="I163" s="146" t="s">
        <v>133</v>
      </c>
      <c r="J163" s="147">
        <v>780.15319199999988</v>
      </c>
      <c r="K163" s="148">
        <v>1423</v>
      </c>
    </row>
    <row r="164" spans="1:11" x14ac:dyDescent="0.25">
      <c r="A164" s="140">
        <v>161</v>
      </c>
      <c r="B164" s="140" t="s">
        <v>2</v>
      </c>
      <c r="C164" s="140" t="s">
        <v>495</v>
      </c>
      <c r="D164" s="140">
        <f>VLOOKUP(B164,'[2]Master Inventory Units'!$B:$O,14,)</f>
        <v>130.05000000000001</v>
      </c>
      <c r="E164" s="140" t="s">
        <v>496</v>
      </c>
      <c r="F164" s="140" t="s">
        <v>130</v>
      </c>
      <c r="G164" s="140" t="s">
        <v>497</v>
      </c>
      <c r="H164" s="140" t="s">
        <v>132</v>
      </c>
      <c r="I164" s="140" t="s">
        <v>133</v>
      </c>
      <c r="J164" s="141">
        <v>782.76884399999994</v>
      </c>
      <c r="K164" s="142">
        <v>1423</v>
      </c>
    </row>
    <row r="165" spans="1:11" x14ac:dyDescent="0.25">
      <c r="A165" s="140">
        <v>162</v>
      </c>
      <c r="B165" s="140" t="s">
        <v>2</v>
      </c>
      <c r="C165" s="140" t="s">
        <v>495</v>
      </c>
      <c r="D165" s="140">
        <f>VLOOKUP(B165,'[2]Master Inventory Units'!$B:$O,14,)</f>
        <v>130.05000000000001</v>
      </c>
      <c r="E165" s="140" t="s">
        <v>498</v>
      </c>
      <c r="F165" s="140" t="s">
        <v>130</v>
      </c>
      <c r="G165" s="140" t="s">
        <v>499</v>
      </c>
      <c r="H165" s="140" t="s">
        <v>136</v>
      </c>
      <c r="I165" s="140" t="s">
        <v>133</v>
      </c>
      <c r="J165" s="141">
        <v>782.76884399999994</v>
      </c>
      <c r="K165" s="142">
        <v>1423</v>
      </c>
    </row>
    <row r="166" spans="1:11" x14ac:dyDescent="0.25">
      <c r="A166" s="140">
        <v>163</v>
      </c>
      <c r="B166" s="140" t="s">
        <v>2</v>
      </c>
      <c r="C166" s="140" t="s">
        <v>495</v>
      </c>
      <c r="D166" s="140">
        <f>VLOOKUP(B166,'[2]Master Inventory Units'!$B:$O,14,)</f>
        <v>130.05000000000001</v>
      </c>
      <c r="E166" s="140" t="s">
        <v>500</v>
      </c>
      <c r="F166" s="140" t="s">
        <v>130</v>
      </c>
      <c r="G166" s="140" t="s">
        <v>501</v>
      </c>
      <c r="H166" s="140" t="s">
        <v>139</v>
      </c>
      <c r="I166" s="140" t="s">
        <v>133</v>
      </c>
      <c r="J166" s="141">
        <v>782.76884399999994</v>
      </c>
      <c r="K166" s="142">
        <v>1423</v>
      </c>
    </row>
    <row r="167" spans="1:11" x14ac:dyDescent="0.25">
      <c r="A167" s="140">
        <v>164</v>
      </c>
      <c r="B167" s="140" t="s">
        <v>2</v>
      </c>
      <c r="C167" s="140" t="s">
        <v>495</v>
      </c>
      <c r="D167" s="140">
        <f>VLOOKUP(B167,'[2]Master Inventory Units'!$B:$O,14,)</f>
        <v>130.05000000000001</v>
      </c>
      <c r="E167" s="140" t="s">
        <v>502</v>
      </c>
      <c r="F167" s="140" t="s">
        <v>130</v>
      </c>
      <c r="G167" s="140" t="s">
        <v>503</v>
      </c>
      <c r="H167" s="140" t="s">
        <v>142</v>
      </c>
      <c r="I167" s="140" t="s">
        <v>133</v>
      </c>
      <c r="J167" s="141">
        <v>782.76884399999994</v>
      </c>
      <c r="K167" s="142">
        <v>1423</v>
      </c>
    </row>
    <row r="168" spans="1:11" x14ac:dyDescent="0.25">
      <c r="A168" s="143">
        <v>165</v>
      </c>
      <c r="B168" s="140" t="s">
        <v>2</v>
      </c>
      <c r="C168" s="143" t="s">
        <v>504</v>
      </c>
      <c r="D168" s="140">
        <f>VLOOKUP(B168,'[2]Master Inventory Units'!$B:$O,14,)</f>
        <v>130.05000000000001</v>
      </c>
      <c r="E168" s="143" t="s">
        <v>505</v>
      </c>
      <c r="F168" s="143" t="s">
        <v>130</v>
      </c>
      <c r="G168" s="143" t="s">
        <v>506</v>
      </c>
      <c r="H168" s="143" t="s">
        <v>132</v>
      </c>
      <c r="I168" s="143" t="s">
        <v>133</v>
      </c>
      <c r="J168" s="144">
        <v>780.15319199999988</v>
      </c>
      <c r="K168" s="145">
        <v>1423</v>
      </c>
    </row>
    <row r="169" spans="1:11" x14ac:dyDescent="0.25">
      <c r="A169" s="146">
        <v>166</v>
      </c>
      <c r="B169" s="140" t="s">
        <v>2</v>
      </c>
      <c r="C169" s="146" t="s">
        <v>504</v>
      </c>
      <c r="D169" s="140">
        <f>VLOOKUP(B169,'[2]Master Inventory Units'!$B:$O,14,)</f>
        <v>130.05000000000001</v>
      </c>
      <c r="E169" s="146" t="s">
        <v>507</v>
      </c>
      <c r="F169" s="146" t="s">
        <v>130</v>
      </c>
      <c r="G169" s="146" t="s">
        <v>508</v>
      </c>
      <c r="H169" s="146" t="s">
        <v>136</v>
      </c>
      <c r="I169" s="146" t="s">
        <v>133</v>
      </c>
      <c r="J169" s="147">
        <v>780.15319199999988</v>
      </c>
      <c r="K169" s="148">
        <v>1423</v>
      </c>
    </row>
    <row r="170" spans="1:11" x14ac:dyDescent="0.25">
      <c r="A170" s="146">
        <v>167</v>
      </c>
      <c r="B170" s="140" t="s">
        <v>2</v>
      </c>
      <c r="C170" s="146" t="s">
        <v>504</v>
      </c>
      <c r="D170" s="140">
        <f>VLOOKUP(B170,'[2]Master Inventory Units'!$B:$O,14,)</f>
        <v>130.05000000000001</v>
      </c>
      <c r="E170" s="146" t="s">
        <v>509</v>
      </c>
      <c r="F170" s="146" t="s">
        <v>130</v>
      </c>
      <c r="G170" s="146" t="s">
        <v>510</v>
      </c>
      <c r="H170" s="146" t="s">
        <v>139</v>
      </c>
      <c r="I170" s="146" t="s">
        <v>133</v>
      </c>
      <c r="J170" s="147">
        <v>780.15319199999988</v>
      </c>
      <c r="K170" s="148">
        <v>1423</v>
      </c>
    </row>
    <row r="171" spans="1:11" x14ac:dyDescent="0.25">
      <c r="A171" s="146">
        <v>168</v>
      </c>
      <c r="B171" s="140" t="s">
        <v>2</v>
      </c>
      <c r="C171" s="146" t="s">
        <v>504</v>
      </c>
      <c r="D171" s="140">
        <f>VLOOKUP(B171,'[2]Master Inventory Units'!$B:$O,14,)</f>
        <v>130.05000000000001</v>
      </c>
      <c r="E171" s="146" t="s">
        <v>511</v>
      </c>
      <c r="F171" s="146" t="s">
        <v>130</v>
      </c>
      <c r="G171" s="146" t="s">
        <v>512</v>
      </c>
      <c r="H171" s="146" t="s">
        <v>142</v>
      </c>
      <c r="I171" s="146" t="s">
        <v>133</v>
      </c>
      <c r="J171" s="147">
        <v>780.15319199999988</v>
      </c>
      <c r="K171" s="148">
        <v>1423</v>
      </c>
    </row>
    <row r="172" spans="1:11" x14ac:dyDescent="0.25">
      <c r="A172" s="140">
        <v>169</v>
      </c>
      <c r="B172" s="140" t="s">
        <v>2</v>
      </c>
      <c r="C172" s="140" t="s">
        <v>513</v>
      </c>
      <c r="D172" s="140">
        <f>VLOOKUP(B172,'[2]Master Inventory Units'!$B:$O,14,)</f>
        <v>130.05000000000001</v>
      </c>
      <c r="E172" s="140" t="s">
        <v>514</v>
      </c>
      <c r="F172" s="140" t="s">
        <v>130</v>
      </c>
      <c r="G172" s="140" t="s">
        <v>515</v>
      </c>
      <c r="H172" s="140" t="s">
        <v>132</v>
      </c>
      <c r="I172" s="140" t="s">
        <v>133</v>
      </c>
      <c r="J172" s="141">
        <v>780.15319199999988</v>
      </c>
      <c r="K172" s="142">
        <v>1423</v>
      </c>
    </row>
    <row r="173" spans="1:11" x14ac:dyDescent="0.25">
      <c r="A173" s="140">
        <v>170</v>
      </c>
      <c r="B173" s="140" t="s">
        <v>2</v>
      </c>
      <c r="C173" s="140" t="s">
        <v>513</v>
      </c>
      <c r="D173" s="140">
        <f>VLOOKUP(B173,'[2]Master Inventory Units'!$B:$O,14,)</f>
        <v>130.05000000000001</v>
      </c>
      <c r="E173" s="140" t="s">
        <v>516</v>
      </c>
      <c r="F173" s="140" t="s">
        <v>130</v>
      </c>
      <c r="G173" s="140" t="s">
        <v>517</v>
      </c>
      <c r="H173" s="140" t="s">
        <v>136</v>
      </c>
      <c r="I173" s="140" t="s">
        <v>133</v>
      </c>
      <c r="J173" s="141">
        <v>780.15319199999988</v>
      </c>
      <c r="K173" s="142">
        <v>1423</v>
      </c>
    </row>
    <row r="174" spans="1:11" x14ac:dyDescent="0.25">
      <c r="A174" s="140">
        <v>171</v>
      </c>
      <c r="B174" s="140" t="s">
        <v>2</v>
      </c>
      <c r="C174" s="140" t="s">
        <v>513</v>
      </c>
      <c r="D174" s="140">
        <f>VLOOKUP(B174,'[2]Master Inventory Units'!$B:$O,14,)</f>
        <v>130.05000000000001</v>
      </c>
      <c r="E174" s="140" t="s">
        <v>518</v>
      </c>
      <c r="F174" s="140" t="s">
        <v>130</v>
      </c>
      <c r="G174" s="140" t="s">
        <v>519</v>
      </c>
      <c r="H174" s="140" t="s">
        <v>139</v>
      </c>
      <c r="I174" s="140" t="s">
        <v>133</v>
      </c>
      <c r="J174" s="141">
        <v>780.15319199999988</v>
      </c>
      <c r="K174" s="142">
        <v>1423</v>
      </c>
    </row>
    <row r="175" spans="1:11" x14ac:dyDescent="0.25">
      <c r="A175" s="140">
        <v>172</v>
      </c>
      <c r="B175" s="140" t="s">
        <v>2</v>
      </c>
      <c r="C175" s="140" t="s">
        <v>513</v>
      </c>
      <c r="D175" s="140">
        <f>VLOOKUP(B175,'[2]Master Inventory Units'!$B:$O,14,)</f>
        <v>130.05000000000001</v>
      </c>
      <c r="E175" s="140" t="s">
        <v>520</v>
      </c>
      <c r="F175" s="140" t="s">
        <v>130</v>
      </c>
      <c r="G175" s="140" t="s">
        <v>521</v>
      </c>
      <c r="H175" s="140" t="s">
        <v>142</v>
      </c>
      <c r="I175" s="140" t="s">
        <v>133</v>
      </c>
      <c r="J175" s="141">
        <v>780.15319199999988</v>
      </c>
      <c r="K175" s="142">
        <v>1423</v>
      </c>
    </row>
    <row r="176" spans="1:11" x14ac:dyDescent="0.25">
      <c r="A176" s="143">
        <v>173</v>
      </c>
      <c r="B176" s="140" t="s">
        <v>2</v>
      </c>
      <c r="C176" s="143" t="s">
        <v>522</v>
      </c>
      <c r="D176" s="140">
        <f>VLOOKUP(B176,'[2]Master Inventory Units'!$B:$O,14,)</f>
        <v>130.05000000000001</v>
      </c>
      <c r="E176" s="143" t="s">
        <v>523</v>
      </c>
      <c r="F176" s="143" t="s">
        <v>130</v>
      </c>
      <c r="G176" s="143" t="s">
        <v>524</v>
      </c>
      <c r="H176" s="143" t="s">
        <v>132</v>
      </c>
      <c r="I176" s="143" t="s">
        <v>133</v>
      </c>
      <c r="J176" s="144">
        <v>782.76884399999994</v>
      </c>
      <c r="K176" s="145">
        <v>1423</v>
      </c>
    </row>
    <row r="177" spans="1:11" x14ac:dyDescent="0.25">
      <c r="A177" s="146">
        <v>174</v>
      </c>
      <c r="B177" s="140" t="s">
        <v>2</v>
      </c>
      <c r="C177" s="146" t="s">
        <v>522</v>
      </c>
      <c r="D177" s="140">
        <f>VLOOKUP(B177,'[2]Master Inventory Units'!$B:$O,14,)</f>
        <v>130.05000000000001</v>
      </c>
      <c r="E177" s="146" t="s">
        <v>525</v>
      </c>
      <c r="F177" s="146" t="s">
        <v>130</v>
      </c>
      <c r="G177" s="146" t="s">
        <v>526</v>
      </c>
      <c r="H177" s="146" t="s">
        <v>136</v>
      </c>
      <c r="I177" s="146" t="s">
        <v>133</v>
      </c>
      <c r="J177" s="147">
        <v>782.76884399999994</v>
      </c>
      <c r="K177" s="148">
        <v>1423</v>
      </c>
    </row>
    <row r="178" spans="1:11" x14ac:dyDescent="0.25">
      <c r="A178" s="146">
        <v>175</v>
      </c>
      <c r="B178" s="140" t="s">
        <v>2</v>
      </c>
      <c r="C178" s="146" t="s">
        <v>522</v>
      </c>
      <c r="D178" s="140">
        <f>VLOOKUP(B178,'[2]Master Inventory Units'!$B:$O,14,)</f>
        <v>130.05000000000001</v>
      </c>
      <c r="E178" s="146" t="s">
        <v>527</v>
      </c>
      <c r="F178" s="146" t="s">
        <v>130</v>
      </c>
      <c r="G178" s="146" t="s">
        <v>528</v>
      </c>
      <c r="H178" s="146" t="s">
        <v>139</v>
      </c>
      <c r="I178" s="146" t="s">
        <v>133</v>
      </c>
      <c r="J178" s="147">
        <v>782.76884399999994</v>
      </c>
      <c r="K178" s="148">
        <v>1423</v>
      </c>
    </row>
    <row r="179" spans="1:11" x14ac:dyDescent="0.25">
      <c r="A179" s="146">
        <v>176</v>
      </c>
      <c r="B179" s="140" t="s">
        <v>2</v>
      </c>
      <c r="C179" s="146" t="s">
        <v>522</v>
      </c>
      <c r="D179" s="140">
        <f>VLOOKUP(B179,'[2]Master Inventory Units'!$B:$O,14,)</f>
        <v>130.05000000000001</v>
      </c>
      <c r="E179" s="146" t="s">
        <v>529</v>
      </c>
      <c r="F179" s="146" t="s">
        <v>130</v>
      </c>
      <c r="G179" s="146" t="s">
        <v>530</v>
      </c>
      <c r="H179" s="146" t="s">
        <v>142</v>
      </c>
      <c r="I179" s="146" t="s">
        <v>133</v>
      </c>
      <c r="J179" s="147">
        <v>782.76884399999994</v>
      </c>
      <c r="K179" s="148">
        <v>1423</v>
      </c>
    </row>
    <row r="180" spans="1:11" x14ac:dyDescent="0.25">
      <c r="A180" s="140">
        <v>177</v>
      </c>
      <c r="B180" s="140" t="s">
        <v>2</v>
      </c>
      <c r="C180" s="140" t="s">
        <v>531</v>
      </c>
      <c r="D180" s="140">
        <f>VLOOKUP(B180,'[2]Master Inventory Units'!$B:$O,14,)</f>
        <v>130.05000000000001</v>
      </c>
      <c r="E180" s="140" t="s">
        <v>532</v>
      </c>
      <c r="F180" s="140" t="s">
        <v>130</v>
      </c>
      <c r="G180" s="140" t="s">
        <v>533</v>
      </c>
      <c r="H180" s="140" t="s">
        <v>132</v>
      </c>
      <c r="I180" s="140" t="s">
        <v>133</v>
      </c>
      <c r="J180" s="141">
        <v>780.15319199999988</v>
      </c>
      <c r="K180" s="142">
        <v>1423</v>
      </c>
    </row>
    <row r="181" spans="1:11" x14ac:dyDescent="0.25">
      <c r="A181" s="140">
        <v>178</v>
      </c>
      <c r="B181" s="140" t="s">
        <v>2</v>
      </c>
      <c r="C181" s="140" t="s">
        <v>531</v>
      </c>
      <c r="D181" s="140">
        <f>VLOOKUP(B181,'[2]Master Inventory Units'!$B:$O,14,)</f>
        <v>130.05000000000001</v>
      </c>
      <c r="E181" s="140" t="s">
        <v>534</v>
      </c>
      <c r="F181" s="140" t="s">
        <v>130</v>
      </c>
      <c r="G181" s="140" t="s">
        <v>535</v>
      </c>
      <c r="H181" s="140" t="s">
        <v>136</v>
      </c>
      <c r="I181" s="140" t="s">
        <v>133</v>
      </c>
      <c r="J181" s="141">
        <v>780.15319199999988</v>
      </c>
      <c r="K181" s="142">
        <v>1423</v>
      </c>
    </row>
    <row r="182" spans="1:11" x14ac:dyDescent="0.25">
      <c r="A182" s="140">
        <v>179</v>
      </c>
      <c r="B182" s="140" t="s">
        <v>2</v>
      </c>
      <c r="C182" s="140" t="s">
        <v>531</v>
      </c>
      <c r="D182" s="140">
        <f>VLOOKUP(B182,'[2]Master Inventory Units'!$B:$O,14,)</f>
        <v>130.05000000000001</v>
      </c>
      <c r="E182" s="140" t="s">
        <v>536</v>
      </c>
      <c r="F182" s="140" t="s">
        <v>130</v>
      </c>
      <c r="G182" s="140" t="s">
        <v>537</v>
      </c>
      <c r="H182" s="140" t="s">
        <v>139</v>
      </c>
      <c r="I182" s="140" t="s">
        <v>133</v>
      </c>
      <c r="J182" s="141">
        <v>780.15319199999988</v>
      </c>
      <c r="K182" s="142">
        <v>1423</v>
      </c>
    </row>
    <row r="183" spans="1:11" x14ac:dyDescent="0.25">
      <c r="A183" s="140">
        <v>180</v>
      </c>
      <c r="B183" s="140" t="s">
        <v>2</v>
      </c>
      <c r="C183" s="140" t="s">
        <v>531</v>
      </c>
      <c r="D183" s="140">
        <f>VLOOKUP(B183,'[2]Master Inventory Units'!$B:$O,14,)</f>
        <v>130.05000000000001</v>
      </c>
      <c r="E183" s="140" t="s">
        <v>538</v>
      </c>
      <c r="F183" s="140" t="s">
        <v>130</v>
      </c>
      <c r="G183" s="140" t="s">
        <v>539</v>
      </c>
      <c r="H183" s="140" t="s">
        <v>142</v>
      </c>
      <c r="I183" s="140" t="s">
        <v>133</v>
      </c>
      <c r="J183" s="141">
        <v>780.15319199999988</v>
      </c>
      <c r="K183" s="142">
        <v>1423</v>
      </c>
    </row>
    <row r="184" spans="1:11" x14ac:dyDescent="0.25">
      <c r="A184" s="143">
        <v>181</v>
      </c>
      <c r="B184" s="140" t="s">
        <v>2</v>
      </c>
      <c r="C184" s="143" t="s">
        <v>540</v>
      </c>
      <c r="D184" s="140">
        <f>VLOOKUP(B184,'[2]Master Inventory Units'!$B:$O,14,)</f>
        <v>130.05000000000001</v>
      </c>
      <c r="E184" s="143" t="s">
        <v>541</v>
      </c>
      <c r="F184" s="143" t="s">
        <v>130</v>
      </c>
      <c r="G184" s="143" t="s">
        <v>542</v>
      </c>
      <c r="H184" s="143" t="s">
        <v>132</v>
      </c>
      <c r="I184" s="143" t="s">
        <v>133</v>
      </c>
      <c r="J184" s="144">
        <v>780.15319199999988</v>
      </c>
      <c r="K184" s="145">
        <v>1423</v>
      </c>
    </row>
    <row r="185" spans="1:11" x14ac:dyDescent="0.25">
      <c r="A185" s="146">
        <v>182</v>
      </c>
      <c r="B185" s="140" t="s">
        <v>2</v>
      </c>
      <c r="C185" s="146" t="s">
        <v>540</v>
      </c>
      <c r="D185" s="140">
        <f>VLOOKUP(B185,'[2]Master Inventory Units'!$B:$O,14,)</f>
        <v>130.05000000000001</v>
      </c>
      <c r="E185" s="146" t="s">
        <v>543</v>
      </c>
      <c r="F185" s="146" t="s">
        <v>130</v>
      </c>
      <c r="G185" s="146" t="s">
        <v>544</v>
      </c>
      <c r="H185" s="146" t="s">
        <v>136</v>
      </c>
      <c r="I185" s="146" t="s">
        <v>133</v>
      </c>
      <c r="J185" s="147">
        <v>780.15319199999988</v>
      </c>
      <c r="K185" s="148">
        <v>1423</v>
      </c>
    </row>
    <row r="186" spans="1:11" x14ac:dyDescent="0.25">
      <c r="A186" s="146">
        <v>183</v>
      </c>
      <c r="B186" s="140" t="s">
        <v>2</v>
      </c>
      <c r="C186" s="146" t="s">
        <v>540</v>
      </c>
      <c r="D186" s="140">
        <f>VLOOKUP(B186,'[2]Master Inventory Units'!$B:$O,14,)</f>
        <v>130.05000000000001</v>
      </c>
      <c r="E186" s="146" t="s">
        <v>545</v>
      </c>
      <c r="F186" s="146" t="s">
        <v>130</v>
      </c>
      <c r="G186" s="146" t="s">
        <v>546</v>
      </c>
      <c r="H186" s="146" t="s">
        <v>139</v>
      </c>
      <c r="I186" s="146" t="s">
        <v>133</v>
      </c>
      <c r="J186" s="147">
        <v>780.15319199999988</v>
      </c>
      <c r="K186" s="148">
        <v>1423</v>
      </c>
    </row>
    <row r="187" spans="1:11" x14ac:dyDescent="0.25">
      <c r="A187" s="146">
        <v>184</v>
      </c>
      <c r="B187" s="140" t="s">
        <v>2</v>
      </c>
      <c r="C187" s="146" t="s">
        <v>540</v>
      </c>
      <c r="D187" s="140">
        <f>VLOOKUP(B187,'[2]Master Inventory Units'!$B:$O,14,)</f>
        <v>130.05000000000001</v>
      </c>
      <c r="E187" s="146" t="s">
        <v>547</v>
      </c>
      <c r="F187" s="146" t="s">
        <v>130</v>
      </c>
      <c r="G187" s="146" t="s">
        <v>548</v>
      </c>
      <c r="H187" s="146" t="s">
        <v>142</v>
      </c>
      <c r="I187" s="146" t="s">
        <v>133</v>
      </c>
      <c r="J187" s="147">
        <v>780.15319199999988</v>
      </c>
      <c r="K187" s="148">
        <v>1423</v>
      </c>
    </row>
    <row r="188" spans="1:11" x14ac:dyDescent="0.25">
      <c r="A188" s="140">
        <v>185</v>
      </c>
      <c r="B188" s="140" t="s">
        <v>2</v>
      </c>
      <c r="C188" s="140" t="s">
        <v>549</v>
      </c>
      <c r="D188" s="140">
        <f>VLOOKUP(B188,'[2]Master Inventory Units'!$B:$O,14,)</f>
        <v>130.05000000000001</v>
      </c>
      <c r="E188" s="140" t="s">
        <v>550</v>
      </c>
      <c r="F188" s="140" t="s">
        <v>130</v>
      </c>
      <c r="G188" s="140" t="s">
        <v>551</v>
      </c>
      <c r="H188" s="140" t="s">
        <v>132</v>
      </c>
      <c r="I188" s="140" t="s">
        <v>133</v>
      </c>
      <c r="J188" s="141">
        <v>782.76884399999994</v>
      </c>
      <c r="K188" s="142">
        <v>1423</v>
      </c>
    </row>
    <row r="189" spans="1:11" x14ac:dyDescent="0.25">
      <c r="A189" s="140">
        <v>186</v>
      </c>
      <c r="B189" s="140" t="s">
        <v>2</v>
      </c>
      <c r="C189" s="140" t="s">
        <v>549</v>
      </c>
      <c r="D189" s="140">
        <f>VLOOKUP(B189,'[2]Master Inventory Units'!$B:$O,14,)</f>
        <v>130.05000000000001</v>
      </c>
      <c r="E189" s="140" t="s">
        <v>552</v>
      </c>
      <c r="F189" s="140" t="s">
        <v>130</v>
      </c>
      <c r="G189" s="140" t="s">
        <v>553</v>
      </c>
      <c r="H189" s="140" t="s">
        <v>136</v>
      </c>
      <c r="I189" s="140" t="s">
        <v>133</v>
      </c>
      <c r="J189" s="141">
        <v>782.76884399999994</v>
      </c>
      <c r="K189" s="142">
        <v>1423</v>
      </c>
    </row>
    <row r="190" spans="1:11" x14ac:dyDescent="0.25">
      <c r="A190" s="140">
        <v>187</v>
      </c>
      <c r="B190" s="140" t="s">
        <v>2</v>
      </c>
      <c r="C190" s="140" t="s">
        <v>549</v>
      </c>
      <c r="D190" s="140">
        <f>VLOOKUP(B190,'[2]Master Inventory Units'!$B:$O,14,)</f>
        <v>130.05000000000001</v>
      </c>
      <c r="E190" s="140" t="s">
        <v>554</v>
      </c>
      <c r="F190" s="140" t="s">
        <v>130</v>
      </c>
      <c r="G190" s="140" t="s">
        <v>555</v>
      </c>
      <c r="H190" s="140" t="s">
        <v>139</v>
      </c>
      <c r="I190" s="140" t="s">
        <v>133</v>
      </c>
      <c r="J190" s="141">
        <v>782.76884399999994</v>
      </c>
      <c r="K190" s="142">
        <v>1423</v>
      </c>
    </row>
    <row r="191" spans="1:11" x14ac:dyDescent="0.25">
      <c r="A191" s="140">
        <v>188</v>
      </c>
      <c r="B191" s="140" t="s">
        <v>2</v>
      </c>
      <c r="C191" s="140" t="s">
        <v>549</v>
      </c>
      <c r="D191" s="140">
        <f>VLOOKUP(B191,'[2]Master Inventory Units'!$B:$O,14,)</f>
        <v>130.05000000000001</v>
      </c>
      <c r="E191" s="140" t="s">
        <v>556</v>
      </c>
      <c r="F191" s="140" t="s">
        <v>130</v>
      </c>
      <c r="G191" s="140" t="s">
        <v>557</v>
      </c>
      <c r="H191" s="140" t="s">
        <v>142</v>
      </c>
      <c r="I191" s="140" t="s">
        <v>133</v>
      </c>
      <c r="J191" s="141">
        <v>782.76884399999994</v>
      </c>
      <c r="K191" s="142">
        <v>1423</v>
      </c>
    </row>
    <row r="192" spans="1:11" x14ac:dyDescent="0.25">
      <c r="A192" s="143">
        <v>189</v>
      </c>
      <c r="B192" s="140" t="s">
        <v>2</v>
      </c>
      <c r="C192" s="143" t="s">
        <v>558</v>
      </c>
      <c r="D192" s="140">
        <f>VLOOKUP(B192,'[2]Master Inventory Units'!$B:$O,14,)</f>
        <v>130.05000000000001</v>
      </c>
      <c r="E192" s="143" t="s">
        <v>559</v>
      </c>
      <c r="F192" s="143" t="s">
        <v>130</v>
      </c>
      <c r="G192" s="143" t="s">
        <v>560</v>
      </c>
      <c r="H192" s="143" t="s">
        <v>132</v>
      </c>
      <c r="I192" s="143" t="s">
        <v>133</v>
      </c>
      <c r="J192" s="144">
        <v>782.76884399999994</v>
      </c>
      <c r="K192" s="145">
        <v>1423</v>
      </c>
    </row>
    <row r="193" spans="1:11" x14ac:dyDescent="0.25">
      <c r="A193" s="146">
        <v>190</v>
      </c>
      <c r="B193" s="140" t="s">
        <v>2</v>
      </c>
      <c r="C193" s="146" t="s">
        <v>558</v>
      </c>
      <c r="D193" s="140">
        <f>VLOOKUP(B193,'[2]Master Inventory Units'!$B:$O,14,)</f>
        <v>130.05000000000001</v>
      </c>
      <c r="E193" s="146" t="s">
        <v>561</v>
      </c>
      <c r="F193" s="146" t="s">
        <v>130</v>
      </c>
      <c r="G193" s="146" t="s">
        <v>562</v>
      </c>
      <c r="H193" s="146" t="s">
        <v>136</v>
      </c>
      <c r="I193" s="146" t="s">
        <v>133</v>
      </c>
      <c r="J193" s="147">
        <v>782.76884399999994</v>
      </c>
      <c r="K193" s="148">
        <v>1423</v>
      </c>
    </row>
    <row r="194" spans="1:11" x14ac:dyDescent="0.25">
      <c r="A194" s="146">
        <v>191</v>
      </c>
      <c r="B194" s="140" t="s">
        <v>2</v>
      </c>
      <c r="C194" s="146" t="s">
        <v>558</v>
      </c>
      <c r="D194" s="140">
        <f>VLOOKUP(B194,'[2]Master Inventory Units'!$B:$O,14,)</f>
        <v>130.05000000000001</v>
      </c>
      <c r="E194" s="146" t="s">
        <v>563</v>
      </c>
      <c r="F194" s="146" t="s">
        <v>130</v>
      </c>
      <c r="G194" s="146" t="s">
        <v>564</v>
      </c>
      <c r="H194" s="146" t="s">
        <v>139</v>
      </c>
      <c r="I194" s="146" t="s">
        <v>133</v>
      </c>
      <c r="J194" s="147">
        <v>782.76884399999994</v>
      </c>
      <c r="K194" s="148">
        <v>1423</v>
      </c>
    </row>
    <row r="195" spans="1:11" x14ac:dyDescent="0.25">
      <c r="A195" s="146">
        <v>192</v>
      </c>
      <c r="B195" s="140" t="s">
        <v>2</v>
      </c>
      <c r="C195" s="146" t="s">
        <v>558</v>
      </c>
      <c r="D195" s="140">
        <f>VLOOKUP(B195,'[2]Master Inventory Units'!$B:$O,14,)</f>
        <v>130.05000000000001</v>
      </c>
      <c r="E195" s="146" t="s">
        <v>565</v>
      </c>
      <c r="F195" s="146" t="s">
        <v>130</v>
      </c>
      <c r="G195" s="146" t="s">
        <v>566</v>
      </c>
      <c r="H195" s="146" t="s">
        <v>142</v>
      </c>
      <c r="I195" s="146" t="s">
        <v>133</v>
      </c>
      <c r="J195" s="147">
        <v>782.76884399999994</v>
      </c>
      <c r="K195" s="148">
        <v>1423</v>
      </c>
    </row>
    <row r="196" spans="1:11" x14ac:dyDescent="0.25">
      <c r="A196" s="140">
        <v>193</v>
      </c>
      <c r="B196" s="140" t="s">
        <v>2</v>
      </c>
      <c r="C196" s="140" t="s">
        <v>567</v>
      </c>
      <c r="D196" s="140">
        <f>VLOOKUP(B196,'[2]Master Inventory Units'!$B:$O,14,)</f>
        <v>130.05000000000001</v>
      </c>
      <c r="E196" s="140" t="s">
        <v>568</v>
      </c>
      <c r="F196" s="140" t="s">
        <v>130</v>
      </c>
      <c r="G196" s="140" t="s">
        <v>569</v>
      </c>
      <c r="H196" s="140" t="s">
        <v>132</v>
      </c>
      <c r="I196" s="140" t="s">
        <v>133</v>
      </c>
      <c r="J196" s="141">
        <v>782.76884399999994</v>
      </c>
      <c r="K196" s="142">
        <v>1423</v>
      </c>
    </row>
    <row r="197" spans="1:11" x14ac:dyDescent="0.25">
      <c r="A197" s="140">
        <v>194</v>
      </c>
      <c r="B197" s="140" t="s">
        <v>2</v>
      </c>
      <c r="C197" s="140" t="s">
        <v>567</v>
      </c>
      <c r="D197" s="140">
        <f>VLOOKUP(B197,'[2]Master Inventory Units'!$B:$O,14,)</f>
        <v>130.05000000000001</v>
      </c>
      <c r="E197" s="140" t="s">
        <v>570</v>
      </c>
      <c r="F197" s="140" t="s">
        <v>130</v>
      </c>
      <c r="G197" s="140" t="s">
        <v>571</v>
      </c>
      <c r="H197" s="140" t="s">
        <v>136</v>
      </c>
      <c r="I197" s="140" t="s">
        <v>133</v>
      </c>
      <c r="J197" s="141">
        <v>782.76884399999994</v>
      </c>
      <c r="K197" s="142">
        <v>1423</v>
      </c>
    </row>
    <row r="198" spans="1:11" x14ac:dyDescent="0.25">
      <c r="A198" s="140">
        <v>195</v>
      </c>
      <c r="B198" s="140" t="s">
        <v>2</v>
      </c>
      <c r="C198" s="140" t="s">
        <v>567</v>
      </c>
      <c r="D198" s="140">
        <f>VLOOKUP(B198,'[2]Master Inventory Units'!$B:$O,14,)</f>
        <v>130.05000000000001</v>
      </c>
      <c r="E198" s="140" t="s">
        <v>572</v>
      </c>
      <c r="F198" s="140" t="s">
        <v>130</v>
      </c>
      <c r="G198" s="140" t="s">
        <v>573</v>
      </c>
      <c r="H198" s="140" t="s">
        <v>139</v>
      </c>
      <c r="I198" s="140" t="s">
        <v>133</v>
      </c>
      <c r="J198" s="141">
        <v>782.76884399999994</v>
      </c>
      <c r="K198" s="142">
        <v>1423</v>
      </c>
    </row>
    <row r="199" spans="1:11" x14ac:dyDescent="0.25">
      <c r="A199" s="140">
        <v>196</v>
      </c>
      <c r="B199" s="140" t="s">
        <v>2</v>
      </c>
      <c r="C199" s="140" t="s">
        <v>567</v>
      </c>
      <c r="D199" s="140">
        <f>VLOOKUP(B199,'[2]Master Inventory Units'!$B:$O,14,)</f>
        <v>130.05000000000001</v>
      </c>
      <c r="E199" s="140" t="s">
        <v>574</v>
      </c>
      <c r="F199" s="140" t="s">
        <v>130</v>
      </c>
      <c r="G199" s="140" t="s">
        <v>575</v>
      </c>
      <c r="H199" s="140" t="s">
        <v>142</v>
      </c>
      <c r="I199" s="140" t="s">
        <v>133</v>
      </c>
      <c r="J199" s="141">
        <v>782.76884399999994</v>
      </c>
      <c r="K199" s="142">
        <v>1423</v>
      </c>
    </row>
    <row r="200" spans="1:11" x14ac:dyDescent="0.25">
      <c r="A200" s="143">
        <v>197</v>
      </c>
      <c r="B200" s="140" t="s">
        <v>2</v>
      </c>
      <c r="C200" s="143" t="s">
        <v>576</v>
      </c>
      <c r="D200" s="140">
        <f>VLOOKUP(B200,'[2]Master Inventory Units'!$B:$O,14,)</f>
        <v>130.05000000000001</v>
      </c>
      <c r="E200" s="143" t="s">
        <v>577</v>
      </c>
      <c r="F200" s="143" t="s">
        <v>130</v>
      </c>
      <c r="G200" s="143" t="s">
        <v>578</v>
      </c>
      <c r="H200" s="143" t="s">
        <v>132</v>
      </c>
      <c r="I200" s="143" t="s">
        <v>133</v>
      </c>
      <c r="J200" s="144">
        <v>782.76884399999994</v>
      </c>
      <c r="K200" s="145">
        <v>1423</v>
      </c>
    </row>
    <row r="201" spans="1:11" x14ac:dyDescent="0.25">
      <c r="A201" s="146">
        <v>198</v>
      </c>
      <c r="B201" s="140" t="s">
        <v>2</v>
      </c>
      <c r="C201" s="146" t="s">
        <v>576</v>
      </c>
      <c r="D201" s="140">
        <f>VLOOKUP(B201,'[2]Master Inventory Units'!$B:$O,14,)</f>
        <v>130.05000000000001</v>
      </c>
      <c r="E201" s="146" t="s">
        <v>579</v>
      </c>
      <c r="F201" s="146" t="s">
        <v>130</v>
      </c>
      <c r="G201" s="146" t="s">
        <v>580</v>
      </c>
      <c r="H201" s="146" t="s">
        <v>136</v>
      </c>
      <c r="I201" s="146" t="s">
        <v>133</v>
      </c>
      <c r="J201" s="147">
        <v>782.76884399999994</v>
      </c>
      <c r="K201" s="148">
        <v>1423</v>
      </c>
    </row>
    <row r="202" spans="1:11" x14ac:dyDescent="0.25">
      <c r="A202" s="146">
        <v>199</v>
      </c>
      <c r="B202" s="140" t="s">
        <v>2</v>
      </c>
      <c r="C202" s="146" t="s">
        <v>576</v>
      </c>
      <c r="D202" s="140">
        <f>VLOOKUP(B202,'[2]Master Inventory Units'!$B:$O,14,)</f>
        <v>130.05000000000001</v>
      </c>
      <c r="E202" s="146" t="s">
        <v>581</v>
      </c>
      <c r="F202" s="146" t="s">
        <v>130</v>
      </c>
      <c r="G202" s="146" t="s">
        <v>582</v>
      </c>
      <c r="H202" s="146" t="s">
        <v>139</v>
      </c>
      <c r="I202" s="146" t="s">
        <v>133</v>
      </c>
      <c r="J202" s="147">
        <v>782.76884399999994</v>
      </c>
      <c r="K202" s="148">
        <v>1423</v>
      </c>
    </row>
    <row r="203" spans="1:11" x14ac:dyDescent="0.25">
      <c r="A203" s="146">
        <v>200</v>
      </c>
      <c r="B203" s="140" t="s">
        <v>2</v>
      </c>
      <c r="C203" s="146" t="s">
        <v>576</v>
      </c>
      <c r="D203" s="140">
        <f>VLOOKUP(B203,'[2]Master Inventory Units'!$B:$O,14,)</f>
        <v>130.05000000000001</v>
      </c>
      <c r="E203" s="146" t="s">
        <v>583</v>
      </c>
      <c r="F203" s="146" t="s">
        <v>130</v>
      </c>
      <c r="G203" s="146" t="s">
        <v>584</v>
      </c>
      <c r="H203" s="146" t="s">
        <v>142</v>
      </c>
      <c r="I203" s="146" t="s">
        <v>133</v>
      </c>
      <c r="J203" s="147">
        <v>782.76884399999994</v>
      </c>
      <c r="K203" s="148">
        <v>1423</v>
      </c>
    </row>
    <row r="204" spans="1:11" x14ac:dyDescent="0.25">
      <c r="A204" s="140">
        <v>201</v>
      </c>
      <c r="B204" s="140" t="s">
        <v>2</v>
      </c>
      <c r="C204" s="140" t="s">
        <v>585</v>
      </c>
      <c r="D204" s="140">
        <f>VLOOKUP(B204,'[2]Master Inventory Units'!$B:$O,14,)</f>
        <v>130.05000000000001</v>
      </c>
      <c r="E204" s="140" t="s">
        <v>586</v>
      </c>
      <c r="F204" s="140" t="s">
        <v>130</v>
      </c>
      <c r="G204" s="140" t="s">
        <v>587</v>
      </c>
      <c r="H204" s="140" t="s">
        <v>132</v>
      </c>
      <c r="I204" s="140" t="s">
        <v>133</v>
      </c>
      <c r="J204" s="141">
        <v>782.76884399999994</v>
      </c>
      <c r="K204" s="142">
        <v>1423</v>
      </c>
    </row>
    <row r="205" spans="1:11" x14ac:dyDescent="0.25">
      <c r="A205" s="140">
        <v>202</v>
      </c>
      <c r="B205" s="140" t="s">
        <v>2</v>
      </c>
      <c r="C205" s="140" t="s">
        <v>585</v>
      </c>
      <c r="D205" s="140">
        <f>VLOOKUP(B205,'[2]Master Inventory Units'!$B:$O,14,)</f>
        <v>130.05000000000001</v>
      </c>
      <c r="E205" s="140" t="s">
        <v>588</v>
      </c>
      <c r="F205" s="140" t="s">
        <v>130</v>
      </c>
      <c r="G205" s="140" t="s">
        <v>589</v>
      </c>
      <c r="H205" s="140" t="s">
        <v>136</v>
      </c>
      <c r="I205" s="140" t="s">
        <v>133</v>
      </c>
      <c r="J205" s="141">
        <v>782.76884399999994</v>
      </c>
      <c r="K205" s="142">
        <v>1423</v>
      </c>
    </row>
    <row r="206" spans="1:11" x14ac:dyDescent="0.25">
      <c r="A206" s="140">
        <v>203</v>
      </c>
      <c r="B206" s="140" t="s">
        <v>2</v>
      </c>
      <c r="C206" s="140" t="s">
        <v>585</v>
      </c>
      <c r="D206" s="140">
        <f>VLOOKUP(B206,'[2]Master Inventory Units'!$B:$O,14,)</f>
        <v>130.05000000000001</v>
      </c>
      <c r="E206" s="140" t="s">
        <v>590</v>
      </c>
      <c r="F206" s="140" t="s">
        <v>130</v>
      </c>
      <c r="G206" s="140" t="s">
        <v>591</v>
      </c>
      <c r="H206" s="140" t="s">
        <v>139</v>
      </c>
      <c r="I206" s="140" t="s">
        <v>133</v>
      </c>
      <c r="J206" s="141">
        <v>782.76884399999994</v>
      </c>
      <c r="K206" s="142">
        <v>1423</v>
      </c>
    </row>
    <row r="207" spans="1:11" x14ac:dyDescent="0.25">
      <c r="A207" s="140">
        <v>204</v>
      </c>
      <c r="B207" s="140" t="s">
        <v>2</v>
      </c>
      <c r="C207" s="140" t="s">
        <v>585</v>
      </c>
      <c r="D207" s="140">
        <f>VLOOKUP(B207,'[2]Master Inventory Units'!$B:$O,14,)</f>
        <v>130.05000000000001</v>
      </c>
      <c r="E207" s="140" t="s">
        <v>592</v>
      </c>
      <c r="F207" s="140" t="s">
        <v>130</v>
      </c>
      <c r="G207" s="140" t="s">
        <v>593</v>
      </c>
      <c r="H207" s="140" t="s">
        <v>142</v>
      </c>
      <c r="I207" s="140" t="s">
        <v>133</v>
      </c>
      <c r="J207" s="141">
        <v>782.76884399999994</v>
      </c>
      <c r="K207" s="142">
        <v>1423</v>
      </c>
    </row>
    <row r="208" spans="1:11" x14ac:dyDescent="0.25">
      <c r="A208" s="143">
        <v>205</v>
      </c>
      <c r="B208" s="140" t="s">
        <v>2</v>
      </c>
      <c r="C208" s="143" t="s">
        <v>594</v>
      </c>
      <c r="D208" s="140">
        <f>VLOOKUP(B208,'[2]Master Inventory Units'!$B:$O,14,)</f>
        <v>130.05000000000001</v>
      </c>
      <c r="E208" s="143" t="s">
        <v>595</v>
      </c>
      <c r="F208" s="143" t="s">
        <v>130</v>
      </c>
      <c r="G208" s="143" t="s">
        <v>596</v>
      </c>
      <c r="H208" s="143" t="s">
        <v>132</v>
      </c>
      <c r="I208" s="143" t="s">
        <v>133</v>
      </c>
      <c r="J208" s="144">
        <v>782.76884399999994</v>
      </c>
      <c r="K208" s="145">
        <v>1423</v>
      </c>
    </row>
    <row r="209" spans="1:11" x14ac:dyDescent="0.25">
      <c r="A209" s="146">
        <v>206</v>
      </c>
      <c r="B209" s="140" t="s">
        <v>2</v>
      </c>
      <c r="C209" s="146" t="s">
        <v>594</v>
      </c>
      <c r="D209" s="140">
        <f>VLOOKUP(B209,'[2]Master Inventory Units'!$B:$O,14,)</f>
        <v>130.05000000000001</v>
      </c>
      <c r="E209" s="146" t="s">
        <v>597</v>
      </c>
      <c r="F209" s="146" t="s">
        <v>130</v>
      </c>
      <c r="G209" s="146" t="s">
        <v>598</v>
      </c>
      <c r="H209" s="146" t="s">
        <v>136</v>
      </c>
      <c r="I209" s="146" t="s">
        <v>133</v>
      </c>
      <c r="J209" s="147">
        <v>782.76884399999994</v>
      </c>
      <c r="K209" s="148">
        <v>1423</v>
      </c>
    </row>
    <row r="210" spans="1:11" x14ac:dyDescent="0.25">
      <c r="A210" s="146">
        <v>207</v>
      </c>
      <c r="B210" s="140" t="s">
        <v>2</v>
      </c>
      <c r="C210" s="146" t="s">
        <v>594</v>
      </c>
      <c r="D210" s="140">
        <f>VLOOKUP(B210,'[2]Master Inventory Units'!$B:$O,14,)</f>
        <v>130.05000000000001</v>
      </c>
      <c r="E210" s="146" t="s">
        <v>599</v>
      </c>
      <c r="F210" s="146" t="s">
        <v>130</v>
      </c>
      <c r="G210" s="146" t="s">
        <v>600</v>
      </c>
      <c r="H210" s="146" t="s">
        <v>139</v>
      </c>
      <c r="I210" s="146" t="s">
        <v>133</v>
      </c>
      <c r="J210" s="147">
        <v>782.76884399999994</v>
      </c>
      <c r="K210" s="148">
        <v>1423</v>
      </c>
    </row>
    <row r="211" spans="1:11" x14ac:dyDescent="0.25">
      <c r="A211" s="146">
        <v>208</v>
      </c>
      <c r="B211" s="140" t="s">
        <v>2</v>
      </c>
      <c r="C211" s="146" t="s">
        <v>594</v>
      </c>
      <c r="D211" s="140">
        <f>VLOOKUP(B211,'[2]Master Inventory Units'!$B:$O,14,)</f>
        <v>130.05000000000001</v>
      </c>
      <c r="E211" s="146" t="s">
        <v>601</v>
      </c>
      <c r="F211" s="146" t="s">
        <v>130</v>
      </c>
      <c r="G211" s="146" t="s">
        <v>602</v>
      </c>
      <c r="H211" s="146" t="s">
        <v>142</v>
      </c>
      <c r="I211" s="146" t="s">
        <v>133</v>
      </c>
      <c r="J211" s="147">
        <v>782.76884399999994</v>
      </c>
      <c r="K211" s="148">
        <v>1423</v>
      </c>
    </row>
    <row r="212" spans="1:11" x14ac:dyDescent="0.25">
      <c r="A212" s="140">
        <v>209</v>
      </c>
      <c r="B212" s="140" t="s">
        <v>2</v>
      </c>
      <c r="C212" s="140" t="s">
        <v>603</v>
      </c>
      <c r="D212" s="140">
        <f>VLOOKUP(B212,'[2]Master Inventory Units'!$B:$O,14,)</f>
        <v>130.05000000000001</v>
      </c>
      <c r="E212" s="140" t="s">
        <v>604</v>
      </c>
      <c r="F212" s="140" t="s">
        <v>130</v>
      </c>
      <c r="G212" s="140" t="s">
        <v>605</v>
      </c>
      <c r="H212" s="140" t="s">
        <v>132</v>
      </c>
      <c r="I212" s="140" t="s">
        <v>133</v>
      </c>
      <c r="J212" s="141">
        <v>782.76884399999994</v>
      </c>
      <c r="K212" s="142">
        <v>1423</v>
      </c>
    </row>
    <row r="213" spans="1:11" x14ac:dyDescent="0.25">
      <c r="A213" s="140">
        <v>210</v>
      </c>
      <c r="B213" s="140" t="s">
        <v>2</v>
      </c>
      <c r="C213" s="140" t="s">
        <v>603</v>
      </c>
      <c r="D213" s="140">
        <f>VLOOKUP(B213,'[2]Master Inventory Units'!$B:$O,14,)</f>
        <v>130.05000000000001</v>
      </c>
      <c r="E213" s="140" t="s">
        <v>606</v>
      </c>
      <c r="F213" s="140" t="s">
        <v>130</v>
      </c>
      <c r="G213" s="140" t="s">
        <v>607</v>
      </c>
      <c r="H213" s="140" t="s">
        <v>136</v>
      </c>
      <c r="I213" s="140" t="s">
        <v>133</v>
      </c>
      <c r="J213" s="141">
        <v>782.76884399999994</v>
      </c>
      <c r="K213" s="142">
        <v>1423</v>
      </c>
    </row>
    <row r="214" spans="1:11" x14ac:dyDescent="0.25">
      <c r="A214" s="140">
        <v>211</v>
      </c>
      <c r="B214" s="140" t="s">
        <v>2</v>
      </c>
      <c r="C214" s="140" t="s">
        <v>603</v>
      </c>
      <c r="D214" s="140">
        <f>VLOOKUP(B214,'[2]Master Inventory Units'!$B:$O,14,)</f>
        <v>130.05000000000001</v>
      </c>
      <c r="E214" s="140" t="s">
        <v>608</v>
      </c>
      <c r="F214" s="140" t="s">
        <v>130</v>
      </c>
      <c r="G214" s="140" t="s">
        <v>609</v>
      </c>
      <c r="H214" s="140" t="s">
        <v>139</v>
      </c>
      <c r="I214" s="140" t="s">
        <v>133</v>
      </c>
      <c r="J214" s="141">
        <v>782.76884399999994</v>
      </c>
      <c r="K214" s="142">
        <v>1423</v>
      </c>
    </row>
    <row r="215" spans="1:11" x14ac:dyDescent="0.25">
      <c r="A215" s="140">
        <v>212</v>
      </c>
      <c r="B215" s="140" t="s">
        <v>2</v>
      </c>
      <c r="C215" s="140" t="s">
        <v>603</v>
      </c>
      <c r="D215" s="140">
        <f>VLOOKUP(B215,'[2]Master Inventory Units'!$B:$O,14,)</f>
        <v>130.05000000000001</v>
      </c>
      <c r="E215" s="140" t="s">
        <v>610</v>
      </c>
      <c r="F215" s="140" t="s">
        <v>130</v>
      </c>
      <c r="G215" s="140" t="s">
        <v>611</v>
      </c>
      <c r="H215" s="140" t="s">
        <v>142</v>
      </c>
      <c r="I215" s="140" t="s">
        <v>133</v>
      </c>
      <c r="J215" s="141">
        <v>782.76884399999994</v>
      </c>
      <c r="K215" s="142">
        <v>1423</v>
      </c>
    </row>
    <row r="216" spans="1:11" x14ac:dyDescent="0.25">
      <c r="A216" s="143">
        <v>213</v>
      </c>
      <c r="B216" s="140" t="s">
        <v>2</v>
      </c>
      <c r="C216" s="143" t="s">
        <v>612</v>
      </c>
      <c r="D216" s="140">
        <f>VLOOKUP(B216,'[2]Master Inventory Units'!$B:$O,14,)</f>
        <v>130.05000000000001</v>
      </c>
      <c r="E216" s="143" t="s">
        <v>613</v>
      </c>
      <c r="F216" s="143" t="s">
        <v>130</v>
      </c>
      <c r="G216" s="143" t="s">
        <v>614</v>
      </c>
      <c r="H216" s="143" t="s">
        <v>132</v>
      </c>
      <c r="I216" s="143" t="s">
        <v>133</v>
      </c>
      <c r="J216" s="144">
        <v>782.76884399999994</v>
      </c>
      <c r="K216" s="145">
        <v>1423</v>
      </c>
    </row>
    <row r="217" spans="1:11" x14ac:dyDescent="0.25">
      <c r="A217" s="146">
        <v>214</v>
      </c>
      <c r="B217" s="140" t="s">
        <v>2</v>
      </c>
      <c r="C217" s="146" t="s">
        <v>612</v>
      </c>
      <c r="D217" s="140">
        <f>VLOOKUP(B217,'[2]Master Inventory Units'!$B:$O,14,)</f>
        <v>130.05000000000001</v>
      </c>
      <c r="E217" s="146" t="s">
        <v>615</v>
      </c>
      <c r="F217" s="146" t="s">
        <v>130</v>
      </c>
      <c r="G217" s="146" t="s">
        <v>616</v>
      </c>
      <c r="H217" s="146" t="s">
        <v>136</v>
      </c>
      <c r="I217" s="146" t="s">
        <v>133</v>
      </c>
      <c r="J217" s="147">
        <v>782.76884399999994</v>
      </c>
      <c r="K217" s="148">
        <v>1423</v>
      </c>
    </row>
    <row r="218" spans="1:11" x14ac:dyDescent="0.25">
      <c r="A218" s="146">
        <v>215</v>
      </c>
      <c r="B218" s="140" t="s">
        <v>2</v>
      </c>
      <c r="C218" s="146" t="s">
        <v>612</v>
      </c>
      <c r="D218" s="140">
        <f>VLOOKUP(B218,'[2]Master Inventory Units'!$B:$O,14,)</f>
        <v>130.05000000000001</v>
      </c>
      <c r="E218" s="146" t="s">
        <v>617</v>
      </c>
      <c r="F218" s="146" t="s">
        <v>130</v>
      </c>
      <c r="G218" s="146" t="s">
        <v>618</v>
      </c>
      <c r="H218" s="146" t="s">
        <v>139</v>
      </c>
      <c r="I218" s="146" t="s">
        <v>133</v>
      </c>
      <c r="J218" s="147">
        <v>782.76884399999994</v>
      </c>
      <c r="K218" s="148">
        <v>1423</v>
      </c>
    </row>
    <row r="219" spans="1:11" x14ac:dyDescent="0.25">
      <c r="A219" s="146">
        <v>216</v>
      </c>
      <c r="B219" s="140" t="s">
        <v>2</v>
      </c>
      <c r="C219" s="146" t="s">
        <v>612</v>
      </c>
      <c r="D219" s="140">
        <f>VLOOKUP(B219,'[2]Master Inventory Units'!$B:$O,14,)</f>
        <v>130.05000000000001</v>
      </c>
      <c r="E219" s="146" t="s">
        <v>619</v>
      </c>
      <c r="F219" s="146" t="s">
        <v>130</v>
      </c>
      <c r="G219" s="146" t="s">
        <v>620</v>
      </c>
      <c r="H219" s="146" t="s">
        <v>142</v>
      </c>
      <c r="I219" s="146" t="s">
        <v>133</v>
      </c>
      <c r="J219" s="147">
        <v>782.76884399999994</v>
      </c>
      <c r="K219" s="148">
        <v>1423</v>
      </c>
    </row>
    <row r="220" spans="1:11" x14ac:dyDescent="0.25">
      <c r="A220" s="140">
        <v>217</v>
      </c>
      <c r="B220" s="140" t="s">
        <v>2</v>
      </c>
      <c r="C220" s="140" t="s">
        <v>621</v>
      </c>
      <c r="D220" s="140">
        <f>VLOOKUP(B220,'[2]Master Inventory Units'!$B:$O,14,)</f>
        <v>130.05000000000001</v>
      </c>
      <c r="E220" s="140" t="s">
        <v>622</v>
      </c>
      <c r="F220" s="140" t="s">
        <v>130</v>
      </c>
      <c r="G220" s="140" t="s">
        <v>623</v>
      </c>
      <c r="H220" s="140" t="s">
        <v>132</v>
      </c>
      <c r="I220" s="140" t="s">
        <v>133</v>
      </c>
      <c r="J220" s="141">
        <v>780.15319199999988</v>
      </c>
      <c r="K220" s="142">
        <v>1423</v>
      </c>
    </row>
    <row r="221" spans="1:11" x14ac:dyDescent="0.25">
      <c r="A221" s="140">
        <v>218</v>
      </c>
      <c r="B221" s="140" t="s">
        <v>2</v>
      </c>
      <c r="C221" s="140" t="s">
        <v>621</v>
      </c>
      <c r="D221" s="140">
        <f>VLOOKUP(B221,'[2]Master Inventory Units'!$B:$O,14,)</f>
        <v>130.05000000000001</v>
      </c>
      <c r="E221" s="140" t="s">
        <v>624</v>
      </c>
      <c r="F221" s="140" t="s">
        <v>130</v>
      </c>
      <c r="G221" s="140" t="s">
        <v>625</v>
      </c>
      <c r="H221" s="140" t="s">
        <v>136</v>
      </c>
      <c r="I221" s="140" t="s">
        <v>133</v>
      </c>
      <c r="J221" s="141">
        <v>780.15319199999988</v>
      </c>
      <c r="K221" s="142">
        <v>1423</v>
      </c>
    </row>
    <row r="222" spans="1:11" x14ac:dyDescent="0.25">
      <c r="A222" s="140">
        <v>219</v>
      </c>
      <c r="B222" s="140" t="s">
        <v>2</v>
      </c>
      <c r="C222" s="140" t="s">
        <v>621</v>
      </c>
      <c r="D222" s="140">
        <f>VLOOKUP(B222,'[2]Master Inventory Units'!$B:$O,14,)</f>
        <v>130.05000000000001</v>
      </c>
      <c r="E222" s="140" t="s">
        <v>626</v>
      </c>
      <c r="F222" s="140" t="s">
        <v>130</v>
      </c>
      <c r="G222" s="140" t="s">
        <v>627</v>
      </c>
      <c r="H222" s="140" t="s">
        <v>139</v>
      </c>
      <c r="I222" s="140" t="s">
        <v>133</v>
      </c>
      <c r="J222" s="141">
        <v>780.15319199999988</v>
      </c>
      <c r="K222" s="142">
        <v>1423</v>
      </c>
    </row>
    <row r="223" spans="1:11" x14ac:dyDescent="0.25">
      <c r="A223" s="140">
        <v>220</v>
      </c>
      <c r="B223" s="140" t="s">
        <v>2</v>
      </c>
      <c r="C223" s="140" t="s">
        <v>621</v>
      </c>
      <c r="D223" s="140">
        <f>VLOOKUP(B223,'[2]Master Inventory Units'!$B:$O,14,)</f>
        <v>130.05000000000001</v>
      </c>
      <c r="E223" s="140" t="s">
        <v>628</v>
      </c>
      <c r="F223" s="140" t="s">
        <v>130</v>
      </c>
      <c r="G223" s="140" t="s">
        <v>629</v>
      </c>
      <c r="H223" s="140" t="s">
        <v>142</v>
      </c>
      <c r="I223" s="140" t="s">
        <v>133</v>
      </c>
      <c r="J223" s="141">
        <v>780.15319199999988</v>
      </c>
      <c r="K223" s="142">
        <v>1423</v>
      </c>
    </row>
    <row r="224" spans="1:11" x14ac:dyDescent="0.25">
      <c r="A224" s="143">
        <v>221</v>
      </c>
      <c r="B224" s="140" t="s">
        <v>2</v>
      </c>
      <c r="C224" s="143" t="s">
        <v>630</v>
      </c>
      <c r="D224" s="140">
        <f>VLOOKUP(B224,'[2]Master Inventory Units'!$B:$O,14,)</f>
        <v>130.05000000000001</v>
      </c>
      <c r="E224" s="143" t="s">
        <v>631</v>
      </c>
      <c r="F224" s="143" t="s">
        <v>130</v>
      </c>
      <c r="G224" s="143" t="s">
        <v>632</v>
      </c>
      <c r="H224" s="143" t="s">
        <v>132</v>
      </c>
      <c r="I224" s="143" t="s">
        <v>133</v>
      </c>
      <c r="J224" s="144">
        <v>780.15319199999988</v>
      </c>
      <c r="K224" s="145">
        <v>1423</v>
      </c>
    </row>
    <row r="225" spans="1:11" x14ac:dyDescent="0.25">
      <c r="A225" s="146">
        <v>222</v>
      </c>
      <c r="B225" s="140" t="s">
        <v>2</v>
      </c>
      <c r="C225" s="146" t="s">
        <v>630</v>
      </c>
      <c r="D225" s="140">
        <f>VLOOKUP(B225,'[2]Master Inventory Units'!$B:$O,14,)</f>
        <v>130.05000000000001</v>
      </c>
      <c r="E225" s="146" t="s">
        <v>633</v>
      </c>
      <c r="F225" s="146" t="s">
        <v>130</v>
      </c>
      <c r="G225" s="146" t="s">
        <v>634</v>
      </c>
      <c r="H225" s="146" t="s">
        <v>136</v>
      </c>
      <c r="I225" s="146" t="s">
        <v>133</v>
      </c>
      <c r="J225" s="147">
        <v>780.15319199999988</v>
      </c>
      <c r="K225" s="148">
        <v>1423</v>
      </c>
    </row>
    <row r="226" spans="1:11" x14ac:dyDescent="0.25">
      <c r="A226" s="146">
        <v>223</v>
      </c>
      <c r="B226" s="140" t="s">
        <v>2</v>
      </c>
      <c r="C226" s="146" t="s">
        <v>630</v>
      </c>
      <c r="D226" s="140">
        <f>VLOOKUP(B226,'[2]Master Inventory Units'!$B:$O,14,)</f>
        <v>130.05000000000001</v>
      </c>
      <c r="E226" s="146" t="s">
        <v>635</v>
      </c>
      <c r="F226" s="146" t="s">
        <v>130</v>
      </c>
      <c r="G226" s="146" t="s">
        <v>636</v>
      </c>
      <c r="H226" s="146" t="s">
        <v>139</v>
      </c>
      <c r="I226" s="146" t="s">
        <v>133</v>
      </c>
      <c r="J226" s="147">
        <v>780.15319199999988</v>
      </c>
      <c r="K226" s="148">
        <v>1423</v>
      </c>
    </row>
    <row r="227" spans="1:11" x14ac:dyDescent="0.25">
      <c r="A227" s="146">
        <v>224</v>
      </c>
      <c r="B227" s="140" t="s">
        <v>2</v>
      </c>
      <c r="C227" s="146" t="s">
        <v>630</v>
      </c>
      <c r="D227" s="140">
        <f>VLOOKUP(B227,'[2]Master Inventory Units'!$B:$O,14,)</f>
        <v>130.05000000000001</v>
      </c>
      <c r="E227" s="146" t="s">
        <v>637</v>
      </c>
      <c r="F227" s="146" t="s">
        <v>130</v>
      </c>
      <c r="G227" s="146" t="s">
        <v>638</v>
      </c>
      <c r="H227" s="146" t="s">
        <v>142</v>
      </c>
      <c r="I227" s="146" t="s">
        <v>133</v>
      </c>
      <c r="J227" s="147">
        <v>780.15319199999988</v>
      </c>
      <c r="K227" s="148">
        <v>1423</v>
      </c>
    </row>
    <row r="228" spans="1:11" x14ac:dyDescent="0.25">
      <c r="A228" s="140">
        <v>225</v>
      </c>
      <c r="B228" s="140" t="s">
        <v>2</v>
      </c>
      <c r="C228" s="140" t="s">
        <v>639</v>
      </c>
      <c r="D228" s="140">
        <f>VLOOKUP(B228,'[2]Master Inventory Units'!$B:$O,14,)</f>
        <v>130.05000000000001</v>
      </c>
      <c r="E228" s="140" t="s">
        <v>640</v>
      </c>
      <c r="F228" s="140" t="s">
        <v>130</v>
      </c>
      <c r="G228" s="140" t="s">
        <v>641</v>
      </c>
      <c r="H228" s="140" t="s">
        <v>132</v>
      </c>
      <c r="I228" s="140" t="s">
        <v>133</v>
      </c>
      <c r="J228" s="141">
        <v>782.76884399999994</v>
      </c>
      <c r="K228" s="142">
        <v>1423</v>
      </c>
    </row>
    <row r="229" spans="1:11" x14ac:dyDescent="0.25">
      <c r="A229" s="140">
        <v>226</v>
      </c>
      <c r="B229" s="140" t="s">
        <v>2</v>
      </c>
      <c r="C229" s="140" t="s">
        <v>639</v>
      </c>
      <c r="D229" s="140">
        <f>VLOOKUP(B229,'[2]Master Inventory Units'!$B:$O,14,)</f>
        <v>130.05000000000001</v>
      </c>
      <c r="E229" s="140" t="s">
        <v>642</v>
      </c>
      <c r="F229" s="140" t="s">
        <v>130</v>
      </c>
      <c r="G229" s="140" t="s">
        <v>643</v>
      </c>
      <c r="H229" s="140" t="s">
        <v>136</v>
      </c>
      <c r="I229" s="140" t="s">
        <v>133</v>
      </c>
      <c r="J229" s="141">
        <v>782.76884399999994</v>
      </c>
      <c r="K229" s="142">
        <v>1423</v>
      </c>
    </row>
    <row r="230" spans="1:11" x14ac:dyDescent="0.25">
      <c r="A230" s="140">
        <v>227</v>
      </c>
      <c r="B230" s="140" t="s">
        <v>2</v>
      </c>
      <c r="C230" s="140" t="s">
        <v>639</v>
      </c>
      <c r="D230" s="140">
        <f>VLOOKUP(B230,'[2]Master Inventory Units'!$B:$O,14,)</f>
        <v>130.05000000000001</v>
      </c>
      <c r="E230" s="140" t="s">
        <v>644</v>
      </c>
      <c r="F230" s="140" t="s">
        <v>130</v>
      </c>
      <c r="G230" s="140" t="s">
        <v>645</v>
      </c>
      <c r="H230" s="140" t="s">
        <v>139</v>
      </c>
      <c r="I230" s="140" t="s">
        <v>133</v>
      </c>
      <c r="J230" s="141">
        <v>782.76884399999994</v>
      </c>
      <c r="K230" s="142">
        <v>1423</v>
      </c>
    </row>
    <row r="231" spans="1:11" x14ac:dyDescent="0.25">
      <c r="A231" s="140">
        <v>228</v>
      </c>
      <c r="B231" s="140" t="s">
        <v>2</v>
      </c>
      <c r="C231" s="140" t="s">
        <v>639</v>
      </c>
      <c r="D231" s="140">
        <f>VLOOKUP(B231,'[2]Master Inventory Units'!$B:$O,14,)</f>
        <v>130.05000000000001</v>
      </c>
      <c r="E231" s="140" t="s">
        <v>646</v>
      </c>
      <c r="F231" s="140" t="s">
        <v>130</v>
      </c>
      <c r="G231" s="140" t="s">
        <v>647</v>
      </c>
      <c r="H231" s="140" t="s">
        <v>142</v>
      </c>
      <c r="I231" s="140" t="s">
        <v>133</v>
      </c>
      <c r="J231" s="141">
        <v>782.76884399999994</v>
      </c>
      <c r="K231" s="142">
        <v>1423</v>
      </c>
    </row>
    <row r="232" spans="1:11" x14ac:dyDescent="0.25">
      <c r="A232" s="143">
        <v>229</v>
      </c>
      <c r="B232" s="140" t="s">
        <v>2</v>
      </c>
      <c r="C232" s="143" t="s">
        <v>648</v>
      </c>
      <c r="D232" s="140">
        <f>VLOOKUP(B232,'[2]Master Inventory Units'!$B:$O,14,)</f>
        <v>130.05000000000001</v>
      </c>
      <c r="E232" s="143" t="s">
        <v>649</v>
      </c>
      <c r="F232" s="143" t="s">
        <v>130</v>
      </c>
      <c r="G232" s="143" t="s">
        <v>650</v>
      </c>
      <c r="H232" s="143" t="s">
        <v>132</v>
      </c>
      <c r="I232" s="143" t="s">
        <v>133</v>
      </c>
      <c r="J232" s="144">
        <v>782.76884399999994</v>
      </c>
      <c r="K232" s="145">
        <v>1423</v>
      </c>
    </row>
    <row r="233" spans="1:11" x14ac:dyDescent="0.25">
      <c r="A233" s="146">
        <v>230</v>
      </c>
      <c r="B233" s="140" t="s">
        <v>2</v>
      </c>
      <c r="C233" s="146" t="s">
        <v>648</v>
      </c>
      <c r="D233" s="140">
        <f>VLOOKUP(B233,'[2]Master Inventory Units'!$B:$O,14,)</f>
        <v>130.05000000000001</v>
      </c>
      <c r="E233" s="146" t="s">
        <v>651</v>
      </c>
      <c r="F233" s="146" t="s">
        <v>130</v>
      </c>
      <c r="G233" s="146" t="s">
        <v>652</v>
      </c>
      <c r="H233" s="146" t="s">
        <v>136</v>
      </c>
      <c r="I233" s="146" t="s">
        <v>133</v>
      </c>
      <c r="J233" s="147">
        <v>782.76884399999994</v>
      </c>
      <c r="K233" s="148">
        <v>1423</v>
      </c>
    </row>
    <row r="234" spans="1:11" x14ac:dyDescent="0.25">
      <c r="A234" s="146">
        <v>231</v>
      </c>
      <c r="B234" s="140" t="s">
        <v>2</v>
      </c>
      <c r="C234" s="146" t="s">
        <v>648</v>
      </c>
      <c r="D234" s="140">
        <f>VLOOKUP(B234,'[2]Master Inventory Units'!$B:$O,14,)</f>
        <v>130.05000000000001</v>
      </c>
      <c r="E234" s="146" t="s">
        <v>653</v>
      </c>
      <c r="F234" s="146" t="s">
        <v>130</v>
      </c>
      <c r="G234" s="146" t="s">
        <v>654</v>
      </c>
      <c r="H234" s="146" t="s">
        <v>139</v>
      </c>
      <c r="I234" s="146" t="s">
        <v>133</v>
      </c>
      <c r="J234" s="147">
        <v>782.76884399999994</v>
      </c>
      <c r="K234" s="148">
        <v>1423</v>
      </c>
    </row>
    <row r="235" spans="1:11" x14ac:dyDescent="0.25">
      <c r="A235" s="146">
        <v>232</v>
      </c>
      <c r="B235" s="140" t="s">
        <v>2</v>
      </c>
      <c r="C235" s="146" t="s">
        <v>648</v>
      </c>
      <c r="D235" s="140">
        <f>VLOOKUP(B235,'[2]Master Inventory Units'!$B:$O,14,)</f>
        <v>130.05000000000001</v>
      </c>
      <c r="E235" s="146" t="s">
        <v>655</v>
      </c>
      <c r="F235" s="146" t="s">
        <v>130</v>
      </c>
      <c r="G235" s="146" t="s">
        <v>656</v>
      </c>
      <c r="H235" s="146" t="s">
        <v>142</v>
      </c>
      <c r="I235" s="146" t="s">
        <v>133</v>
      </c>
      <c r="J235" s="147">
        <v>782.76884399999994</v>
      </c>
      <c r="K235" s="148">
        <v>1423</v>
      </c>
    </row>
    <row r="236" spans="1:11" x14ac:dyDescent="0.25">
      <c r="A236" s="140">
        <v>233</v>
      </c>
      <c r="B236" s="140" t="s">
        <v>2</v>
      </c>
      <c r="C236" s="140" t="s">
        <v>657</v>
      </c>
      <c r="D236" s="140">
        <f>VLOOKUP(B236,'[2]Master Inventory Units'!$B:$O,14,)</f>
        <v>130.05000000000001</v>
      </c>
      <c r="E236" s="140" t="s">
        <v>658</v>
      </c>
      <c r="F236" s="140" t="s">
        <v>130</v>
      </c>
      <c r="G236" s="140" t="s">
        <v>659</v>
      </c>
      <c r="H236" s="140" t="s">
        <v>132</v>
      </c>
      <c r="I236" s="140" t="s">
        <v>133</v>
      </c>
      <c r="J236" s="141">
        <v>782.76884399999994</v>
      </c>
      <c r="K236" s="142">
        <v>1423</v>
      </c>
    </row>
    <row r="237" spans="1:11" x14ac:dyDescent="0.25">
      <c r="A237" s="140">
        <v>234</v>
      </c>
      <c r="B237" s="140" t="s">
        <v>2</v>
      </c>
      <c r="C237" s="140" t="s">
        <v>657</v>
      </c>
      <c r="D237" s="140">
        <f>VLOOKUP(B237,'[2]Master Inventory Units'!$B:$O,14,)</f>
        <v>130.05000000000001</v>
      </c>
      <c r="E237" s="140" t="s">
        <v>660</v>
      </c>
      <c r="F237" s="140" t="s">
        <v>130</v>
      </c>
      <c r="G237" s="140" t="s">
        <v>661</v>
      </c>
      <c r="H237" s="140" t="s">
        <v>136</v>
      </c>
      <c r="I237" s="140" t="s">
        <v>133</v>
      </c>
      <c r="J237" s="141">
        <v>782.76884399999994</v>
      </c>
      <c r="K237" s="142">
        <v>1423</v>
      </c>
    </row>
    <row r="238" spans="1:11" x14ac:dyDescent="0.25">
      <c r="A238" s="140">
        <v>235</v>
      </c>
      <c r="B238" s="140" t="s">
        <v>2</v>
      </c>
      <c r="C238" s="140" t="s">
        <v>657</v>
      </c>
      <c r="D238" s="140">
        <f>VLOOKUP(B238,'[2]Master Inventory Units'!$B:$O,14,)</f>
        <v>130.05000000000001</v>
      </c>
      <c r="E238" s="140" t="s">
        <v>662</v>
      </c>
      <c r="F238" s="140" t="s">
        <v>130</v>
      </c>
      <c r="G238" s="140" t="s">
        <v>663</v>
      </c>
      <c r="H238" s="140" t="s">
        <v>139</v>
      </c>
      <c r="I238" s="140" t="s">
        <v>133</v>
      </c>
      <c r="J238" s="141">
        <v>782.76884399999994</v>
      </c>
      <c r="K238" s="142">
        <v>1423</v>
      </c>
    </row>
    <row r="239" spans="1:11" x14ac:dyDescent="0.25">
      <c r="A239" s="140">
        <v>236</v>
      </c>
      <c r="B239" s="140" t="s">
        <v>2</v>
      </c>
      <c r="C239" s="140" t="s">
        <v>657</v>
      </c>
      <c r="D239" s="140">
        <f>VLOOKUP(B239,'[2]Master Inventory Units'!$B:$O,14,)</f>
        <v>130.05000000000001</v>
      </c>
      <c r="E239" s="140" t="s">
        <v>664</v>
      </c>
      <c r="F239" s="140" t="s">
        <v>130</v>
      </c>
      <c r="G239" s="140" t="s">
        <v>665</v>
      </c>
      <c r="H239" s="140" t="s">
        <v>142</v>
      </c>
      <c r="I239" s="140" t="s">
        <v>133</v>
      </c>
      <c r="J239" s="141">
        <v>782.76884399999994</v>
      </c>
      <c r="K239" s="142">
        <v>1423</v>
      </c>
    </row>
    <row r="240" spans="1:11" x14ac:dyDescent="0.25">
      <c r="A240" s="143">
        <v>237</v>
      </c>
      <c r="B240" s="140" t="s">
        <v>2</v>
      </c>
      <c r="C240" s="143" t="s">
        <v>666</v>
      </c>
      <c r="D240" s="140">
        <f>VLOOKUP(B240,'[2]Master Inventory Units'!$B:$O,14,)</f>
        <v>130.05000000000001</v>
      </c>
      <c r="E240" s="143" t="s">
        <v>667</v>
      </c>
      <c r="F240" s="143" t="s">
        <v>130</v>
      </c>
      <c r="G240" s="143" t="s">
        <v>668</v>
      </c>
      <c r="H240" s="143" t="s">
        <v>132</v>
      </c>
      <c r="I240" s="143" t="s">
        <v>133</v>
      </c>
      <c r="J240" s="144">
        <v>782.76884399999994</v>
      </c>
      <c r="K240" s="145">
        <v>1423</v>
      </c>
    </row>
    <row r="241" spans="1:11" x14ac:dyDescent="0.25">
      <c r="A241" s="146">
        <v>238</v>
      </c>
      <c r="B241" s="140" t="s">
        <v>2</v>
      </c>
      <c r="C241" s="146" t="s">
        <v>666</v>
      </c>
      <c r="D241" s="140">
        <f>VLOOKUP(B241,'[2]Master Inventory Units'!$B:$O,14,)</f>
        <v>130.05000000000001</v>
      </c>
      <c r="E241" s="146" t="s">
        <v>669</v>
      </c>
      <c r="F241" s="146" t="s">
        <v>130</v>
      </c>
      <c r="G241" s="146" t="s">
        <v>670</v>
      </c>
      <c r="H241" s="146" t="s">
        <v>136</v>
      </c>
      <c r="I241" s="146" t="s">
        <v>133</v>
      </c>
      <c r="J241" s="147">
        <v>782.76884399999994</v>
      </c>
      <c r="K241" s="148">
        <v>1423</v>
      </c>
    </row>
    <row r="242" spans="1:11" x14ac:dyDescent="0.25">
      <c r="A242" s="146">
        <v>239</v>
      </c>
      <c r="B242" s="140" t="s">
        <v>2</v>
      </c>
      <c r="C242" s="146" t="s">
        <v>666</v>
      </c>
      <c r="D242" s="140">
        <f>VLOOKUP(B242,'[2]Master Inventory Units'!$B:$O,14,)</f>
        <v>130.05000000000001</v>
      </c>
      <c r="E242" s="146" t="s">
        <v>671</v>
      </c>
      <c r="F242" s="146" t="s">
        <v>130</v>
      </c>
      <c r="G242" s="146" t="s">
        <v>672</v>
      </c>
      <c r="H242" s="146" t="s">
        <v>139</v>
      </c>
      <c r="I242" s="146" t="s">
        <v>133</v>
      </c>
      <c r="J242" s="147">
        <v>782.76884399999994</v>
      </c>
      <c r="K242" s="148">
        <v>1423</v>
      </c>
    </row>
    <row r="243" spans="1:11" x14ac:dyDescent="0.25">
      <c r="A243" s="146">
        <v>240</v>
      </c>
      <c r="B243" s="140" t="s">
        <v>2</v>
      </c>
      <c r="C243" s="146" t="s">
        <v>666</v>
      </c>
      <c r="D243" s="140">
        <f>VLOOKUP(B243,'[2]Master Inventory Units'!$B:$O,14,)</f>
        <v>130.05000000000001</v>
      </c>
      <c r="E243" s="146" t="s">
        <v>673</v>
      </c>
      <c r="F243" s="146" t="s">
        <v>130</v>
      </c>
      <c r="G243" s="146" t="s">
        <v>674</v>
      </c>
      <c r="H243" s="146" t="s">
        <v>142</v>
      </c>
      <c r="I243" s="146" t="s">
        <v>133</v>
      </c>
      <c r="J243" s="147">
        <v>782.76884399999994</v>
      </c>
      <c r="K243" s="148">
        <v>1423</v>
      </c>
    </row>
    <row r="244" spans="1:11" x14ac:dyDescent="0.25">
      <c r="A244" s="140">
        <v>241</v>
      </c>
      <c r="B244" s="140" t="s">
        <v>2</v>
      </c>
      <c r="C244" s="140" t="s">
        <v>675</v>
      </c>
      <c r="D244" s="140">
        <f>VLOOKUP(B244,'[2]Master Inventory Units'!$B:$O,14,)</f>
        <v>130.05000000000001</v>
      </c>
      <c r="E244" s="140" t="s">
        <v>676</v>
      </c>
      <c r="F244" s="140" t="s">
        <v>130</v>
      </c>
      <c r="G244" s="140" t="s">
        <v>677</v>
      </c>
      <c r="H244" s="140" t="s">
        <v>132</v>
      </c>
      <c r="I244" s="140" t="s">
        <v>133</v>
      </c>
      <c r="J244" s="141">
        <v>782.76884399999994</v>
      </c>
      <c r="K244" s="142">
        <v>1423</v>
      </c>
    </row>
    <row r="245" spans="1:11" x14ac:dyDescent="0.25">
      <c r="A245" s="140">
        <v>242</v>
      </c>
      <c r="B245" s="140" t="s">
        <v>2</v>
      </c>
      <c r="C245" s="140" t="s">
        <v>675</v>
      </c>
      <c r="D245" s="140">
        <f>VLOOKUP(B245,'[2]Master Inventory Units'!$B:$O,14,)</f>
        <v>130.05000000000001</v>
      </c>
      <c r="E245" s="140" t="s">
        <v>678</v>
      </c>
      <c r="F245" s="140" t="s">
        <v>130</v>
      </c>
      <c r="G245" s="140" t="s">
        <v>679</v>
      </c>
      <c r="H245" s="140" t="s">
        <v>136</v>
      </c>
      <c r="I245" s="140" t="s">
        <v>133</v>
      </c>
      <c r="J245" s="141">
        <v>782.76884399999994</v>
      </c>
      <c r="K245" s="142">
        <v>1423</v>
      </c>
    </row>
    <row r="246" spans="1:11" x14ac:dyDescent="0.25">
      <c r="A246" s="140">
        <v>243</v>
      </c>
      <c r="B246" s="140" t="s">
        <v>2</v>
      </c>
      <c r="C246" s="140" t="s">
        <v>675</v>
      </c>
      <c r="D246" s="140">
        <f>VLOOKUP(B246,'[2]Master Inventory Units'!$B:$O,14,)</f>
        <v>130.05000000000001</v>
      </c>
      <c r="E246" s="140" t="s">
        <v>680</v>
      </c>
      <c r="F246" s="140" t="s">
        <v>130</v>
      </c>
      <c r="G246" s="140" t="s">
        <v>681</v>
      </c>
      <c r="H246" s="140" t="s">
        <v>139</v>
      </c>
      <c r="I246" s="140" t="s">
        <v>133</v>
      </c>
      <c r="J246" s="141">
        <v>782.76884399999994</v>
      </c>
      <c r="K246" s="142">
        <v>1423</v>
      </c>
    </row>
    <row r="247" spans="1:11" x14ac:dyDescent="0.25">
      <c r="A247" s="140">
        <v>244</v>
      </c>
      <c r="B247" s="140" t="s">
        <v>2</v>
      </c>
      <c r="C247" s="140" t="s">
        <v>675</v>
      </c>
      <c r="D247" s="140">
        <f>VLOOKUP(B247,'[2]Master Inventory Units'!$B:$O,14,)</f>
        <v>130.05000000000001</v>
      </c>
      <c r="E247" s="140" t="s">
        <v>682</v>
      </c>
      <c r="F247" s="140" t="s">
        <v>130</v>
      </c>
      <c r="G247" s="140" t="s">
        <v>683</v>
      </c>
      <c r="H247" s="140" t="s">
        <v>142</v>
      </c>
      <c r="I247" s="140" t="s">
        <v>133</v>
      </c>
      <c r="J247" s="141">
        <v>782.76884399999994</v>
      </c>
      <c r="K247" s="142">
        <v>1423</v>
      </c>
    </row>
    <row r="248" spans="1:11" x14ac:dyDescent="0.25">
      <c r="A248" s="143">
        <v>245</v>
      </c>
      <c r="B248" s="140" t="s">
        <v>2</v>
      </c>
      <c r="C248" s="143" t="s">
        <v>684</v>
      </c>
      <c r="D248" s="140">
        <f>VLOOKUP(B248,'[2]Master Inventory Units'!$B:$O,14,)</f>
        <v>130.05000000000001</v>
      </c>
      <c r="E248" s="143" t="s">
        <v>685</v>
      </c>
      <c r="F248" s="143" t="s">
        <v>130</v>
      </c>
      <c r="G248" s="143" t="s">
        <v>686</v>
      </c>
      <c r="H248" s="143" t="s">
        <v>132</v>
      </c>
      <c r="I248" s="143" t="s">
        <v>133</v>
      </c>
      <c r="J248" s="144">
        <v>782.76884399999994</v>
      </c>
      <c r="K248" s="145">
        <v>1423</v>
      </c>
    </row>
    <row r="249" spans="1:11" x14ac:dyDescent="0.25">
      <c r="A249" s="146">
        <v>246</v>
      </c>
      <c r="B249" s="140" t="s">
        <v>2</v>
      </c>
      <c r="C249" s="146" t="s">
        <v>684</v>
      </c>
      <c r="D249" s="140">
        <f>VLOOKUP(B249,'[2]Master Inventory Units'!$B:$O,14,)</f>
        <v>130.05000000000001</v>
      </c>
      <c r="E249" s="146" t="s">
        <v>687</v>
      </c>
      <c r="F249" s="146" t="s">
        <v>130</v>
      </c>
      <c r="G249" s="146" t="s">
        <v>688</v>
      </c>
      <c r="H249" s="146" t="s">
        <v>136</v>
      </c>
      <c r="I249" s="146" t="s">
        <v>133</v>
      </c>
      <c r="J249" s="147">
        <v>782.76884399999994</v>
      </c>
      <c r="K249" s="148">
        <v>1423</v>
      </c>
    </row>
    <row r="250" spans="1:11" x14ac:dyDescent="0.25">
      <c r="A250" s="146">
        <v>247</v>
      </c>
      <c r="B250" s="140" t="s">
        <v>2</v>
      </c>
      <c r="C250" s="146" t="s">
        <v>684</v>
      </c>
      <c r="D250" s="140">
        <f>VLOOKUP(B250,'[2]Master Inventory Units'!$B:$O,14,)</f>
        <v>130.05000000000001</v>
      </c>
      <c r="E250" s="146" t="s">
        <v>689</v>
      </c>
      <c r="F250" s="146" t="s">
        <v>130</v>
      </c>
      <c r="G250" s="146" t="s">
        <v>690</v>
      </c>
      <c r="H250" s="146" t="s">
        <v>139</v>
      </c>
      <c r="I250" s="146" t="s">
        <v>133</v>
      </c>
      <c r="J250" s="147">
        <v>782.76884399999994</v>
      </c>
      <c r="K250" s="148">
        <v>1423</v>
      </c>
    </row>
    <row r="251" spans="1:11" x14ac:dyDescent="0.25">
      <c r="A251" s="146">
        <v>248</v>
      </c>
      <c r="B251" s="140" t="s">
        <v>2</v>
      </c>
      <c r="C251" s="146" t="s">
        <v>684</v>
      </c>
      <c r="D251" s="140">
        <f>VLOOKUP(B251,'[2]Master Inventory Units'!$B:$O,14,)</f>
        <v>130.05000000000001</v>
      </c>
      <c r="E251" s="146" t="s">
        <v>691</v>
      </c>
      <c r="F251" s="146" t="s">
        <v>130</v>
      </c>
      <c r="G251" s="146" t="s">
        <v>692</v>
      </c>
      <c r="H251" s="146" t="s">
        <v>142</v>
      </c>
      <c r="I251" s="146" t="s">
        <v>133</v>
      </c>
      <c r="J251" s="147">
        <v>782.76884399999994</v>
      </c>
      <c r="K251" s="148">
        <v>1423</v>
      </c>
    </row>
    <row r="252" spans="1:11" x14ac:dyDescent="0.25">
      <c r="A252" s="140">
        <v>249</v>
      </c>
      <c r="B252" s="140" t="s">
        <v>2</v>
      </c>
      <c r="C252" s="140" t="s">
        <v>693</v>
      </c>
      <c r="D252" s="140">
        <f>VLOOKUP(B252,'[2]Master Inventory Units'!$B:$O,14,)</f>
        <v>130.05000000000001</v>
      </c>
      <c r="E252" s="140" t="s">
        <v>694</v>
      </c>
      <c r="F252" s="140" t="s">
        <v>130</v>
      </c>
      <c r="G252" s="140" t="s">
        <v>695</v>
      </c>
      <c r="H252" s="140" t="s">
        <v>132</v>
      </c>
      <c r="I252" s="140" t="s">
        <v>133</v>
      </c>
      <c r="J252" s="141">
        <v>780.15319199999988</v>
      </c>
      <c r="K252" s="142">
        <v>1423</v>
      </c>
    </row>
    <row r="253" spans="1:11" x14ac:dyDescent="0.25">
      <c r="A253" s="140">
        <v>250</v>
      </c>
      <c r="B253" s="140" t="s">
        <v>2</v>
      </c>
      <c r="C253" s="140" t="s">
        <v>693</v>
      </c>
      <c r="D253" s="140">
        <f>VLOOKUP(B253,'[2]Master Inventory Units'!$B:$O,14,)</f>
        <v>130.05000000000001</v>
      </c>
      <c r="E253" s="140" t="s">
        <v>696</v>
      </c>
      <c r="F253" s="140" t="s">
        <v>130</v>
      </c>
      <c r="G253" s="140" t="s">
        <v>697</v>
      </c>
      <c r="H253" s="140" t="s">
        <v>136</v>
      </c>
      <c r="I253" s="140" t="s">
        <v>133</v>
      </c>
      <c r="J253" s="141">
        <v>780.15319199999988</v>
      </c>
      <c r="K253" s="142">
        <v>1423</v>
      </c>
    </row>
    <row r="254" spans="1:11" x14ac:dyDescent="0.25">
      <c r="A254" s="140">
        <v>251</v>
      </c>
      <c r="B254" s="140" t="s">
        <v>2</v>
      </c>
      <c r="C254" s="140" t="s">
        <v>693</v>
      </c>
      <c r="D254" s="140">
        <f>VLOOKUP(B254,'[2]Master Inventory Units'!$B:$O,14,)</f>
        <v>130.05000000000001</v>
      </c>
      <c r="E254" s="140" t="s">
        <v>698</v>
      </c>
      <c r="F254" s="140" t="s">
        <v>130</v>
      </c>
      <c r="G254" s="140" t="s">
        <v>699</v>
      </c>
      <c r="H254" s="140" t="s">
        <v>139</v>
      </c>
      <c r="I254" s="140" t="s">
        <v>133</v>
      </c>
      <c r="J254" s="141">
        <v>780.15319199999988</v>
      </c>
      <c r="K254" s="142">
        <v>1423</v>
      </c>
    </row>
    <row r="255" spans="1:11" x14ac:dyDescent="0.25">
      <c r="A255" s="140">
        <v>252</v>
      </c>
      <c r="B255" s="140" t="s">
        <v>2</v>
      </c>
      <c r="C255" s="140" t="s">
        <v>693</v>
      </c>
      <c r="D255" s="140">
        <f>VLOOKUP(B255,'[2]Master Inventory Units'!$B:$O,14,)</f>
        <v>130.05000000000001</v>
      </c>
      <c r="E255" s="140" t="s">
        <v>700</v>
      </c>
      <c r="F255" s="140" t="s">
        <v>130</v>
      </c>
      <c r="G255" s="140" t="s">
        <v>701</v>
      </c>
      <c r="H255" s="140" t="s">
        <v>142</v>
      </c>
      <c r="I255" s="140" t="s">
        <v>133</v>
      </c>
      <c r="J255" s="141">
        <v>780.15319199999988</v>
      </c>
      <c r="K255" s="142">
        <v>1423</v>
      </c>
    </row>
    <row r="256" spans="1:11" x14ac:dyDescent="0.25">
      <c r="A256" s="143">
        <v>253</v>
      </c>
      <c r="B256" s="140" t="s">
        <v>2</v>
      </c>
      <c r="C256" s="143" t="s">
        <v>702</v>
      </c>
      <c r="D256" s="140">
        <f>VLOOKUP(B256,'[2]Master Inventory Units'!$B:$O,14,)</f>
        <v>130.05000000000001</v>
      </c>
      <c r="E256" s="143" t="s">
        <v>703</v>
      </c>
      <c r="F256" s="143" t="s">
        <v>130</v>
      </c>
      <c r="G256" s="143" t="s">
        <v>704</v>
      </c>
      <c r="H256" s="143" t="s">
        <v>132</v>
      </c>
      <c r="I256" s="143" t="s">
        <v>133</v>
      </c>
      <c r="J256" s="144">
        <v>780.15319199999988</v>
      </c>
      <c r="K256" s="145">
        <v>1423</v>
      </c>
    </row>
    <row r="257" spans="1:11" x14ac:dyDescent="0.25">
      <c r="A257" s="146">
        <v>254</v>
      </c>
      <c r="B257" s="140" t="s">
        <v>2</v>
      </c>
      <c r="C257" s="146" t="s">
        <v>702</v>
      </c>
      <c r="D257" s="140">
        <f>VLOOKUP(B257,'[2]Master Inventory Units'!$B:$O,14,)</f>
        <v>130.05000000000001</v>
      </c>
      <c r="E257" s="146" t="s">
        <v>705</v>
      </c>
      <c r="F257" s="146" t="s">
        <v>130</v>
      </c>
      <c r="G257" s="146" t="s">
        <v>706</v>
      </c>
      <c r="H257" s="146" t="s">
        <v>136</v>
      </c>
      <c r="I257" s="146" t="s">
        <v>133</v>
      </c>
      <c r="J257" s="147">
        <v>780.15319199999988</v>
      </c>
      <c r="K257" s="148">
        <v>1423</v>
      </c>
    </row>
    <row r="258" spans="1:11" x14ac:dyDescent="0.25">
      <c r="A258" s="146">
        <v>255</v>
      </c>
      <c r="B258" s="140" t="s">
        <v>2</v>
      </c>
      <c r="C258" s="146" t="s">
        <v>702</v>
      </c>
      <c r="D258" s="140">
        <f>VLOOKUP(B258,'[2]Master Inventory Units'!$B:$O,14,)</f>
        <v>130.05000000000001</v>
      </c>
      <c r="E258" s="146" t="s">
        <v>707</v>
      </c>
      <c r="F258" s="146" t="s">
        <v>130</v>
      </c>
      <c r="G258" s="146" t="s">
        <v>708</v>
      </c>
      <c r="H258" s="146" t="s">
        <v>139</v>
      </c>
      <c r="I258" s="146" t="s">
        <v>133</v>
      </c>
      <c r="J258" s="147">
        <v>780.15319199999988</v>
      </c>
      <c r="K258" s="148">
        <v>1423</v>
      </c>
    </row>
    <row r="259" spans="1:11" x14ac:dyDescent="0.25">
      <c r="A259" s="146">
        <v>256</v>
      </c>
      <c r="B259" s="140" t="s">
        <v>2</v>
      </c>
      <c r="C259" s="146" t="s">
        <v>702</v>
      </c>
      <c r="D259" s="140">
        <f>VLOOKUP(B259,'[2]Master Inventory Units'!$B:$O,14,)</f>
        <v>130.05000000000001</v>
      </c>
      <c r="E259" s="146" t="s">
        <v>709</v>
      </c>
      <c r="F259" s="146" t="s">
        <v>130</v>
      </c>
      <c r="G259" s="146" t="s">
        <v>710</v>
      </c>
      <c r="H259" s="146" t="s">
        <v>142</v>
      </c>
      <c r="I259" s="146" t="s">
        <v>133</v>
      </c>
      <c r="J259" s="147">
        <v>780.15319199999988</v>
      </c>
      <c r="K259" s="148">
        <v>1423</v>
      </c>
    </row>
    <row r="260" spans="1:11" x14ac:dyDescent="0.25">
      <c r="A260" s="140">
        <v>257</v>
      </c>
      <c r="B260" s="140" t="s">
        <v>2</v>
      </c>
      <c r="C260" s="140" t="s">
        <v>711</v>
      </c>
      <c r="D260" s="140">
        <f>VLOOKUP(B260,'[2]Master Inventory Units'!$B:$O,14,)</f>
        <v>130.05000000000001</v>
      </c>
      <c r="E260" s="140" t="s">
        <v>712</v>
      </c>
      <c r="F260" s="140" t="s">
        <v>130</v>
      </c>
      <c r="G260" s="140" t="s">
        <v>713</v>
      </c>
      <c r="H260" s="140" t="s">
        <v>132</v>
      </c>
      <c r="I260" s="140" t="s">
        <v>133</v>
      </c>
      <c r="J260" s="141">
        <v>782.76884399999994</v>
      </c>
      <c r="K260" s="142">
        <v>1423</v>
      </c>
    </row>
    <row r="261" spans="1:11" x14ac:dyDescent="0.25">
      <c r="A261" s="140">
        <v>258</v>
      </c>
      <c r="B261" s="140" t="s">
        <v>2</v>
      </c>
      <c r="C261" s="140" t="s">
        <v>711</v>
      </c>
      <c r="D261" s="140">
        <f>VLOOKUP(B261,'[2]Master Inventory Units'!$B:$O,14,)</f>
        <v>130.05000000000001</v>
      </c>
      <c r="E261" s="140" t="s">
        <v>714</v>
      </c>
      <c r="F261" s="140" t="s">
        <v>130</v>
      </c>
      <c r="G261" s="140" t="s">
        <v>715</v>
      </c>
      <c r="H261" s="140" t="s">
        <v>136</v>
      </c>
      <c r="I261" s="140" t="s">
        <v>133</v>
      </c>
      <c r="J261" s="141">
        <v>782.76884399999994</v>
      </c>
      <c r="K261" s="142">
        <v>1423</v>
      </c>
    </row>
    <row r="262" spans="1:11" x14ac:dyDescent="0.25">
      <c r="A262" s="140">
        <v>259</v>
      </c>
      <c r="B262" s="140" t="s">
        <v>2</v>
      </c>
      <c r="C262" s="140" t="s">
        <v>711</v>
      </c>
      <c r="D262" s="140">
        <f>VLOOKUP(B262,'[2]Master Inventory Units'!$B:$O,14,)</f>
        <v>130.05000000000001</v>
      </c>
      <c r="E262" s="140" t="s">
        <v>716</v>
      </c>
      <c r="F262" s="140" t="s">
        <v>130</v>
      </c>
      <c r="G262" s="140" t="s">
        <v>717</v>
      </c>
      <c r="H262" s="140" t="s">
        <v>139</v>
      </c>
      <c r="I262" s="140" t="s">
        <v>133</v>
      </c>
      <c r="J262" s="141">
        <v>782.76884399999994</v>
      </c>
      <c r="K262" s="142">
        <v>1423</v>
      </c>
    </row>
    <row r="263" spans="1:11" x14ac:dyDescent="0.25">
      <c r="A263" s="140">
        <v>260</v>
      </c>
      <c r="B263" s="140" t="s">
        <v>2</v>
      </c>
      <c r="C263" s="140" t="s">
        <v>711</v>
      </c>
      <c r="D263" s="140">
        <f>VLOOKUP(B263,'[2]Master Inventory Units'!$B:$O,14,)</f>
        <v>130.05000000000001</v>
      </c>
      <c r="E263" s="140" t="s">
        <v>718</v>
      </c>
      <c r="F263" s="140" t="s">
        <v>130</v>
      </c>
      <c r="G263" s="140" t="s">
        <v>719</v>
      </c>
      <c r="H263" s="140" t="s">
        <v>142</v>
      </c>
      <c r="I263" s="140" t="s">
        <v>133</v>
      </c>
      <c r="J263" s="141">
        <v>782.76884399999994</v>
      </c>
      <c r="K263" s="142">
        <v>1423</v>
      </c>
    </row>
    <row r="264" spans="1:11" x14ac:dyDescent="0.25">
      <c r="A264" s="143">
        <v>261</v>
      </c>
      <c r="B264" s="140" t="s">
        <v>2</v>
      </c>
      <c r="C264" s="143" t="s">
        <v>720</v>
      </c>
      <c r="D264" s="140">
        <f>VLOOKUP(B264,'[2]Master Inventory Units'!$B:$O,14,)</f>
        <v>130.05000000000001</v>
      </c>
      <c r="E264" s="143" t="s">
        <v>721</v>
      </c>
      <c r="F264" s="143" t="s">
        <v>130</v>
      </c>
      <c r="G264" s="143" t="s">
        <v>722</v>
      </c>
      <c r="H264" s="143" t="s">
        <v>132</v>
      </c>
      <c r="I264" s="143" t="s">
        <v>133</v>
      </c>
      <c r="J264" s="144">
        <v>782.76884399999994</v>
      </c>
      <c r="K264" s="145">
        <v>1423</v>
      </c>
    </row>
    <row r="265" spans="1:11" x14ac:dyDescent="0.25">
      <c r="A265" s="146">
        <v>262</v>
      </c>
      <c r="B265" s="140" t="s">
        <v>2</v>
      </c>
      <c r="C265" s="146" t="s">
        <v>720</v>
      </c>
      <c r="D265" s="140">
        <f>VLOOKUP(B265,'[2]Master Inventory Units'!$B:$O,14,)</f>
        <v>130.05000000000001</v>
      </c>
      <c r="E265" s="146" t="s">
        <v>723</v>
      </c>
      <c r="F265" s="146" t="s">
        <v>130</v>
      </c>
      <c r="G265" s="146" t="s">
        <v>724</v>
      </c>
      <c r="H265" s="146" t="s">
        <v>136</v>
      </c>
      <c r="I265" s="146" t="s">
        <v>133</v>
      </c>
      <c r="J265" s="147">
        <v>782.76884399999994</v>
      </c>
      <c r="K265" s="148">
        <v>1423</v>
      </c>
    </row>
    <row r="266" spans="1:11" x14ac:dyDescent="0.25">
      <c r="A266" s="146">
        <v>263</v>
      </c>
      <c r="B266" s="140" t="s">
        <v>2</v>
      </c>
      <c r="C266" s="146" t="s">
        <v>720</v>
      </c>
      <c r="D266" s="140">
        <f>VLOOKUP(B266,'[2]Master Inventory Units'!$B:$O,14,)</f>
        <v>130.05000000000001</v>
      </c>
      <c r="E266" s="146" t="s">
        <v>725</v>
      </c>
      <c r="F266" s="146" t="s">
        <v>130</v>
      </c>
      <c r="G266" s="146" t="s">
        <v>726</v>
      </c>
      <c r="H266" s="146" t="s">
        <v>139</v>
      </c>
      <c r="I266" s="146" t="s">
        <v>133</v>
      </c>
      <c r="J266" s="147">
        <v>782.76884399999994</v>
      </c>
      <c r="K266" s="148">
        <v>1423</v>
      </c>
    </row>
    <row r="267" spans="1:11" x14ac:dyDescent="0.25">
      <c r="A267" s="146">
        <v>264</v>
      </c>
      <c r="B267" s="140" t="s">
        <v>2</v>
      </c>
      <c r="C267" s="146" t="s">
        <v>720</v>
      </c>
      <c r="D267" s="140">
        <f>VLOOKUP(B267,'[2]Master Inventory Units'!$B:$O,14,)</f>
        <v>130.05000000000001</v>
      </c>
      <c r="E267" s="146" t="s">
        <v>727</v>
      </c>
      <c r="F267" s="146" t="s">
        <v>130</v>
      </c>
      <c r="G267" s="146" t="s">
        <v>728</v>
      </c>
      <c r="H267" s="146" t="s">
        <v>142</v>
      </c>
      <c r="I267" s="146" t="s">
        <v>133</v>
      </c>
      <c r="J267" s="147">
        <v>782.76884399999994</v>
      </c>
      <c r="K267" s="148">
        <v>1423</v>
      </c>
    </row>
    <row r="268" spans="1:11" x14ac:dyDescent="0.25">
      <c r="A268" s="140">
        <v>265</v>
      </c>
      <c r="B268" s="140" t="s">
        <v>2</v>
      </c>
      <c r="C268" s="140" t="s">
        <v>729</v>
      </c>
      <c r="D268" s="140">
        <f>VLOOKUP(B268,'[2]Master Inventory Units'!$B:$O,14,)</f>
        <v>130.05000000000001</v>
      </c>
      <c r="E268" s="140" t="s">
        <v>730</v>
      </c>
      <c r="F268" s="140" t="s">
        <v>130</v>
      </c>
      <c r="G268" s="140" t="s">
        <v>731</v>
      </c>
      <c r="H268" s="140" t="s">
        <v>132</v>
      </c>
      <c r="I268" s="140" t="s">
        <v>133</v>
      </c>
      <c r="J268" s="141">
        <v>780.15319199999988</v>
      </c>
      <c r="K268" s="142">
        <v>1423</v>
      </c>
    </row>
    <row r="269" spans="1:11" x14ac:dyDescent="0.25">
      <c r="A269" s="140">
        <v>266</v>
      </c>
      <c r="B269" s="140" t="s">
        <v>2</v>
      </c>
      <c r="C269" s="140" t="s">
        <v>729</v>
      </c>
      <c r="D269" s="140">
        <f>VLOOKUP(B269,'[2]Master Inventory Units'!$B:$O,14,)</f>
        <v>130.05000000000001</v>
      </c>
      <c r="E269" s="140" t="s">
        <v>732</v>
      </c>
      <c r="F269" s="140" t="s">
        <v>130</v>
      </c>
      <c r="G269" s="140" t="s">
        <v>733</v>
      </c>
      <c r="H269" s="140" t="s">
        <v>136</v>
      </c>
      <c r="I269" s="140" t="s">
        <v>133</v>
      </c>
      <c r="J269" s="141">
        <v>780.15319199999988</v>
      </c>
      <c r="K269" s="142">
        <v>1423</v>
      </c>
    </row>
    <row r="270" spans="1:11" x14ac:dyDescent="0.25">
      <c r="A270" s="140">
        <v>267</v>
      </c>
      <c r="B270" s="140" t="s">
        <v>2</v>
      </c>
      <c r="C270" s="140" t="s">
        <v>729</v>
      </c>
      <c r="D270" s="140">
        <f>VLOOKUP(B270,'[2]Master Inventory Units'!$B:$O,14,)</f>
        <v>130.05000000000001</v>
      </c>
      <c r="E270" s="140" t="s">
        <v>734</v>
      </c>
      <c r="F270" s="140" t="s">
        <v>130</v>
      </c>
      <c r="G270" s="140" t="s">
        <v>735</v>
      </c>
      <c r="H270" s="140" t="s">
        <v>139</v>
      </c>
      <c r="I270" s="140" t="s">
        <v>133</v>
      </c>
      <c r="J270" s="141">
        <v>780.15319199999988</v>
      </c>
      <c r="K270" s="142">
        <v>1423</v>
      </c>
    </row>
    <row r="271" spans="1:11" x14ac:dyDescent="0.25">
      <c r="A271" s="140">
        <v>268</v>
      </c>
      <c r="B271" s="140" t="s">
        <v>2</v>
      </c>
      <c r="C271" s="140" t="s">
        <v>729</v>
      </c>
      <c r="D271" s="140">
        <f>VLOOKUP(B271,'[2]Master Inventory Units'!$B:$O,14,)</f>
        <v>130.05000000000001</v>
      </c>
      <c r="E271" s="140" t="s">
        <v>736</v>
      </c>
      <c r="F271" s="140" t="s">
        <v>130</v>
      </c>
      <c r="G271" s="140" t="s">
        <v>737</v>
      </c>
      <c r="H271" s="140" t="s">
        <v>142</v>
      </c>
      <c r="I271" s="140" t="s">
        <v>133</v>
      </c>
      <c r="J271" s="141">
        <v>780.15319199999988</v>
      </c>
      <c r="K271" s="142">
        <v>1423</v>
      </c>
    </row>
    <row r="272" spans="1:11" x14ac:dyDescent="0.25">
      <c r="A272" s="143">
        <v>269</v>
      </c>
      <c r="B272" s="140" t="s">
        <v>2</v>
      </c>
      <c r="C272" s="143" t="s">
        <v>738</v>
      </c>
      <c r="D272" s="140">
        <f>VLOOKUP(B272,'[2]Master Inventory Units'!$B:$O,14,)</f>
        <v>130.05000000000001</v>
      </c>
      <c r="E272" s="143" t="s">
        <v>739</v>
      </c>
      <c r="F272" s="143" t="s">
        <v>130</v>
      </c>
      <c r="G272" s="143" t="s">
        <v>740</v>
      </c>
      <c r="H272" s="143" t="s">
        <v>132</v>
      </c>
      <c r="I272" s="143" t="s">
        <v>133</v>
      </c>
      <c r="J272" s="144">
        <v>780.15319199999988</v>
      </c>
      <c r="K272" s="145">
        <v>1423</v>
      </c>
    </row>
    <row r="273" spans="1:11" x14ac:dyDescent="0.25">
      <c r="A273" s="146">
        <v>270</v>
      </c>
      <c r="B273" s="140" t="s">
        <v>2</v>
      </c>
      <c r="C273" s="146" t="s">
        <v>738</v>
      </c>
      <c r="D273" s="140">
        <f>VLOOKUP(B273,'[2]Master Inventory Units'!$B:$O,14,)</f>
        <v>130.05000000000001</v>
      </c>
      <c r="E273" s="146" t="s">
        <v>741</v>
      </c>
      <c r="F273" s="146" t="s">
        <v>130</v>
      </c>
      <c r="G273" s="146" t="s">
        <v>742</v>
      </c>
      <c r="H273" s="146" t="s">
        <v>136</v>
      </c>
      <c r="I273" s="146" t="s">
        <v>133</v>
      </c>
      <c r="J273" s="147">
        <v>780.15319199999988</v>
      </c>
      <c r="K273" s="148">
        <v>1423</v>
      </c>
    </row>
    <row r="274" spans="1:11" x14ac:dyDescent="0.25">
      <c r="A274" s="146">
        <v>271</v>
      </c>
      <c r="B274" s="140" t="s">
        <v>2</v>
      </c>
      <c r="C274" s="146" t="s">
        <v>738</v>
      </c>
      <c r="D274" s="140">
        <f>VLOOKUP(B274,'[2]Master Inventory Units'!$B:$O,14,)</f>
        <v>130.05000000000001</v>
      </c>
      <c r="E274" s="146" t="s">
        <v>743</v>
      </c>
      <c r="F274" s="146" t="s">
        <v>130</v>
      </c>
      <c r="G274" s="146" t="s">
        <v>744</v>
      </c>
      <c r="H274" s="146" t="s">
        <v>139</v>
      </c>
      <c r="I274" s="146" t="s">
        <v>133</v>
      </c>
      <c r="J274" s="147">
        <v>780.15319199999988</v>
      </c>
      <c r="K274" s="148">
        <v>1423</v>
      </c>
    </row>
    <row r="275" spans="1:11" x14ac:dyDescent="0.25">
      <c r="A275" s="146">
        <v>272</v>
      </c>
      <c r="B275" s="140" t="s">
        <v>2</v>
      </c>
      <c r="C275" s="146" t="s">
        <v>738</v>
      </c>
      <c r="D275" s="140">
        <f>VLOOKUP(B275,'[2]Master Inventory Units'!$B:$O,14,)</f>
        <v>130.05000000000001</v>
      </c>
      <c r="E275" s="146" t="s">
        <v>745</v>
      </c>
      <c r="F275" s="146" t="s">
        <v>130</v>
      </c>
      <c r="G275" s="146" t="s">
        <v>746</v>
      </c>
      <c r="H275" s="146" t="s">
        <v>142</v>
      </c>
      <c r="I275" s="146" t="s">
        <v>133</v>
      </c>
      <c r="J275" s="147">
        <v>780.15319199999988</v>
      </c>
      <c r="K275" s="148">
        <v>1423</v>
      </c>
    </row>
    <row r="276" spans="1:11" x14ac:dyDescent="0.25">
      <c r="A276" s="140">
        <v>273</v>
      </c>
      <c r="B276" s="140" t="s">
        <v>2</v>
      </c>
      <c r="C276" s="140" t="s">
        <v>747</v>
      </c>
      <c r="D276" s="140">
        <f>VLOOKUP(B276,'[2]Master Inventory Units'!$B:$O,14,)</f>
        <v>130.05000000000001</v>
      </c>
      <c r="E276" s="140" t="s">
        <v>748</v>
      </c>
      <c r="F276" s="140" t="s">
        <v>130</v>
      </c>
      <c r="G276" s="140" t="s">
        <v>749</v>
      </c>
      <c r="H276" s="140" t="s">
        <v>132</v>
      </c>
      <c r="I276" s="140" t="s">
        <v>133</v>
      </c>
      <c r="J276" s="141">
        <v>782.76884399999994</v>
      </c>
      <c r="K276" s="142">
        <v>1423</v>
      </c>
    </row>
    <row r="277" spans="1:11" x14ac:dyDescent="0.25">
      <c r="A277" s="140">
        <v>274</v>
      </c>
      <c r="B277" s="140" t="s">
        <v>2</v>
      </c>
      <c r="C277" s="140" t="s">
        <v>747</v>
      </c>
      <c r="D277" s="140">
        <f>VLOOKUP(B277,'[2]Master Inventory Units'!$B:$O,14,)</f>
        <v>130.05000000000001</v>
      </c>
      <c r="E277" s="140" t="s">
        <v>750</v>
      </c>
      <c r="F277" s="140" t="s">
        <v>130</v>
      </c>
      <c r="G277" s="140" t="s">
        <v>751</v>
      </c>
      <c r="H277" s="140" t="s">
        <v>136</v>
      </c>
      <c r="I277" s="140" t="s">
        <v>133</v>
      </c>
      <c r="J277" s="141">
        <v>782.76884399999994</v>
      </c>
      <c r="K277" s="142">
        <v>1423</v>
      </c>
    </row>
    <row r="278" spans="1:11" x14ac:dyDescent="0.25">
      <c r="A278" s="140">
        <v>275</v>
      </c>
      <c r="B278" s="140" t="s">
        <v>2</v>
      </c>
      <c r="C278" s="140" t="s">
        <v>747</v>
      </c>
      <c r="D278" s="140">
        <f>VLOOKUP(B278,'[2]Master Inventory Units'!$B:$O,14,)</f>
        <v>130.05000000000001</v>
      </c>
      <c r="E278" s="140" t="s">
        <v>752</v>
      </c>
      <c r="F278" s="140" t="s">
        <v>130</v>
      </c>
      <c r="G278" s="140" t="s">
        <v>753</v>
      </c>
      <c r="H278" s="140" t="s">
        <v>139</v>
      </c>
      <c r="I278" s="140" t="s">
        <v>133</v>
      </c>
      <c r="J278" s="141">
        <v>782.76884399999994</v>
      </c>
      <c r="K278" s="142">
        <v>1423</v>
      </c>
    </row>
    <row r="279" spans="1:11" x14ac:dyDescent="0.25">
      <c r="A279" s="140">
        <v>276</v>
      </c>
      <c r="B279" s="140" t="s">
        <v>2</v>
      </c>
      <c r="C279" s="140" t="s">
        <v>747</v>
      </c>
      <c r="D279" s="140">
        <f>VLOOKUP(B279,'[2]Master Inventory Units'!$B:$O,14,)</f>
        <v>130.05000000000001</v>
      </c>
      <c r="E279" s="140" t="s">
        <v>754</v>
      </c>
      <c r="F279" s="140" t="s">
        <v>130</v>
      </c>
      <c r="G279" s="140" t="s">
        <v>755</v>
      </c>
      <c r="H279" s="140" t="s">
        <v>142</v>
      </c>
      <c r="I279" s="140" t="s">
        <v>133</v>
      </c>
      <c r="J279" s="141">
        <v>782.76884399999994</v>
      </c>
      <c r="K279" s="142">
        <v>1423</v>
      </c>
    </row>
    <row r="280" spans="1:11" x14ac:dyDescent="0.25">
      <c r="A280" s="143">
        <v>277</v>
      </c>
      <c r="B280" s="140" t="s">
        <v>2</v>
      </c>
      <c r="C280" s="143" t="s">
        <v>756</v>
      </c>
      <c r="D280" s="140">
        <f>VLOOKUP(B280,'[2]Master Inventory Units'!$B:$O,14,)</f>
        <v>130.05000000000001</v>
      </c>
      <c r="E280" s="143" t="s">
        <v>757</v>
      </c>
      <c r="F280" s="143" t="s">
        <v>130</v>
      </c>
      <c r="G280" s="143" t="s">
        <v>758</v>
      </c>
      <c r="H280" s="143" t="s">
        <v>132</v>
      </c>
      <c r="I280" s="143" t="s">
        <v>133</v>
      </c>
      <c r="J280" s="144">
        <v>782.76884399999994</v>
      </c>
      <c r="K280" s="145">
        <v>1423</v>
      </c>
    </row>
    <row r="281" spans="1:11" x14ac:dyDescent="0.25">
      <c r="A281" s="146">
        <v>278</v>
      </c>
      <c r="B281" s="140" t="s">
        <v>2</v>
      </c>
      <c r="C281" s="146" t="s">
        <v>756</v>
      </c>
      <c r="D281" s="140">
        <f>VLOOKUP(B281,'[2]Master Inventory Units'!$B:$O,14,)</f>
        <v>130.05000000000001</v>
      </c>
      <c r="E281" s="146" t="s">
        <v>759</v>
      </c>
      <c r="F281" s="146" t="s">
        <v>130</v>
      </c>
      <c r="G281" s="146" t="s">
        <v>760</v>
      </c>
      <c r="H281" s="146" t="s">
        <v>136</v>
      </c>
      <c r="I281" s="146" t="s">
        <v>133</v>
      </c>
      <c r="J281" s="147">
        <v>782.76884399999994</v>
      </c>
      <c r="K281" s="148">
        <v>1423</v>
      </c>
    </row>
    <row r="282" spans="1:11" x14ac:dyDescent="0.25">
      <c r="A282" s="146">
        <v>279</v>
      </c>
      <c r="B282" s="140" t="s">
        <v>2</v>
      </c>
      <c r="C282" s="146" t="s">
        <v>756</v>
      </c>
      <c r="D282" s="140">
        <f>VLOOKUP(B282,'[2]Master Inventory Units'!$B:$O,14,)</f>
        <v>130.05000000000001</v>
      </c>
      <c r="E282" s="146" t="s">
        <v>761</v>
      </c>
      <c r="F282" s="146" t="s">
        <v>130</v>
      </c>
      <c r="G282" s="146" t="s">
        <v>762</v>
      </c>
      <c r="H282" s="146" t="s">
        <v>139</v>
      </c>
      <c r="I282" s="146" t="s">
        <v>133</v>
      </c>
      <c r="J282" s="147">
        <v>782.76884399999994</v>
      </c>
      <c r="K282" s="148">
        <v>1423</v>
      </c>
    </row>
    <row r="283" spans="1:11" x14ac:dyDescent="0.25">
      <c r="A283" s="146">
        <v>280</v>
      </c>
      <c r="B283" s="140" t="s">
        <v>2</v>
      </c>
      <c r="C283" s="146" t="s">
        <v>756</v>
      </c>
      <c r="D283" s="140">
        <f>VLOOKUP(B283,'[2]Master Inventory Units'!$B:$O,14,)</f>
        <v>130.05000000000001</v>
      </c>
      <c r="E283" s="146" t="s">
        <v>763</v>
      </c>
      <c r="F283" s="146" t="s">
        <v>130</v>
      </c>
      <c r="G283" s="146" t="s">
        <v>764</v>
      </c>
      <c r="H283" s="146" t="s">
        <v>142</v>
      </c>
      <c r="I283" s="146" t="s">
        <v>133</v>
      </c>
      <c r="J283" s="147">
        <v>782.76884399999994</v>
      </c>
      <c r="K283" s="148">
        <v>1423</v>
      </c>
    </row>
    <row r="284" spans="1:11" x14ac:dyDescent="0.25">
      <c r="A284" s="140">
        <v>281</v>
      </c>
      <c r="B284" s="140" t="s">
        <v>2</v>
      </c>
      <c r="C284" s="140" t="s">
        <v>765</v>
      </c>
      <c r="D284" s="140">
        <f>VLOOKUP(B284,'[2]Master Inventory Units'!$B:$O,14,)</f>
        <v>130.05000000000001</v>
      </c>
      <c r="E284" s="140" t="s">
        <v>766</v>
      </c>
      <c r="F284" s="140" t="s">
        <v>130</v>
      </c>
      <c r="G284" s="140" t="s">
        <v>767</v>
      </c>
      <c r="H284" s="140" t="s">
        <v>132</v>
      </c>
      <c r="I284" s="140" t="s">
        <v>133</v>
      </c>
      <c r="J284" s="141">
        <v>782.76884399999994</v>
      </c>
      <c r="K284" s="142">
        <v>1423</v>
      </c>
    </row>
    <row r="285" spans="1:11" x14ac:dyDescent="0.25">
      <c r="A285" s="140">
        <v>282</v>
      </c>
      <c r="B285" s="140" t="s">
        <v>2</v>
      </c>
      <c r="C285" s="140" t="s">
        <v>765</v>
      </c>
      <c r="D285" s="140">
        <f>VLOOKUP(B285,'[2]Master Inventory Units'!$B:$O,14,)</f>
        <v>130.05000000000001</v>
      </c>
      <c r="E285" s="140" t="s">
        <v>768</v>
      </c>
      <c r="F285" s="140" t="s">
        <v>130</v>
      </c>
      <c r="G285" s="140" t="s">
        <v>769</v>
      </c>
      <c r="H285" s="140" t="s">
        <v>136</v>
      </c>
      <c r="I285" s="140" t="s">
        <v>133</v>
      </c>
      <c r="J285" s="141">
        <v>782.76884399999994</v>
      </c>
      <c r="K285" s="142">
        <v>1423</v>
      </c>
    </row>
    <row r="286" spans="1:11" x14ac:dyDescent="0.25">
      <c r="A286" s="140">
        <v>283</v>
      </c>
      <c r="B286" s="140" t="s">
        <v>2</v>
      </c>
      <c r="C286" s="140" t="s">
        <v>765</v>
      </c>
      <c r="D286" s="140">
        <f>VLOOKUP(B286,'[2]Master Inventory Units'!$B:$O,14,)</f>
        <v>130.05000000000001</v>
      </c>
      <c r="E286" s="140" t="s">
        <v>770</v>
      </c>
      <c r="F286" s="140" t="s">
        <v>130</v>
      </c>
      <c r="G286" s="140" t="s">
        <v>771</v>
      </c>
      <c r="H286" s="140" t="s">
        <v>139</v>
      </c>
      <c r="I286" s="140" t="s">
        <v>133</v>
      </c>
      <c r="J286" s="141">
        <v>782.76884399999994</v>
      </c>
      <c r="K286" s="142">
        <v>1423</v>
      </c>
    </row>
    <row r="287" spans="1:11" x14ac:dyDescent="0.25">
      <c r="A287" s="140">
        <v>284</v>
      </c>
      <c r="B287" s="140" t="s">
        <v>2</v>
      </c>
      <c r="C287" s="140" t="s">
        <v>765</v>
      </c>
      <c r="D287" s="140">
        <f>VLOOKUP(B287,'[2]Master Inventory Units'!$B:$O,14,)</f>
        <v>130.05000000000001</v>
      </c>
      <c r="E287" s="140" t="s">
        <v>772</v>
      </c>
      <c r="F287" s="140" t="s">
        <v>130</v>
      </c>
      <c r="G287" s="140" t="s">
        <v>773</v>
      </c>
      <c r="H287" s="140" t="s">
        <v>142</v>
      </c>
      <c r="I287" s="140" t="s">
        <v>133</v>
      </c>
      <c r="J287" s="141">
        <v>782.76884399999994</v>
      </c>
      <c r="K287" s="142">
        <v>1423</v>
      </c>
    </row>
    <row r="288" spans="1:11" x14ac:dyDescent="0.25">
      <c r="A288" s="143">
        <v>285</v>
      </c>
      <c r="B288" s="140" t="s">
        <v>2</v>
      </c>
      <c r="C288" s="143" t="s">
        <v>774</v>
      </c>
      <c r="D288" s="140">
        <f>VLOOKUP(B288,'[2]Master Inventory Units'!$B:$O,14,)</f>
        <v>130.05000000000001</v>
      </c>
      <c r="E288" s="143" t="s">
        <v>775</v>
      </c>
      <c r="F288" s="143" t="s">
        <v>130</v>
      </c>
      <c r="G288" s="143" t="s">
        <v>776</v>
      </c>
      <c r="H288" s="143" t="s">
        <v>132</v>
      </c>
      <c r="I288" s="143" t="s">
        <v>133</v>
      </c>
      <c r="J288" s="144">
        <v>782.76884399999994</v>
      </c>
      <c r="K288" s="145">
        <v>1423</v>
      </c>
    </row>
    <row r="289" spans="1:11" x14ac:dyDescent="0.25">
      <c r="A289" s="146">
        <v>286</v>
      </c>
      <c r="B289" s="140" t="s">
        <v>2</v>
      </c>
      <c r="C289" s="146" t="s">
        <v>774</v>
      </c>
      <c r="D289" s="140">
        <f>VLOOKUP(B289,'[2]Master Inventory Units'!$B:$O,14,)</f>
        <v>130.05000000000001</v>
      </c>
      <c r="E289" s="146" t="s">
        <v>777</v>
      </c>
      <c r="F289" s="146" t="s">
        <v>130</v>
      </c>
      <c r="G289" s="146" t="s">
        <v>778</v>
      </c>
      <c r="H289" s="146" t="s">
        <v>136</v>
      </c>
      <c r="I289" s="146" t="s">
        <v>133</v>
      </c>
      <c r="J289" s="147">
        <v>782.76884399999994</v>
      </c>
      <c r="K289" s="148">
        <v>1423</v>
      </c>
    </row>
    <row r="290" spans="1:11" x14ac:dyDescent="0.25">
      <c r="A290" s="146">
        <v>287</v>
      </c>
      <c r="B290" s="140" t="s">
        <v>2</v>
      </c>
      <c r="C290" s="146" t="s">
        <v>774</v>
      </c>
      <c r="D290" s="140">
        <f>VLOOKUP(B290,'[2]Master Inventory Units'!$B:$O,14,)</f>
        <v>130.05000000000001</v>
      </c>
      <c r="E290" s="146" t="s">
        <v>779</v>
      </c>
      <c r="F290" s="146" t="s">
        <v>130</v>
      </c>
      <c r="G290" s="146" t="s">
        <v>780</v>
      </c>
      <c r="H290" s="146" t="s">
        <v>139</v>
      </c>
      <c r="I290" s="146" t="s">
        <v>133</v>
      </c>
      <c r="J290" s="147">
        <v>782.76884399999994</v>
      </c>
      <c r="K290" s="148">
        <v>1423</v>
      </c>
    </row>
    <row r="291" spans="1:11" x14ac:dyDescent="0.25">
      <c r="A291" s="146">
        <v>288</v>
      </c>
      <c r="B291" s="140" t="s">
        <v>2</v>
      </c>
      <c r="C291" s="146" t="s">
        <v>774</v>
      </c>
      <c r="D291" s="140">
        <f>VLOOKUP(B291,'[2]Master Inventory Units'!$B:$O,14,)</f>
        <v>130.05000000000001</v>
      </c>
      <c r="E291" s="146" t="s">
        <v>781</v>
      </c>
      <c r="F291" s="146" t="s">
        <v>130</v>
      </c>
      <c r="G291" s="146" t="s">
        <v>782</v>
      </c>
      <c r="H291" s="146" t="s">
        <v>142</v>
      </c>
      <c r="I291" s="146" t="s">
        <v>133</v>
      </c>
      <c r="J291" s="147">
        <v>782.76884399999994</v>
      </c>
      <c r="K291" s="148">
        <v>1423</v>
      </c>
    </row>
    <row r="292" spans="1:11" x14ac:dyDescent="0.25">
      <c r="A292" s="140">
        <v>289</v>
      </c>
      <c r="B292" s="140" t="s">
        <v>2</v>
      </c>
      <c r="C292" s="140" t="s">
        <v>783</v>
      </c>
      <c r="D292" s="140">
        <f>VLOOKUP(B292,'[2]Master Inventory Units'!$B:$O,14,)</f>
        <v>130.05000000000001</v>
      </c>
      <c r="E292" s="140" t="s">
        <v>784</v>
      </c>
      <c r="F292" s="140" t="s">
        <v>130</v>
      </c>
      <c r="G292" s="140" t="s">
        <v>785</v>
      </c>
      <c r="H292" s="140" t="s">
        <v>132</v>
      </c>
      <c r="I292" s="140" t="s">
        <v>133</v>
      </c>
      <c r="J292" s="141">
        <v>780.15319199999988</v>
      </c>
      <c r="K292" s="142">
        <v>1423</v>
      </c>
    </row>
    <row r="293" spans="1:11" x14ac:dyDescent="0.25">
      <c r="A293" s="140">
        <v>290</v>
      </c>
      <c r="B293" s="140" t="s">
        <v>2</v>
      </c>
      <c r="C293" s="140" t="s">
        <v>783</v>
      </c>
      <c r="D293" s="140">
        <f>VLOOKUP(B293,'[2]Master Inventory Units'!$B:$O,14,)</f>
        <v>130.05000000000001</v>
      </c>
      <c r="E293" s="140" t="s">
        <v>786</v>
      </c>
      <c r="F293" s="140" t="s">
        <v>130</v>
      </c>
      <c r="G293" s="140" t="s">
        <v>787</v>
      </c>
      <c r="H293" s="140" t="s">
        <v>136</v>
      </c>
      <c r="I293" s="140" t="s">
        <v>133</v>
      </c>
      <c r="J293" s="141">
        <v>780.15319199999988</v>
      </c>
      <c r="K293" s="142">
        <v>1423</v>
      </c>
    </row>
    <row r="294" spans="1:11" x14ac:dyDescent="0.25">
      <c r="A294" s="140">
        <v>291</v>
      </c>
      <c r="B294" s="140" t="s">
        <v>2</v>
      </c>
      <c r="C294" s="140" t="s">
        <v>783</v>
      </c>
      <c r="D294" s="140">
        <f>VLOOKUP(B294,'[2]Master Inventory Units'!$B:$O,14,)</f>
        <v>130.05000000000001</v>
      </c>
      <c r="E294" s="140" t="s">
        <v>788</v>
      </c>
      <c r="F294" s="140" t="s">
        <v>130</v>
      </c>
      <c r="G294" s="140" t="s">
        <v>789</v>
      </c>
      <c r="H294" s="140" t="s">
        <v>139</v>
      </c>
      <c r="I294" s="140" t="s">
        <v>133</v>
      </c>
      <c r="J294" s="141">
        <v>780.15319199999988</v>
      </c>
      <c r="K294" s="142">
        <v>1423</v>
      </c>
    </row>
    <row r="295" spans="1:11" x14ac:dyDescent="0.25">
      <c r="A295" s="140">
        <v>292</v>
      </c>
      <c r="B295" s="140" t="s">
        <v>2</v>
      </c>
      <c r="C295" s="140" t="s">
        <v>783</v>
      </c>
      <c r="D295" s="140">
        <f>VLOOKUP(B295,'[2]Master Inventory Units'!$B:$O,14,)</f>
        <v>130.05000000000001</v>
      </c>
      <c r="E295" s="140" t="s">
        <v>790</v>
      </c>
      <c r="F295" s="140" t="s">
        <v>130</v>
      </c>
      <c r="G295" s="140" t="s">
        <v>791</v>
      </c>
      <c r="H295" s="140" t="s">
        <v>142</v>
      </c>
      <c r="I295" s="140" t="s">
        <v>133</v>
      </c>
      <c r="J295" s="141">
        <v>780.15319199999988</v>
      </c>
      <c r="K295" s="142">
        <v>1423</v>
      </c>
    </row>
    <row r="296" spans="1:11" x14ac:dyDescent="0.25">
      <c r="A296" s="143">
        <v>293</v>
      </c>
      <c r="B296" s="140" t="s">
        <v>2</v>
      </c>
      <c r="C296" s="143" t="s">
        <v>792</v>
      </c>
      <c r="D296" s="140">
        <f>VLOOKUP(B296,'[2]Master Inventory Units'!$B:$O,14,)</f>
        <v>130.05000000000001</v>
      </c>
      <c r="E296" s="143" t="s">
        <v>793</v>
      </c>
      <c r="F296" s="143" t="s">
        <v>130</v>
      </c>
      <c r="G296" s="143" t="s">
        <v>794</v>
      </c>
      <c r="H296" s="143" t="s">
        <v>132</v>
      </c>
      <c r="I296" s="143" t="s">
        <v>133</v>
      </c>
      <c r="J296" s="144">
        <v>780.15319199999988</v>
      </c>
      <c r="K296" s="145">
        <v>1423</v>
      </c>
    </row>
    <row r="297" spans="1:11" x14ac:dyDescent="0.25">
      <c r="A297" s="146">
        <v>294</v>
      </c>
      <c r="B297" s="140" t="s">
        <v>2</v>
      </c>
      <c r="C297" s="146" t="s">
        <v>792</v>
      </c>
      <c r="D297" s="140">
        <f>VLOOKUP(B297,'[2]Master Inventory Units'!$B:$O,14,)</f>
        <v>130.05000000000001</v>
      </c>
      <c r="E297" s="146" t="s">
        <v>795</v>
      </c>
      <c r="F297" s="146" t="s">
        <v>130</v>
      </c>
      <c r="G297" s="146" t="s">
        <v>796</v>
      </c>
      <c r="H297" s="146" t="s">
        <v>136</v>
      </c>
      <c r="I297" s="146" t="s">
        <v>133</v>
      </c>
      <c r="J297" s="147">
        <v>780.15319199999988</v>
      </c>
      <c r="K297" s="148">
        <v>1423</v>
      </c>
    </row>
    <row r="298" spans="1:11" x14ac:dyDescent="0.25">
      <c r="A298" s="146">
        <v>295</v>
      </c>
      <c r="B298" s="140" t="s">
        <v>2</v>
      </c>
      <c r="C298" s="146" t="s">
        <v>792</v>
      </c>
      <c r="D298" s="140">
        <f>VLOOKUP(B298,'[2]Master Inventory Units'!$B:$O,14,)</f>
        <v>130.05000000000001</v>
      </c>
      <c r="E298" s="146" t="s">
        <v>797</v>
      </c>
      <c r="F298" s="146" t="s">
        <v>130</v>
      </c>
      <c r="G298" s="146" t="s">
        <v>798</v>
      </c>
      <c r="H298" s="146" t="s">
        <v>139</v>
      </c>
      <c r="I298" s="146" t="s">
        <v>133</v>
      </c>
      <c r="J298" s="147">
        <v>780.15319199999988</v>
      </c>
      <c r="K298" s="148">
        <v>1423</v>
      </c>
    </row>
    <row r="299" spans="1:11" x14ac:dyDescent="0.25">
      <c r="A299" s="146">
        <v>296</v>
      </c>
      <c r="B299" s="140" t="s">
        <v>2</v>
      </c>
      <c r="C299" s="146" t="s">
        <v>792</v>
      </c>
      <c r="D299" s="140">
        <f>VLOOKUP(B299,'[2]Master Inventory Units'!$B:$O,14,)</f>
        <v>130.05000000000001</v>
      </c>
      <c r="E299" s="146" t="s">
        <v>799</v>
      </c>
      <c r="F299" s="146" t="s">
        <v>130</v>
      </c>
      <c r="G299" s="146" t="s">
        <v>800</v>
      </c>
      <c r="H299" s="146" t="s">
        <v>142</v>
      </c>
      <c r="I299" s="146" t="s">
        <v>133</v>
      </c>
      <c r="J299" s="147">
        <v>780.15319199999988</v>
      </c>
      <c r="K299" s="148">
        <v>1423</v>
      </c>
    </row>
    <row r="300" spans="1:11" x14ac:dyDescent="0.25">
      <c r="A300" s="140">
        <v>297</v>
      </c>
      <c r="B300" s="140" t="s">
        <v>2</v>
      </c>
      <c r="C300" s="140" t="s">
        <v>801</v>
      </c>
      <c r="D300" s="140">
        <f>VLOOKUP(B300,'[2]Master Inventory Units'!$B:$O,14,)</f>
        <v>130.05000000000001</v>
      </c>
      <c r="E300" s="140" t="s">
        <v>802</v>
      </c>
      <c r="F300" s="140" t="s">
        <v>130</v>
      </c>
      <c r="G300" s="140" t="s">
        <v>803</v>
      </c>
      <c r="H300" s="140" t="s">
        <v>132</v>
      </c>
      <c r="I300" s="140" t="s">
        <v>133</v>
      </c>
      <c r="J300" s="141">
        <v>782.76884399999994</v>
      </c>
      <c r="K300" s="142">
        <v>1423</v>
      </c>
    </row>
    <row r="301" spans="1:11" x14ac:dyDescent="0.25">
      <c r="A301" s="140">
        <v>298</v>
      </c>
      <c r="B301" s="140" t="s">
        <v>2</v>
      </c>
      <c r="C301" s="140" t="s">
        <v>801</v>
      </c>
      <c r="D301" s="140">
        <f>VLOOKUP(B301,'[2]Master Inventory Units'!$B:$O,14,)</f>
        <v>130.05000000000001</v>
      </c>
      <c r="E301" s="140" t="s">
        <v>804</v>
      </c>
      <c r="F301" s="140" t="s">
        <v>130</v>
      </c>
      <c r="G301" s="140" t="s">
        <v>805</v>
      </c>
      <c r="H301" s="140" t="s">
        <v>136</v>
      </c>
      <c r="I301" s="140" t="s">
        <v>133</v>
      </c>
      <c r="J301" s="141">
        <v>782.76884399999994</v>
      </c>
      <c r="K301" s="142">
        <v>1423</v>
      </c>
    </row>
    <row r="302" spans="1:11" x14ac:dyDescent="0.25">
      <c r="A302" s="140">
        <v>299</v>
      </c>
      <c r="B302" s="140" t="s">
        <v>2</v>
      </c>
      <c r="C302" s="140" t="s">
        <v>801</v>
      </c>
      <c r="D302" s="140">
        <f>VLOOKUP(B302,'[2]Master Inventory Units'!$B:$O,14,)</f>
        <v>130.05000000000001</v>
      </c>
      <c r="E302" s="140" t="s">
        <v>806</v>
      </c>
      <c r="F302" s="140" t="s">
        <v>130</v>
      </c>
      <c r="G302" s="140" t="s">
        <v>807</v>
      </c>
      <c r="H302" s="140" t="s">
        <v>139</v>
      </c>
      <c r="I302" s="140" t="s">
        <v>133</v>
      </c>
      <c r="J302" s="141">
        <v>782.76884399999994</v>
      </c>
      <c r="K302" s="142">
        <v>1423</v>
      </c>
    </row>
    <row r="303" spans="1:11" x14ac:dyDescent="0.25">
      <c r="A303" s="140">
        <v>300</v>
      </c>
      <c r="B303" s="140" t="s">
        <v>2</v>
      </c>
      <c r="C303" s="140" t="s">
        <v>801</v>
      </c>
      <c r="D303" s="140">
        <f>VLOOKUP(B303,'[2]Master Inventory Units'!$B:$O,14,)</f>
        <v>130.05000000000001</v>
      </c>
      <c r="E303" s="140" t="s">
        <v>808</v>
      </c>
      <c r="F303" s="140" t="s">
        <v>130</v>
      </c>
      <c r="G303" s="140" t="s">
        <v>809</v>
      </c>
      <c r="H303" s="140" t="s">
        <v>142</v>
      </c>
      <c r="I303" s="140" t="s">
        <v>133</v>
      </c>
      <c r="J303" s="141">
        <v>782.76884399999994</v>
      </c>
      <c r="K303" s="142">
        <v>1423</v>
      </c>
    </row>
    <row r="304" spans="1:11" x14ac:dyDescent="0.25">
      <c r="A304" s="143">
        <v>301</v>
      </c>
      <c r="B304" s="140" t="s">
        <v>2</v>
      </c>
      <c r="C304" s="143" t="s">
        <v>810</v>
      </c>
      <c r="D304" s="140">
        <f>VLOOKUP(B304,'[2]Master Inventory Units'!$B:$O,14,)</f>
        <v>130.05000000000001</v>
      </c>
      <c r="E304" s="143" t="s">
        <v>811</v>
      </c>
      <c r="F304" s="143" t="s">
        <v>130</v>
      </c>
      <c r="G304" s="143" t="s">
        <v>812</v>
      </c>
      <c r="H304" s="143" t="s">
        <v>132</v>
      </c>
      <c r="I304" s="143" t="s">
        <v>133</v>
      </c>
      <c r="J304" s="144">
        <v>780.15319199999988</v>
      </c>
      <c r="K304" s="145">
        <v>1423</v>
      </c>
    </row>
    <row r="305" spans="1:11" x14ac:dyDescent="0.25">
      <c r="A305" s="146">
        <v>302</v>
      </c>
      <c r="B305" s="140" t="s">
        <v>2</v>
      </c>
      <c r="C305" s="146" t="s">
        <v>810</v>
      </c>
      <c r="D305" s="140">
        <f>VLOOKUP(B305,'[2]Master Inventory Units'!$B:$O,14,)</f>
        <v>130.05000000000001</v>
      </c>
      <c r="E305" s="146" t="s">
        <v>813</v>
      </c>
      <c r="F305" s="146" t="s">
        <v>130</v>
      </c>
      <c r="G305" s="146" t="s">
        <v>814</v>
      </c>
      <c r="H305" s="146" t="s">
        <v>136</v>
      </c>
      <c r="I305" s="146" t="s">
        <v>133</v>
      </c>
      <c r="J305" s="147">
        <v>780.15319199999988</v>
      </c>
      <c r="K305" s="148">
        <v>1423</v>
      </c>
    </row>
    <row r="306" spans="1:11" x14ac:dyDescent="0.25">
      <c r="A306" s="146">
        <v>303</v>
      </c>
      <c r="B306" s="140" t="s">
        <v>2</v>
      </c>
      <c r="C306" s="146" t="s">
        <v>810</v>
      </c>
      <c r="D306" s="140">
        <f>VLOOKUP(B306,'[2]Master Inventory Units'!$B:$O,14,)</f>
        <v>130.05000000000001</v>
      </c>
      <c r="E306" s="146" t="s">
        <v>815</v>
      </c>
      <c r="F306" s="146" t="s">
        <v>130</v>
      </c>
      <c r="G306" s="146" t="s">
        <v>816</v>
      </c>
      <c r="H306" s="146" t="s">
        <v>139</v>
      </c>
      <c r="I306" s="146" t="s">
        <v>133</v>
      </c>
      <c r="J306" s="147">
        <v>780.15319199999988</v>
      </c>
      <c r="K306" s="148">
        <v>1423</v>
      </c>
    </row>
    <row r="307" spans="1:11" x14ac:dyDescent="0.25">
      <c r="A307" s="146">
        <v>304</v>
      </c>
      <c r="B307" s="140" t="s">
        <v>2</v>
      </c>
      <c r="C307" s="146" t="s">
        <v>810</v>
      </c>
      <c r="D307" s="140">
        <f>VLOOKUP(B307,'[2]Master Inventory Units'!$B:$O,14,)</f>
        <v>130.05000000000001</v>
      </c>
      <c r="E307" s="146" t="s">
        <v>817</v>
      </c>
      <c r="F307" s="146" t="s">
        <v>130</v>
      </c>
      <c r="G307" s="146" t="s">
        <v>818</v>
      </c>
      <c r="H307" s="146" t="s">
        <v>142</v>
      </c>
      <c r="I307" s="146" t="s">
        <v>133</v>
      </c>
      <c r="J307" s="147">
        <v>780.15319199999988</v>
      </c>
      <c r="K307" s="148">
        <v>1423</v>
      </c>
    </row>
    <row r="308" spans="1:11" x14ac:dyDescent="0.25">
      <c r="A308" s="140">
        <v>305</v>
      </c>
      <c r="B308" s="140" t="s">
        <v>2</v>
      </c>
      <c r="C308" s="140" t="s">
        <v>819</v>
      </c>
      <c r="D308" s="140">
        <f>VLOOKUP(B308,'[2]Master Inventory Units'!$B:$O,14,)</f>
        <v>130.05000000000001</v>
      </c>
      <c r="E308" s="140" t="s">
        <v>820</v>
      </c>
      <c r="F308" s="140" t="s">
        <v>130</v>
      </c>
      <c r="G308" s="140" t="s">
        <v>821</v>
      </c>
      <c r="H308" s="140" t="s">
        <v>132</v>
      </c>
      <c r="I308" s="140" t="s">
        <v>133</v>
      </c>
      <c r="J308" s="141">
        <v>780.15319199999988</v>
      </c>
      <c r="K308" s="142">
        <v>1423</v>
      </c>
    </row>
    <row r="309" spans="1:11" x14ac:dyDescent="0.25">
      <c r="A309" s="140">
        <v>306</v>
      </c>
      <c r="B309" s="140" t="s">
        <v>2</v>
      </c>
      <c r="C309" s="140" t="s">
        <v>819</v>
      </c>
      <c r="D309" s="140">
        <f>VLOOKUP(B309,'[2]Master Inventory Units'!$B:$O,14,)</f>
        <v>130.05000000000001</v>
      </c>
      <c r="E309" s="140" t="s">
        <v>822</v>
      </c>
      <c r="F309" s="140" t="s">
        <v>130</v>
      </c>
      <c r="G309" s="140" t="s">
        <v>823</v>
      </c>
      <c r="H309" s="140" t="s">
        <v>136</v>
      </c>
      <c r="I309" s="140" t="s">
        <v>133</v>
      </c>
      <c r="J309" s="141">
        <v>780.15319199999988</v>
      </c>
      <c r="K309" s="142">
        <v>1423</v>
      </c>
    </row>
    <row r="310" spans="1:11" x14ac:dyDescent="0.25">
      <c r="A310" s="140">
        <v>307</v>
      </c>
      <c r="B310" s="140" t="s">
        <v>2</v>
      </c>
      <c r="C310" s="140" t="s">
        <v>819</v>
      </c>
      <c r="D310" s="140">
        <f>VLOOKUP(B310,'[2]Master Inventory Units'!$B:$O,14,)</f>
        <v>130.05000000000001</v>
      </c>
      <c r="E310" s="140" t="s">
        <v>824</v>
      </c>
      <c r="F310" s="140" t="s">
        <v>130</v>
      </c>
      <c r="G310" s="140" t="s">
        <v>825</v>
      </c>
      <c r="H310" s="140" t="s">
        <v>139</v>
      </c>
      <c r="I310" s="140" t="s">
        <v>133</v>
      </c>
      <c r="J310" s="141">
        <v>780.15319199999988</v>
      </c>
      <c r="K310" s="142">
        <v>1423</v>
      </c>
    </row>
    <row r="311" spans="1:11" x14ac:dyDescent="0.25">
      <c r="A311" s="140">
        <v>308</v>
      </c>
      <c r="B311" s="140" t="s">
        <v>2</v>
      </c>
      <c r="C311" s="140" t="s">
        <v>819</v>
      </c>
      <c r="D311" s="140">
        <f>VLOOKUP(B311,'[2]Master Inventory Units'!$B:$O,14,)</f>
        <v>130.05000000000001</v>
      </c>
      <c r="E311" s="140" t="s">
        <v>826</v>
      </c>
      <c r="F311" s="140" t="s">
        <v>130</v>
      </c>
      <c r="G311" s="140" t="s">
        <v>827</v>
      </c>
      <c r="H311" s="140" t="s">
        <v>142</v>
      </c>
      <c r="I311" s="140" t="s">
        <v>133</v>
      </c>
      <c r="J311" s="141">
        <v>780.15319199999988</v>
      </c>
      <c r="K311" s="142">
        <v>1423</v>
      </c>
    </row>
    <row r="312" spans="1:11" x14ac:dyDescent="0.25">
      <c r="A312" s="143">
        <v>309</v>
      </c>
      <c r="B312" s="140" t="s">
        <v>2</v>
      </c>
      <c r="C312" s="143" t="s">
        <v>828</v>
      </c>
      <c r="D312" s="140">
        <f>VLOOKUP(B312,'[2]Master Inventory Units'!$B:$O,14,)</f>
        <v>130.05000000000001</v>
      </c>
      <c r="E312" s="143" t="s">
        <v>829</v>
      </c>
      <c r="F312" s="143" t="s">
        <v>130</v>
      </c>
      <c r="G312" s="143" t="s">
        <v>830</v>
      </c>
      <c r="H312" s="143" t="s">
        <v>132</v>
      </c>
      <c r="I312" s="143" t="s">
        <v>133</v>
      </c>
      <c r="J312" s="144">
        <v>782.76884399999994</v>
      </c>
      <c r="K312" s="145">
        <v>1423</v>
      </c>
    </row>
    <row r="313" spans="1:11" x14ac:dyDescent="0.25">
      <c r="A313" s="146">
        <v>310</v>
      </c>
      <c r="B313" s="140" t="s">
        <v>2</v>
      </c>
      <c r="C313" s="146" t="s">
        <v>828</v>
      </c>
      <c r="D313" s="140">
        <f>VLOOKUP(B313,'[2]Master Inventory Units'!$B:$O,14,)</f>
        <v>130.05000000000001</v>
      </c>
      <c r="E313" s="146" t="s">
        <v>831</v>
      </c>
      <c r="F313" s="146" t="s">
        <v>130</v>
      </c>
      <c r="G313" s="146" t="s">
        <v>832</v>
      </c>
      <c r="H313" s="146" t="s">
        <v>136</v>
      </c>
      <c r="I313" s="146" t="s">
        <v>133</v>
      </c>
      <c r="J313" s="147">
        <v>782.76884399999994</v>
      </c>
      <c r="K313" s="148">
        <v>1423</v>
      </c>
    </row>
    <row r="314" spans="1:11" x14ac:dyDescent="0.25">
      <c r="A314" s="146">
        <v>311</v>
      </c>
      <c r="B314" s="140" t="s">
        <v>2</v>
      </c>
      <c r="C314" s="146" t="s">
        <v>828</v>
      </c>
      <c r="D314" s="140">
        <f>VLOOKUP(B314,'[2]Master Inventory Units'!$B:$O,14,)</f>
        <v>130.05000000000001</v>
      </c>
      <c r="E314" s="146" t="s">
        <v>833</v>
      </c>
      <c r="F314" s="146" t="s">
        <v>130</v>
      </c>
      <c r="G314" s="146" t="s">
        <v>834</v>
      </c>
      <c r="H314" s="146" t="s">
        <v>139</v>
      </c>
      <c r="I314" s="146" t="s">
        <v>133</v>
      </c>
      <c r="J314" s="147">
        <v>782.76884399999994</v>
      </c>
      <c r="K314" s="148">
        <v>1423</v>
      </c>
    </row>
    <row r="315" spans="1:11" x14ac:dyDescent="0.25">
      <c r="A315" s="146">
        <v>312</v>
      </c>
      <c r="B315" s="140" t="s">
        <v>2</v>
      </c>
      <c r="C315" s="146" t="s">
        <v>828</v>
      </c>
      <c r="D315" s="140">
        <f>VLOOKUP(B315,'[2]Master Inventory Units'!$B:$O,14,)</f>
        <v>130.05000000000001</v>
      </c>
      <c r="E315" s="146" t="s">
        <v>835</v>
      </c>
      <c r="F315" s="146" t="s">
        <v>130</v>
      </c>
      <c r="G315" s="146" t="s">
        <v>836</v>
      </c>
      <c r="H315" s="146" t="s">
        <v>142</v>
      </c>
      <c r="I315" s="146" t="s">
        <v>133</v>
      </c>
      <c r="J315" s="147">
        <v>782.76884399999994</v>
      </c>
      <c r="K315" s="148">
        <v>1423</v>
      </c>
    </row>
    <row r="316" spans="1:11" x14ac:dyDescent="0.25">
      <c r="A316" s="140">
        <v>313</v>
      </c>
      <c r="B316" s="140" t="s">
        <v>2</v>
      </c>
      <c r="C316" s="140" t="s">
        <v>837</v>
      </c>
      <c r="D316" s="140">
        <f>VLOOKUP(B316,'[2]Master Inventory Units'!$B:$O,14,)</f>
        <v>130.05000000000001</v>
      </c>
      <c r="E316" s="140" t="s">
        <v>838</v>
      </c>
      <c r="F316" s="140" t="s">
        <v>130</v>
      </c>
      <c r="G316" s="140" t="s">
        <v>839</v>
      </c>
      <c r="H316" s="140" t="s">
        <v>132</v>
      </c>
      <c r="I316" s="140" t="s">
        <v>133</v>
      </c>
      <c r="J316" s="141">
        <v>780.15319199999988</v>
      </c>
      <c r="K316" s="142">
        <v>1423</v>
      </c>
    </row>
    <row r="317" spans="1:11" x14ac:dyDescent="0.25">
      <c r="A317" s="140">
        <v>314</v>
      </c>
      <c r="B317" s="140" t="s">
        <v>2</v>
      </c>
      <c r="C317" s="140" t="s">
        <v>837</v>
      </c>
      <c r="D317" s="140">
        <f>VLOOKUP(B317,'[2]Master Inventory Units'!$B:$O,14,)</f>
        <v>130.05000000000001</v>
      </c>
      <c r="E317" s="140" t="s">
        <v>840</v>
      </c>
      <c r="F317" s="140" t="s">
        <v>130</v>
      </c>
      <c r="G317" s="140" t="s">
        <v>841</v>
      </c>
      <c r="H317" s="140" t="s">
        <v>136</v>
      </c>
      <c r="I317" s="140" t="s">
        <v>133</v>
      </c>
      <c r="J317" s="141">
        <v>780.15319199999988</v>
      </c>
      <c r="K317" s="142">
        <v>1423</v>
      </c>
    </row>
    <row r="318" spans="1:11" x14ac:dyDescent="0.25">
      <c r="A318" s="140">
        <v>315</v>
      </c>
      <c r="B318" s="140" t="s">
        <v>2</v>
      </c>
      <c r="C318" s="140" t="s">
        <v>837</v>
      </c>
      <c r="D318" s="140">
        <f>VLOOKUP(B318,'[2]Master Inventory Units'!$B:$O,14,)</f>
        <v>130.05000000000001</v>
      </c>
      <c r="E318" s="140" t="s">
        <v>842</v>
      </c>
      <c r="F318" s="140" t="s">
        <v>130</v>
      </c>
      <c r="G318" s="140" t="s">
        <v>843</v>
      </c>
      <c r="H318" s="140" t="s">
        <v>139</v>
      </c>
      <c r="I318" s="140" t="s">
        <v>133</v>
      </c>
      <c r="J318" s="141">
        <v>780.15319199999988</v>
      </c>
      <c r="K318" s="142">
        <v>1423</v>
      </c>
    </row>
    <row r="319" spans="1:11" x14ac:dyDescent="0.25">
      <c r="A319" s="140">
        <v>316</v>
      </c>
      <c r="B319" s="140" t="s">
        <v>2</v>
      </c>
      <c r="C319" s="140" t="s">
        <v>837</v>
      </c>
      <c r="D319" s="140">
        <f>VLOOKUP(B319,'[2]Master Inventory Units'!$B:$O,14,)</f>
        <v>130.05000000000001</v>
      </c>
      <c r="E319" s="140" t="s">
        <v>844</v>
      </c>
      <c r="F319" s="140" t="s">
        <v>130</v>
      </c>
      <c r="G319" s="140" t="s">
        <v>845</v>
      </c>
      <c r="H319" s="140" t="s">
        <v>142</v>
      </c>
      <c r="I319" s="140" t="s">
        <v>133</v>
      </c>
      <c r="J319" s="141">
        <v>780.15319199999988</v>
      </c>
      <c r="K319" s="142">
        <v>1423</v>
      </c>
    </row>
    <row r="320" spans="1:11" x14ac:dyDescent="0.25">
      <c r="A320" s="143">
        <v>317</v>
      </c>
      <c r="B320" s="140" t="s">
        <v>2</v>
      </c>
      <c r="C320" s="143" t="s">
        <v>846</v>
      </c>
      <c r="D320" s="140">
        <f>VLOOKUP(B320,'[2]Master Inventory Units'!$B:$O,14,)</f>
        <v>130.05000000000001</v>
      </c>
      <c r="E320" s="143" t="s">
        <v>847</v>
      </c>
      <c r="F320" s="143" t="s">
        <v>130</v>
      </c>
      <c r="G320" s="143" t="s">
        <v>848</v>
      </c>
      <c r="H320" s="143" t="s">
        <v>132</v>
      </c>
      <c r="I320" s="143" t="s">
        <v>133</v>
      </c>
      <c r="J320" s="144">
        <v>780.15319199999988</v>
      </c>
      <c r="K320" s="145">
        <v>1423</v>
      </c>
    </row>
    <row r="321" spans="1:11" x14ac:dyDescent="0.25">
      <c r="A321" s="146">
        <v>318</v>
      </c>
      <c r="B321" s="140" t="s">
        <v>2</v>
      </c>
      <c r="C321" s="146" t="s">
        <v>846</v>
      </c>
      <c r="D321" s="140">
        <f>VLOOKUP(B321,'[2]Master Inventory Units'!$B:$O,14,)</f>
        <v>130.05000000000001</v>
      </c>
      <c r="E321" s="146" t="s">
        <v>849</v>
      </c>
      <c r="F321" s="146" t="s">
        <v>130</v>
      </c>
      <c r="G321" s="146" t="s">
        <v>850</v>
      </c>
      <c r="H321" s="146" t="s">
        <v>136</v>
      </c>
      <c r="I321" s="146" t="s">
        <v>133</v>
      </c>
      <c r="J321" s="147">
        <v>780.15319199999988</v>
      </c>
      <c r="K321" s="148">
        <v>1423</v>
      </c>
    </row>
    <row r="322" spans="1:11" x14ac:dyDescent="0.25">
      <c r="A322" s="146">
        <v>319</v>
      </c>
      <c r="B322" s="140" t="s">
        <v>2</v>
      </c>
      <c r="C322" s="146" t="s">
        <v>846</v>
      </c>
      <c r="D322" s="140">
        <f>VLOOKUP(B322,'[2]Master Inventory Units'!$B:$O,14,)</f>
        <v>130.05000000000001</v>
      </c>
      <c r="E322" s="146" t="s">
        <v>851</v>
      </c>
      <c r="F322" s="146" t="s">
        <v>130</v>
      </c>
      <c r="G322" s="146" t="s">
        <v>852</v>
      </c>
      <c r="H322" s="146" t="s">
        <v>139</v>
      </c>
      <c r="I322" s="146" t="s">
        <v>133</v>
      </c>
      <c r="J322" s="147">
        <v>780.15319199999988</v>
      </c>
      <c r="K322" s="148">
        <v>1423</v>
      </c>
    </row>
    <row r="323" spans="1:11" x14ac:dyDescent="0.25">
      <c r="A323" s="146">
        <v>320</v>
      </c>
      <c r="B323" s="140" t="s">
        <v>2</v>
      </c>
      <c r="C323" s="146" t="s">
        <v>846</v>
      </c>
      <c r="D323" s="140">
        <f>VLOOKUP(B323,'[2]Master Inventory Units'!$B:$O,14,)</f>
        <v>130.05000000000001</v>
      </c>
      <c r="E323" s="146" t="s">
        <v>853</v>
      </c>
      <c r="F323" s="146" t="s">
        <v>130</v>
      </c>
      <c r="G323" s="146" t="s">
        <v>854</v>
      </c>
      <c r="H323" s="146" t="s">
        <v>142</v>
      </c>
      <c r="I323" s="146" t="s">
        <v>133</v>
      </c>
      <c r="J323" s="147">
        <v>780.15319199999988</v>
      </c>
      <c r="K323" s="148">
        <v>1423</v>
      </c>
    </row>
    <row r="324" spans="1:11" x14ac:dyDescent="0.25">
      <c r="A324" s="140">
        <v>321</v>
      </c>
      <c r="B324" s="140" t="s">
        <v>2</v>
      </c>
      <c r="C324" s="140" t="s">
        <v>855</v>
      </c>
      <c r="D324" s="140">
        <f>VLOOKUP(B324,'[2]Master Inventory Units'!$B:$O,14,)</f>
        <v>130.05000000000001</v>
      </c>
      <c r="E324" s="140" t="s">
        <v>856</v>
      </c>
      <c r="F324" s="140" t="s">
        <v>130</v>
      </c>
      <c r="G324" s="140" t="s">
        <v>857</v>
      </c>
      <c r="H324" s="140" t="s">
        <v>132</v>
      </c>
      <c r="I324" s="140" t="s">
        <v>133</v>
      </c>
      <c r="J324" s="141">
        <v>782.76884399999994</v>
      </c>
      <c r="K324" s="142">
        <v>1423</v>
      </c>
    </row>
    <row r="325" spans="1:11" x14ac:dyDescent="0.25">
      <c r="A325" s="140">
        <v>322</v>
      </c>
      <c r="B325" s="140" t="s">
        <v>2</v>
      </c>
      <c r="C325" s="140" t="s">
        <v>855</v>
      </c>
      <c r="D325" s="140">
        <f>VLOOKUP(B325,'[2]Master Inventory Units'!$B:$O,14,)</f>
        <v>130.05000000000001</v>
      </c>
      <c r="E325" s="140" t="s">
        <v>858</v>
      </c>
      <c r="F325" s="140" t="s">
        <v>130</v>
      </c>
      <c r="G325" s="140" t="s">
        <v>859</v>
      </c>
      <c r="H325" s="140" t="s">
        <v>136</v>
      </c>
      <c r="I325" s="140" t="s">
        <v>133</v>
      </c>
      <c r="J325" s="141">
        <v>782.76884399999994</v>
      </c>
      <c r="K325" s="142">
        <v>1423</v>
      </c>
    </row>
    <row r="326" spans="1:11" x14ac:dyDescent="0.25">
      <c r="A326" s="140">
        <v>323</v>
      </c>
      <c r="B326" s="140" t="s">
        <v>2</v>
      </c>
      <c r="C326" s="140" t="s">
        <v>855</v>
      </c>
      <c r="D326" s="140">
        <f>VLOOKUP(B326,'[2]Master Inventory Units'!$B:$O,14,)</f>
        <v>130.05000000000001</v>
      </c>
      <c r="E326" s="140" t="s">
        <v>860</v>
      </c>
      <c r="F326" s="140" t="s">
        <v>130</v>
      </c>
      <c r="G326" s="140" t="s">
        <v>861</v>
      </c>
      <c r="H326" s="140" t="s">
        <v>139</v>
      </c>
      <c r="I326" s="140" t="s">
        <v>133</v>
      </c>
      <c r="J326" s="141">
        <v>782.76884399999994</v>
      </c>
      <c r="K326" s="142">
        <v>1423</v>
      </c>
    </row>
    <row r="327" spans="1:11" x14ac:dyDescent="0.25">
      <c r="A327" s="140">
        <v>324</v>
      </c>
      <c r="B327" s="140" t="s">
        <v>2</v>
      </c>
      <c r="C327" s="140" t="s">
        <v>855</v>
      </c>
      <c r="D327" s="140">
        <f>VLOOKUP(B327,'[2]Master Inventory Units'!$B:$O,14,)</f>
        <v>130.05000000000001</v>
      </c>
      <c r="E327" s="140" t="s">
        <v>862</v>
      </c>
      <c r="F327" s="140" t="s">
        <v>130</v>
      </c>
      <c r="G327" s="140" t="s">
        <v>863</v>
      </c>
      <c r="H327" s="140" t="s">
        <v>142</v>
      </c>
      <c r="I327" s="140" t="s">
        <v>133</v>
      </c>
      <c r="J327" s="141">
        <v>782.76884399999994</v>
      </c>
      <c r="K327" s="142">
        <v>1423</v>
      </c>
    </row>
    <row r="328" spans="1:11" x14ac:dyDescent="0.25">
      <c r="A328" s="143">
        <v>325</v>
      </c>
      <c r="B328" s="140" t="s">
        <v>2</v>
      </c>
      <c r="C328" s="143" t="s">
        <v>864</v>
      </c>
      <c r="D328" s="140">
        <f>VLOOKUP(B328,'[2]Master Inventory Units'!$B:$O,14,)</f>
        <v>130.05000000000001</v>
      </c>
      <c r="E328" s="143" t="s">
        <v>865</v>
      </c>
      <c r="F328" s="143" t="s">
        <v>130</v>
      </c>
      <c r="G328" s="143" t="s">
        <v>866</v>
      </c>
      <c r="H328" s="143" t="s">
        <v>132</v>
      </c>
      <c r="I328" s="143" t="s">
        <v>133</v>
      </c>
      <c r="J328" s="144">
        <v>780.15319199999988</v>
      </c>
      <c r="K328" s="145">
        <v>1423</v>
      </c>
    </row>
    <row r="329" spans="1:11" x14ac:dyDescent="0.25">
      <c r="A329" s="146">
        <v>326</v>
      </c>
      <c r="B329" s="140" t="s">
        <v>2</v>
      </c>
      <c r="C329" s="146" t="s">
        <v>864</v>
      </c>
      <c r="D329" s="140">
        <f>VLOOKUP(B329,'[2]Master Inventory Units'!$B:$O,14,)</f>
        <v>130.05000000000001</v>
      </c>
      <c r="E329" s="146" t="s">
        <v>867</v>
      </c>
      <c r="F329" s="146" t="s">
        <v>130</v>
      </c>
      <c r="G329" s="146" t="s">
        <v>868</v>
      </c>
      <c r="H329" s="146" t="s">
        <v>136</v>
      </c>
      <c r="I329" s="146" t="s">
        <v>133</v>
      </c>
      <c r="J329" s="147">
        <v>780.15319199999988</v>
      </c>
      <c r="K329" s="148">
        <v>1423</v>
      </c>
    </row>
    <row r="330" spans="1:11" x14ac:dyDescent="0.25">
      <c r="A330" s="146">
        <v>327</v>
      </c>
      <c r="B330" s="140" t="s">
        <v>2</v>
      </c>
      <c r="C330" s="146" t="s">
        <v>864</v>
      </c>
      <c r="D330" s="140">
        <f>VLOOKUP(B330,'[2]Master Inventory Units'!$B:$O,14,)</f>
        <v>130.05000000000001</v>
      </c>
      <c r="E330" s="146" t="s">
        <v>869</v>
      </c>
      <c r="F330" s="146" t="s">
        <v>130</v>
      </c>
      <c r="G330" s="146" t="s">
        <v>870</v>
      </c>
      <c r="H330" s="146" t="s">
        <v>139</v>
      </c>
      <c r="I330" s="146" t="s">
        <v>133</v>
      </c>
      <c r="J330" s="147">
        <v>780.15319199999988</v>
      </c>
      <c r="K330" s="148">
        <v>1423</v>
      </c>
    </row>
    <row r="331" spans="1:11" x14ac:dyDescent="0.25">
      <c r="A331" s="146">
        <v>328</v>
      </c>
      <c r="B331" s="140" t="s">
        <v>2</v>
      </c>
      <c r="C331" s="146" t="s">
        <v>864</v>
      </c>
      <c r="D331" s="140">
        <f>VLOOKUP(B331,'[2]Master Inventory Units'!$B:$O,14,)</f>
        <v>130.05000000000001</v>
      </c>
      <c r="E331" s="146" t="s">
        <v>871</v>
      </c>
      <c r="F331" s="146" t="s">
        <v>130</v>
      </c>
      <c r="G331" s="146" t="s">
        <v>872</v>
      </c>
      <c r="H331" s="146" t="s">
        <v>142</v>
      </c>
      <c r="I331" s="146" t="s">
        <v>133</v>
      </c>
      <c r="J331" s="147">
        <v>780.15319199999988</v>
      </c>
      <c r="K331" s="148">
        <v>1423</v>
      </c>
    </row>
    <row r="332" spans="1:11" x14ac:dyDescent="0.25">
      <c r="A332" s="140">
        <v>329</v>
      </c>
      <c r="B332" s="140" t="s">
        <v>2</v>
      </c>
      <c r="C332" s="140" t="s">
        <v>873</v>
      </c>
      <c r="D332" s="140">
        <f>VLOOKUP(B332,'[2]Master Inventory Units'!$B:$O,14,)</f>
        <v>130.05000000000001</v>
      </c>
      <c r="E332" s="140" t="s">
        <v>874</v>
      </c>
      <c r="F332" s="140" t="s">
        <v>130</v>
      </c>
      <c r="G332" s="140" t="s">
        <v>875</v>
      </c>
      <c r="H332" s="140" t="s">
        <v>132</v>
      </c>
      <c r="I332" s="140" t="s">
        <v>133</v>
      </c>
      <c r="J332" s="141">
        <v>780.15319199999988</v>
      </c>
      <c r="K332" s="142">
        <v>1423</v>
      </c>
    </row>
    <row r="333" spans="1:11" x14ac:dyDescent="0.25">
      <c r="A333" s="140">
        <v>330</v>
      </c>
      <c r="B333" s="140" t="s">
        <v>2</v>
      </c>
      <c r="C333" s="140" t="s">
        <v>873</v>
      </c>
      <c r="D333" s="140">
        <f>VLOOKUP(B333,'[2]Master Inventory Units'!$B:$O,14,)</f>
        <v>130.05000000000001</v>
      </c>
      <c r="E333" s="140" t="s">
        <v>876</v>
      </c>
      <c r="F333" s="140" t="s">
        <v>130</v>
      </c>
      <c r="G333" s="140" t="s">
        <v>877</v>
      </c>
      <c r="H333" s="140" t="s">
        <v>136</v>
      </c>
      <c r="I333" s="140" t="s">
        <v>133</v>
      </c>
      <c r="J333" s="141">
        <v>780.15319199999988</v>
      </c>
      <c r="K333" s="142">
        <v>1423</v>
      </c>
    </row>
    <row r="334" spans="1:11" x14ac:dyDescent="0.25">
      <c r="A334" s="140">
        <v>331</v>
      </c>
      <c r="B334" s="140" t="s">
        <v>2</v>
      </c>
      <c r="C334" s="140" t="s">
        <v>873</v>
      </c>
      <c r="D334" s="140">
        <f>VLOOKUP(B334,'[2]Master Inventory Units'!$B:$O,14,)</f>
        <v>130.05000000000001</v>
      </c>
      <c r="E334" s="140" t="s">
        <v>878</v>
      </c>
      <c r="F334" s="140" t="s">
        <v>130</v>
      </c>
      <c r="G334" s="140" t="s">
        <v>879</v>
      </c>
      <c r="H334" s="140" t="s">
        <v>139</v>
      </c>
      <c r="I334" s="140" t="s">
        <v>133</v>
      </c>
      <c r="J334" s="141">
        <v>780.15319199999988</v>
      </c>
      <c r="K334" s="142">
        <v>1423</v>
      </c>
    </row>
    <row r="335" spans="1:11" x14ac:dyDescent="0.25">
      <c r="A335" s="140">
        <v>332</v>
      </c>
      <c r="B335" s="140" t="s">
        <v>2</v>
      </c>
      <c r="C335" s="140" t="s">
        <v>873</v>
      </c>
      <c r="D335" s="140">
        <f>VLOOKUP(B335,'[2]Master Inventory Units'!$B:$O,14,)</f>
        <v>130.05000000000001</v>
      </c>
      <c r="E335" s="140" t="s">
        <v>880</v>
      </c>
      <c r="F335" s="140" t="s">
        <v>130</v>
      </c>
      <c r="G335" s="140" t="s">
        <v>881</v>
      </c>
      <c r="H335" s="140" t="s">
        <v>142</v>
      </c>
      <c r="I335" s="140" t="s">
        <v>133</v>
      </c>
      <c r="J335" s="141">
        <v>780.15319199999988</v>
      </c>
      <c r="K335" s="142">
        <v>1423</v>
      </c>
    </row>
    <row r="336" spans="1:11" x14ac:dyDescent="0.25">
      <c r="A336" s="143">
        <v>333</v>
      </c>
      <c r="B336" s="140" t="s">
        <v>2</v>
      </c>
      <c r="C336" s="143" t="s">
        <v>882</v>
      </c>
      <c r="D336" s="140">
        <f>VLOOKUP(B336,'[2]Master Inventory Units'!$B:$O,14,)</f>
        <v>130.05000000000001</v>
      </c>
      <c r="E336" s="143" t="s">
        <v>883</v>
      </c>
      <c r="F336" s="143" t="s">
        <v>130</v>
      </c>
      <c r="G336" s="143" t="s">
        <v>884</v>
      </c>
      <c r="H336" s="143" t="s">
        <v>132</v>
      </c>
      <c r="I336" s="143" t="s">
        <v>133</v>
      </c>
      <c r="J336" s="144">
        <v>780.15319199999988</v>
      </c>
      <c r="K336" s="145">
        <v>1423</v>
      </c>
    </row>
    <row r="337" spans="1:11" x14ac:dyDescent="0.25">
      <c r="A337" s="146">
        <v>334</v>
      </c>
      <c r="B337" s="140" t="s">
        <v>2</v>
      </c>
      <c r="C337" s="146" t="s">
        <v>882</v>
      </c>
      <c r="D337" s="140">
        <f>VLOOKUP(B337,'[2]Master Inventory Units'!$B:$O,14,)</f>
        <v>130.05000000000001</v>
      </c>
      <c r="E337" s="146" t="s">
        <v>885</v>
      </c>
      <c r="F337" s="146" t="s">
        <v>130</v>
      </c>
      <c r="G337" s="146" t="s">
        <v>886</v>
      </c>
      <c r="H337" s="146" t="s">
        <v>136</v>
      </c>
      <c r="I337" s="146" t="s">
        <v>133</v>
      </c>
      <c r="J337" s="147">
        <v>780.15319199999988</v>
      </c>
      <c r="K337" s="148">
        <v>1423</v>
      </c>
    </row>
    <row r="338" spans="1:11" x14ac:dyDescent="0.25">
      <c r="A338" s="146">
        <v>335</v>
      </c>
      <c r="B338" s="140" t="s">
        <v>2</v>
      </c>
      <c r="C338" s="146" t="s">
        <v>882</v>
      </c>
      <c r="D338" s="140">
        <f>VLOOKUP(B338,'[2]Master Inventory Units'!$B:$O,14,)</f>
        <v>130.05000000000001</v>
      </c>
      <c r="E338" s="146" t="s">
        <v>887</v>
      </c>
      <c r="F338" s="146" t="s">
        <v>130</v>
      </c>
      <c r="G338" s="146" t="s">
        <v>888</v>
      </c>
      <c r="H338" s="146" t="s">
        <v>139</v>
      </c>
      <c r="I338" s="146" t="s">
        <v>133</v>
      </c>
      <c r="J338" s="147">
        <v>780.15319199999988</v>
      </c>
      <c r="K338" s="148">
        <v>1423</v>
      </c>
    </row>
    <row r="339" spans="1:11" x14ac:dyDescent="0.25">
      <c r="A339" s="146">
        <v>336</v>
      </c>
      <c r="B339" s="140" t="s">
        <v>2</v>
      </c>
      <c r="C339" s="146" t="s">
        <v>882</v>
      </c>
      <c r="D339" s="140">
        <f>VLOOKUP(B339,'[2]Master Inventory Units'!$B:$O,14,)</f>
        <v>130.05000000000001</v>
      </c>
      <c r="E339" s="146" t="s">
        <v>889</v>
      </c>
      <c r="F339" s="146" t="s">
        <v>130</v>
      </c>
      <c r="G339" s="146" t="s">
        <v>890</v>
      </c>
      <c r="H339" s="146" t="s">
        <v>142</v>
      </c>
      <c r="I339" s="146" t="s">
        <v>133</v>
      </c>
      <c r="J339" s="147">
        <v>780.15319199999988</v>
      </c>
      <c r="K339" s="148">
        <v>1423</v>
      </c>
    </row>
    <row r="340" spans="1:11" x14ac:dyDescent="0.25">
      <c r="A340" s="140">
        <v>337</v>
      </c>
      <c r="B340" s="140" t="s">
        <v>2</v>
      </c>
      <c r="C340" s="140" t="s">
        <v>891</v>
      </c>
      <c r="D340" s="140">
        <f>VLOOKUP(B340,'[2]Master Inventory Units'!$B:$O,14,)</f>
        <v>130.05000000000001</v>
      </c>
      <c r="E340" s="140" t="s">
        <v>892</v>
      </c>
      <c r="F340" s="140" t="s">
        <v>130</v>
      </c>
      <c r="G340" s="140" t="s">
        <v>893</v>
      </c>
      <c r="H340" s="140" t="s">
        <v>132</v>
      </c>
      <c r="I340" s="140" t="s">
        <v>133</v>
      </c>
      <c r="J340" s="141">
        <v>780.15319199999988</v>
      </c>
      <c r="K340" s="142">
        <v>1423</v>
      </c>
    </row>
    <row r="341" spans="1:11" x14ac:dyDescent="0.25">
      <c r="A341" s="140">
        <v>338</v>
      </c>
      <c r="B341" s="140" t="s">
        <v>2</v>
      </c>
      <c r="C341" s="140" t="s">
        <v>891</v>
      </c>
      <c r="D341" s="140">
        <f>VLOOKUP(B341,'[2]Master Inventory Units'!$B:$O,14,)</f>
        <v>130.05000000000001</v>
      </c>
      <c r="E341" s="140" t="s">
        <v>894</v>
      </c>
      <c r="F341" s="140" t="s">
        <v>130</v>
      </c>
      <c r="G341" s="140" t="s">
        <v>895</v>
      </c>
      <c r="H341" s="140" t="s">
        <v>136</v>
      </c>
      <c r="I341" s="140" t="s">
        <v>133</v>
      </c>
      <c r="J341" s="141">
        <v>780.15319199999988</v>
      </c>
      <c r="K341" s="142">
        <v>1423</v>
      </c>
    </row>
    <row r="342" spans="1:11" x14ac:dyDescent="0.25">
      <c r="A342" s="140">
        <v>339</v>
      </c>
      <c r="B342" s="140" t="s">
        <v>2</v>
      </c>
      <c r="C342" s="140" t="s">
        <v>891</v>
      </c>
      <c r="D342" s="140">
        <f>VLOOKUP(B342,'[2]Master Inventory Units'!$B:$O,14,)</f>
        <v>130.05000000000001</v>
      </c>
      <c r="E342" s="140" t="s">
        <v>896</v>
      </c>
      <c r="F342" s="140" t="s">
        <v>130</v>
      </c>
      <c r="G342" s="140" t="s">
        <v>897</v>
      </c>
      <c r="H342" s="140" t="s">
        <v>139</v>
      </c>
      <c r="I342" s="140" t="s">
        <v>133</v>
      </c>
      <c r="J342" s="141">
        <v>780.15319199999988</v>
      </c>
      <c r="K342" s="142">
        <v>1423</v>
      </c>
    </row>
    <row r="343" spans="1:11" x14ac:dyDescent="0.25">
      <c r="A343" s="140">
        <v>340</v>
      </c>
      <c r="B343" s="140" t="s">
        <v>2</v>
      </c>
      <c r="C343" s="140" t="s">
        <v>891</v>
      </c>
      <c r="D343" s="140">
        <f>VLOOKUP(B343,'[2]Master Inventory Units'!$B:$O,14,)</f>
        <v>130.05000000000001</v>
      </c>
      <c r="E343" s="140" t="s">
        <v>898</v>
      </c>
      <c r="F343" s="140" t="s">
        <v>130</v>
      </c>
      <c r="G343" s="140" t="s">
        <v>899</v>
      </c>
      <c r="H343" s="140" t="s">
        <v>142</v>
      </c>
      <c r="I343" s="140" t="s">
        <v>133</v>
      </c>
      <c r="J343" s="141">
        <v>780.15319199999988</v>
      </c>
      <c r="K343" s="142">
        <v>1423</v>
      </c>
    </row>
    <row r="344" spans="1:11" x14ac:dyDescent="0.25">
      <c r="A344" s="143">
        <v>341</v>
      </c>
      <c r="B344" s="140" t="s">
        <v>2</v>
      </c>
      <c r="C344" s="143" t="s">
        <v>900</v>
      </c>
      <c r="D344" s="140">
        <f>VLOOKUP(B344,'[2]Master Inventory Units'!$B:$O,14,)</f>
        <v>130.05000000000001</v>
      </c>
      <c r="E344" s="143" t="s">
        <v>901</v>
      </c>
      <c r="F344" s="143" t="s">
        <v>130</v>
      </c>
      <c r="G344" s="143" t="s">
        <v>902</v>
      </c>
      <c r="H344" s="143" t="s">
        <v>132</v>
      </c>
      <c r="I344" s="143" t="s">
        <v>133</v>
      </c>
      <c r="J344" s="144">
        <v>780.15319199999988</v>
      </c>
      <c r="K344" s="145">
        <v>1423</v>
      </c>
    </row>
    <row r="345" spans="1:11" x14ac:dyDescent="0.25">
      <c r="A345" s="146">
        <v>342</v>
      </c>
      <c r="B345" s="140" t="s">
        <v>2</v>
      </c>
      <c r="C345" s="146" t="s">
        <v>900</v>
      </c>
      <c r="D345" s="140">
        <f>VLOOKUP(B345,'[2]Master Inventory Units'!$B:$O,14,)</f>
        <v>130.05000000000001</v>
      </c>
      <c r="E345" s="146" t="s">
        <v>903</v>
      </c>
      <c r="F345" s="146" t="s">
        <v>130</v>
      </c>
      <c r="G345" s="146" t="s">
        <v>904</v>
      </c>
      <c r="H345" s="146" t="s">
        <v>136</v>
      </c>
      <c r="I345" s="146" t="s">
        <v>133</v>
      </c>
      <c r="J345" s="147">
        <v>780.15319199999988</v>
      </c>
      <c r="K345" s="148">
        <v>1423</v>
      </c>
    </row>
    <row r="346" spans="1:11" x14ac:dyDescent="0.25">
      <c r="A346" s="146">
        <v>343</v>
      </c>
      <c r="B346" s="140" t="s">
        <v>2</v>
      </c>
      <c r="C346" s="146" t="s">
        <v>900</v>
      </c>
      <c r="D346" s="140">
        <f>VLOOKUP(B346,'[2]Master Inventory Units'!$B:$O,14,)</f>
        <v>130.05000000000001</v>
      </c>
      <c r="E346" s="146" t="s">
        <v>905</v>
      </c>
      <c r="F346" s="146" t="s">
        <v>130</v>
      </c>
      <c r="G346" s="146" t="s">
        <v>906</v>
      </c>
      <c r="H346" s="146" t="s">
        <v>139</v>
      </c>
      <c r="I346" s="146" t="s">
        <v>133</v>
      </c>
      <c r="J346" s="147">
        <v>780.15319199999988</v>
      </c>
      <c r="K346" s="148">
        <v>1423</v>
      </c>
    </row>
    <row r="347" spans="1:11" x14ac:dyDescent="0.25">
      <c r="A347" s="146">
        <v>344</v>
      </c>
      <c r="B347" s="140" t="s">
        <v>2</v>
      </c>
      <c r="C347" s="146" t="s">
        <v>900</v>
      </c>
      <c r="D347" s="140">
        <f>VLOOKUP(B347,'[2]Master Inventory Units'!$B:$O,14,)</f>
        <v>130.05000000000001</v>
      </c>
      <c r="E347" s="146" t="s">
        <v>907</v>
      </c>
      <c r="F347" s="146" t="s">
        <v>130</v>
      </c>
      <c r="G347" s="146" t="s">
        <v>908</v>
      </c>
      <c r="H347" s="146" t="s">
        <v>142</v>
      </c>
      <c r="I347" s="146" t="s">
        <v>133</v>
      </c>
      <c r="J347" s="147">
        <v>780.15319199999988</v>
      </c>
      <c r="K347" s="148">
        <v>1423</v>
      </c>
    </row>
    <row r="348" spans="1:11" x14ac:dyDescent="0.25">
      <c r="A348" s="140">
        <v>345</v>
      </c>
      <c r="B348" s="140" t="s">
        <v>2</v>
      </c>
      <c r="C348" s="140" t="s">
        <v>909</v>
      </c>
      <c r="D348" s="140">
        <f>VLOOKUP(B348,'[2]Master Inventory Units'!$B:$O,14,)</f>
        <v>130.05000000000001</v>
      </c>
      <c r="E348" s="140" t="s">
        <v>910</v>
      </c>
      <c r="F348" s="140" t="s">
        <v>130</v>
      </c>
      <c r="G348" s="140" t="s">
        <v>911</v>
      </c>
      <c r="H348" s="140" t="s">
        <v>132</v>
      </c>
      <c r="I348" s="140" t="s">
        <v>133</v>
      </c>
      <c r="J348" s="141">
        <v>780.15319199999988</v>
      </c>
      <c r="K348" s="142">
        <v>1423</v>
      </c>
    </row>
    <row r="349" spans="1:11" x14ac:dyDescent="0.25">
      <c r="A349" s="140">
        <v>346</v>
      </c>
      <c r="B349" s="140" t="s">
        <v>2</v>
      </c>
      <c r="C349" s="140" t="s">
        <v>909</v>
      </c>
      <c r="D349" s="140">
        <f>VLOOKUP(B349,'[2]Master Inventory Units'!$B:$O,14,)</f>
        <v>130.05000000000001</v>
      </c>
      <c r="E349" s="140" t="s">
        <v>912</v>
      </c>
      <c r="F349" s="140" t="s">
        <v>130</v>
      </c>
      <c r="G349" s="140" t="s">
        <v>913</v>
      </c>
      <c r="H349" s="140" t="s">
        <v>136</v>
      </c>
      <c r="I349" s="140" t="s">
        <v>133</v>
      </c>
      <c r="J349" s="141">
        <v>780.15319199999988</v>
      </c>
      <c r="K349" s="142">
        <v>1423</v>
      </c>
    </row>
    <row r="350" spans="1:11" x14ac:dyDescent="0.25">
      <c r="A350" s="140">
        <v>347</v>
      </c>
      <c r="B350" s="140" t="s">
        <v>2</v>
      </c>
      <c r="C350" s="140" t="s">
        <v>909</v>
      </c>
      <c r="D350" s="140">
        <f>VLOOKUP(B350,'[2]Master Inventory Units'!$B:$O,14,)</f>
        <v>130.05000000000001</v>
      </c>
      <c r="E350" s="140" t="s">
        <v>914</v>
      </c>
      <c r="F350" s="140" t="s">
        <v>130</v>
      </c>
      <c r="G350" s="140" t="s">
        <v>915</v>
      </c>
      <c r="H350" s="140" t="s">
        <v>139</v>
      </c>
      <c r="I350" s="140" t="s">
        <v>133</v>
      </c>
      <c r="J350" s="141">
        <v>780.15319199999988</v>
      </c>
      <c r="K350" s="142">
        <v>1423</v>
      </c>
    </row>
    <row r="351" spans="1:11" x14ac:dyDescent="0.25">
      <c r="A351" s="140">
        <v>348</v>
      </c>
      <c r="B351" s="140" t="s">
        <v>2</v>
      </c>
      <c r="C351" s="140" t="s">
        <v>909</v>
      </c>
      <c r="D351" s="140">
        <f>VLOOKUP(B351,'[2]Master Inventory Units'!$B:$O,14,)</f>
        <v>130.05000000000001</v>
      </c>
      <c r="E351" s="140" t="s">
        <v>916</v>
      </c>
      <c r="F351" s="140" t="s">
        <v>130</v>
      </c>
      <c r="G351" s="140" t="s">
        <v>917</v>
      </c>
      <c r="H351" s="140" t="s">
        <v>142</v>
      </c>
      <c r="I351" s="140" t="s">
        <v>133</v>
      </c>
      <c r="J351" s="141">
        <v>780.15319199999988</v>
      </c>
      <c r="K351" s="142">
        <v>1423</v>
      </c>
    </row>
    <row r="352" spans="1:11" x14ac:dyDescent="0.25">
      <c r="A352" s="143">
        <v>349</v>
      </c>
      <c r="B352" s="140" t="s">
        <v>2</v>
      </c>
      <c r="C352" s="143" t="s">
        <v>918</v>
      </c>
      <c r="D352" s="140">
        <f>VLOOKUP(B352,'[2]Master Inventory Units'!$B:$O,14,)</f>
        <v>130.05000000000001</v>
      </c>
      <c r="E352" s="143" t="s">
        <v>919</v>
      </c>
      <c r="F352" s="143" t="s">
        <v>130</v>
      </c>
      <c r="G352" s="143" t="s">
        <v>920</v>
      </c>
      <c r="H352" s="143" t="s">
        <v>132</v>
      </c>
      <c r="I352" s="143" t="s">
        <v>133</v>
      </c>
      <c r="J352" s="144">
        <v>780.15319199999988</v>
      </c>
      <c r="K352" s="145">
        <v>1423</v>
      </c>
    </row>
    <row r="353" spans="1:11" x14ac:dyDescent="0.25">
      <c r="A353" s="146">
        <v>350</v>
      </c>
      <c r="B353" s="140" t="s">
        <v>2</v>
      </c>
      <c r="C353" s="146" t="s">
        <v>918</v>
      </c>
      <c r="D353" s="140">
        <f>VLOOKUP(B353,'[2]Master Inventory Units'!$B:$O,14,)</f>
        <v>130.05000000000001</v>
      </c>
      <c r="E353" s="146" t="s">
        <v>921</v>
      </c>
      <c r="F353" s="146" t="s">
        <v>130</v>
      </c>
      <c r="G353" s="146" t="s">
        <v>922</v>
      </c>
      <c r="H353" s="146" t="s">
        <v>136</v>
      </c>
      <c r="I353" s="146" t="s">
        <v>133</v>
      </c>
      <c r="J353" s="147">
        <v>780.15319199999988</v>
      </c>
      <c r="K353" s="148">
        <v>1423</v>
      </c>
    </row>
    <row r="354" spans="1:11" x14ac:dyDescent="0.25">
      <c r="A354" s="146">
        <v>351</v>
      </c>
      <c r="B354" s="140" t="s">
        <v>2</v>
      </c>
      <c r="C354" s="146" t="s">
        <v>918</v>
      </c>
      <c r="D354" s="140">
        <f>VLOOKUP(B354,'[2]Master Inventory Units'!$B:$O,14,)</f>
        <v>130.05000000000001</v>
      </c>
      <c r="E354" s="146" t="s">
        <v>923</v>
      </c>
      <c r="F354" s="146" t="s">
        <v>130</v>
      </c>
      <c r="G354" s="146" t="s">
        <v>924</v>
      </c>
      <c r="H354" s="146" t="s">
        <v>139</v>
      </c>
      <c r="I354" s="146" t="s">
        <v>133</v>
      </c>
      <c r="J354" s="147">
        <v>780.15319199999988</v>
      </c>
      <c r="K354" s="148">
        <v>1423</v>
      </c>
    </row>
    <row r="355" spans="1:11" x14ac:dyDescent="0.25">
      <c r="A355" s="146">
        <v>352</v>
      </c>
      <c r="B355" s="140" t="s">
        <v>2</v>
      </c>
      <c r="C355" s="146" t="s">
        <v>918</v>
      </c>
      <c r="D355" s="140">
        <f>VLOOKUP(B355,'[2]Master Inventory Units'!$B:$O,14,)</f>
        <v>130.05000000000001</v>
      </c>
      <c r="E355" s="146" t="s">
        <v>925</v>
      </c>
      <c r="F355" s="146" t="s">
        <v>130</v>
      </c>
      <c r="G355" s="146" t="s">
        <v>926</v>
      </c>
      <c r="H355" s="146" t="s">
        <v>142</v>
      </c>
      <c r="I355" s="146" t="s">
        <v>133</v>
      </c>
      <c r="J355" s="147">
        <v>780.15319199999988</v>
      </c>
      <c r="K355" s="148">
        <v>1423</v>
      </c>
    </row>
    <row r="356" spans="1:11" x14ac:dyDescent="0.25">
      <c r="A356" s="140">
        <v>353</v>
      </c>
      <c r="B356" s="140" t="s">
        <v>2</v>
      </c>
      <c r="C356" s="140" t="s">
        <v>927</v>
      </c>
      <c r="D356" s="140">
        <f>VLOOKUP(B356,'[2]Master Inventory Units'!$B:$O,14,)</f>
        <v>130.05000000000001</v>
      </c>
      <c r="E356" s="140" t="s">
        <v>928</v>
      </c>
      <c r="F356" s="140" t="s">
        <v>130</v>
      </c>
      <c r="G356" s="140" t="s">
        <v>929</v>
      </c>
      <c r="H356" s="140" t="s">
        <v>132</v>
      </c>
      <c r="I356" s="140" t="s">
        <v>133</v>
      </c>
      <c r="J356" s="141">
        <v>780.15319199999988</v>
      </c>
      <c r="K356" s="142">
        <v>1423</v>
      </c>
    </row>
    <row r="357" spans="1:11" x14ac:dyDescent="0.25">
      <c r="A357" s="140">
        <v>354</v>
      </c>
      <c r="B357" s="140" t="s">
        <v>2</v>
      </c>
      <c r="C357" s="140" t="s">
        <v>927</v>
      </c>
      <c r="D357" s="140">
        <f>VLOOKUP(B357,'[2]Master Inventory Units'!$B:$O,14,)</f>
        <v>130.05000000000001</v>
      </c>
      <c r="E357" s="140" t="s">
        <v>930</v>
      </c>
      <c r="F357" s="140" t="s">
        <v>130</v>
      </c>
      <c r="G357" s="140" t="s">
        <v>931</v>
      </c>
      <c r="H357" s="140" t="s">
        <v>136</v>
      </c>
      <c r="I357" s="140" t="s">
        <v>133</v>
      </c>
      <c r="J357" s="141">
        <v>780.15319199999988</v>
      </c>
      <c r="K357" s="142">
        <v>1423</v>
      </c>
    </row>
    <row r="358" spans="1:11" x14ac:dyDescent="0.25">
      <c r="A358" s="140">
        <v>355</v>
      </c>
      <c r="B358" s="140" t="s">
        <v>2</v>
      </c>
      <c r="C358" s="140" t="s">
        <v>927</v>
      </c>
      <c r="D358" s="140">
        <f>VLOOKUP(B358,'[2]Master Inventory Units'!$B:$O,14,)</f>
        <v>130.05000000000001</v>
      </c>
      <c r="E358" s="140" t="s">
        <v>932</v>
      </c>
      <c r="F358" s="140" t="s">
        <v>130</v>
      </c>
      <c r="G358" s="140" t="s">
        <v>933</v>
      </c>
      <c r="H358" s="140" t="s">
        <v>139</v>
      </c>
      <c r="I358" s="140" t="s">
        <v>133</v>
      </c>
      <c r="J358" s="141">
        <v>780.15319199999988</v>
      </c>
      <c r="K358" s="142">
        <v>1423</v>
      </c>
    </row>
    <row r="359" spans="1:11" x14ac:dyDescent="0.25">
      <c r="A359" s="140">
        <v>356</v>
      </c>
      <c r="B359" s="140" t="s">
        <v>2</v>
      </c>
      <c r="C359" s="140" t="s">
        <v>927</v>
      </c>
      <c r="D359" s="140">
        <f>VLOOKUP(B359,'[2]Master Inventory Units'!$B:$O,14,)</f>
        <v>130.05000000000001</v>
      </c>
      <c r="E359" s="140" t="s">
        <v>934</v>
      </c>
      <c r="F359" s="140" t="s">
        <v>130</v>
      </c>
      <c r="G359" s="140" t="s">
        <v>935</v>
      </c>
      <c r="H359" s="140" t="s">
        <v>142</v>
      </c>
      <c r="I359" s="140" t="s">
        <v>133</v>
      </c>
      <c r="J359" s="141">
        <v>780.15319199999988</v>
      </c>
      <c r="K359" s="142">
        <v>1423</v>
      </c>
    </row>
    <row r="360" spans="1:11" x14ac:dyDescent="0.25">
      <c r="A360" s="143">
        <v>357</v>
      </c>
      <c r="B360" s="140" t="s">
        <v>2</v>
      </c>
      <c r="C360" s="143" t="s">
        <v>936</v>
      </c>
      <c r="D360" s="140">
        <f>VLOOKUP(B360,'[2]Master Inventory Units'!$B:$O,14,)</f>
        <v>130.05000000000001</v>
      </c>
      <c r="E360" s="143" t="s">
        <v>937</v>
      </c>
      <c r="F360" s="143" t="s">
        <v>130</v>
      </c>
      <c r="G360" s="143" t="s">
        <v>938</v>
      </c>
      <c r="H360" s="143" t="s">
        <v>132</v>
      </c>
      <c r="I360" s="143" t="s">
        <v>133</v>
      </c>
      <c r="J360" s="144">
        <v>782.76884399999994</v>
      </c>
      <c r="K360" s="145">
        <v>1423</v>
      </c>
    </row>
    <row r="361" spans="1:11" x14ac:dyDescent="0.25">
      <c r="A361" s="146">
        <v>358</v>
      </c>
      <c r="B361" s="140" t="s">
        <v>2</v>
      </c>
      <c r="C361" s="146" t="s">
        <v>936</v>
      </c>
      <c r="D361" s="140">
        <f>VLOOKUP(B361,'[2]Master Inventory Units'!$B:$O,14,)</f>
        <v>130.05000000000001</v>
      </c>
      <c r="E361" s="146" t="s">
        <v>939</v>
      </c>
      <c r="F361" s="146" t="s">
        <v>130</v>
      </c>
      <c r="G361" s="146" t="s">
        <v>940</v>
      </c>
      <c r="H361" s="146" t="s">
        <v>136</v>
      </c>
      <c r="I361" s="146" t="s">
        <v>133</v>
      </c>
      <c r="J361" s="147">
        <v>782.76884399999994</v>
      </c>
      <c r="K361" s="148">
        <v>1423</v>
      </c>
    </row>
    <row r="362" spans="1:11" x14ac:dyDescent="0.25">
      <c r="A362" s="146">
        <v>359</v>
      </c>
      <c r="B362" s="140" t="s">
        <v>2</v>
      </c>
      <c r="C362" s="146" t="s">
        <v>936</v>
      </c>
      <c r="D362" s="140">
        <f>VLOOKUP(B362,'[2]Master Inventory Units'!$B:$O,14,)</f>
        <v>130.05000000000001</v>
      </c>
      <c r="E362" s="146" t="s">
        <v>941</v>
      </c>
      <c r="F362" s="146" t="s">
        <v>130</v>
      </c>
      <c r="G362" s="146" t="s">
        <v>942</v>
      </c>
      <c r="H362" s="146" t="s">
        <v>139</v>
      </c>
      <c r="I362" s="146" t="s">
        <v>133</v>
      </c>
      <c r="J362" s="147">
        <v>782.76884399999994</v>
      </c>
      <c r="K362" s="148">
        <v>1423</v>
      </c>
    </row>
    <row r="363" spans="1:11" x14ac:dyDescent="0.25">
      <c r="A363" s="146">
        <v>360</v>
      </c>
      <c r="B363" s="140" t="s">
        <v>2</v>
      </c>
      <c r="C363" s="146" t="s">
        <v>936</v>
      </c>
      <c r="D363" s="140">
        <f>VLOOKUP(B363,'[2]Master Inventory Units'!$B:$O,14,)</f>
        <v>130.05000000000001</v>
      </c>
      <c r="E363" s="146" t="s">
        <v>943</v>
      </c>
      <c r="F363" s="146" t="s">
        <v>130</v>
      </c>
      <c r="G363" s="146" t="s">
        <v>944</v>
      </c>
      <c r="H363" s="146" t="s">
        <v>142</v>
      </c>
      <c r="I363" s="146" t="s">
        <v>133</v>
      </c>
      <c r="J363" s="147">
        <v>782.76884399999994</v>
      </c>
      <c r="K363" s="148">
        <v>1423</v>
      </c>
    </row>
    <row r="364" spans="1:11" x14ac:dyDescent="0.25">
      <c r="A364" s="140">
        <v>361</v>
      </c>
      <c r="B364" s="140" t="s">
        <v>2</v>
      </c>
      <c r="C364" s="140" t="s">
        <v>945</v>
      </c>
      <c r="D364" s="140">
        <f>VLOOKUP(B364,'[2]Master Inventory Units'!$B:$O,14,)</f>
        <v>130.05000000000001</v>
      </c>
      <c r="E364" s="140" t="s">
        <v>946</v>
      </c>
      <c r="F364" s="140" t="s">
        <v>130</v>
      </c>
      <c r="G364" s="140" t="s">
        <v>947</v>
      </c>
      <c r="H364" s="140" t="s">
        <v>132</v>
      </c>
      <c r="I364" s="140" t="s">
        <v>133</v>
      </c>
      <c r="J364" s="141">
        <v>780.15319199999988</v>
      </c>
      <c r="K364" s="142">
        <v>1423</v>
      </c>
    </row>
    <row r="365" spans="1:11" x14ac:dyDescent="0.25">
      <c r="A365" s="140">
        <v>362</v>
      </c>
      <c r="B365" s="140" t="s">
        <v>2</v>
      </c>
      <c r="C365" s="140" t="s">
        <v>945</v>
      </c>
      <c r="D365" s="140">
        <f>VLOOKUP(B365,'[2]Master Inventory Units'!$B:$O,14,)</f>
        <v>130.05000000000001</v>
      </c>
      <c r="E365" s="140" t="s">
        <v>948</v>
      </c>
      <c r="F365" s="140" t="s">
        <v>130</v>
      </c>
      <c r="G365" s="140" t="s">
        <v>949</v>
      </c>
      <c r="H365" s="140" t="s">
        <v>136</v>
      </c>
      <c r="I365" s="140" t="s">
        <v>133</v>
      </c>
      <c r="J365" s="141">
        <v>780.15319199999988</v>
      </c>
      <c r="K365" s="142">
        <v>1423</v>
      </c>
    </row>
    <row r="366" spans="1:11" x14ac:dyDescent="0.25">
      <c r="A366" s="140">
        <v>363</v>
      </c>
      <c r="B366" s="140" t="s">
        <v>2</v>
      </c>
      <c r="C366" s="140" t="s">
        <v>945</v>
      </c>
      <c r="D366" s="140">
        <f>VLOOKUP(B366,'[2]Master Inventory Units'!$B:$O,14,)</f>
        <v>130.05000000000001</v>
      </c>
      <c r="E366" s="140" t="s">
        <v>950</v>
      </c>
      <c r="F366" s="140" t="s">
        <v>130</v>
      </c>
      <c r="G366" s="140" t="s">
        <v>951</v>
      </c>
      <c r="H366" s="140" t="s">
        <v>139</v>
      </c>
      <c r="I366" s="140" t="s">
        <v>133</v>
      </c>
      <c r="J366" s="141">
        <v>780.15319199999988</v>
      </c>
      <c r="K366" s="142">
        <v>1423</v>
      </c>
    </row>
    <row r="367" spans="1:11" x14ac:dyDescent="0.25">
      <c r="A367" s="140">
        <v>364</v>
      </c>
      <c r="B367" s="140" t="s">
        <v>2</v>
      </c>
      <c r="C367" s="140" t="s">
        <v>945</v>
      </c>
      <c r="D367" s="140">
        <f>VLOOKUP(B367,'[2]Master Inventory Units'!$B:$O,14,)</f>
        <v>130.05000000000001</v>
      </c>
      <c r="E367" s="140" t="s">
        <v>952</v>
      </c>
      <c r="F367" s="140" t="s">
        <v>130</v>
      </c>
      <c r="G367" s="140" t="s">
        <v>953</v>
      </c>
      <c r="H367" s="140" t="s">
        <v>142</v>
      </c>
      <c r="I367" s="140" t="s">
        <v>133</v>
      </c>
      <c r="J367" s="141">
        <v>780.15319199999988</v>
      </c>
      <c r="K367" s="142">
        <v>1423</v>
      </c>
    </row>
    <row r="368" spans="1:11" x14ac:dyDescent="0.25">
      <c r="A368" s="143">
        <v>365</v>
      </c>
      <c r="B368" s="140" t="s">
        <v>2</v>
      </c>
      <c r="C368" s="143" t="s">
        <v>954</v>
      </c>
      <c r="D368" s="140">
        <f>VLOOKUP(B368,'[2]Master Inventory Units'!$B:$O,14,)</f>
        <v>130.05000000000001</v>
      </c>
      <c r="E368" s="143" t="s">
        <v>955</v>
      </c>
      <c r="F368" s="143" t="s">
        <v>130</v>
      </c>
      <c r="G368" s="143" t="s">
        <v>956</v>
      </c>
      <c r="H368" s="143" t="s">
        <v>132</v>
      </c>
      <c r="I368" s="143" t="s">
        <v>133</v>
      </c>
      <c r="J368" s="144">
        <v>780.15319199999988</v>
      </c>
      <c r="K368" s="145">
        <v>1423</v>
      </c>
    </row>
    <row r="369" spans="1:11" x14ac:dyDescent="0.25">
      <c r="A369" s="146">
        <v>366</v>
      </c>
      <c r="B369" s="140" t="s">
        <v>2</v>
      </c>
      <c r="C369" s="146" t="s">
        <v>954</v>
      </c>
      <c r="D369" s="140">
        <f>VLOOKUP(B369,'[2]Master Inventory Units'!$B:$O,14,)</f>
        <v>130.05000000000001</v>
      </c>
      <c r="E369" s="146" t="s">
        <v>957</v>
      </c>
      <c r="F369" s="146" t="s">
        <v>130</v>
      </c>
      <c r="G369" s="146" t="s">
        <v>958</v>
      </c>
      <c r="H369" s="146" t="s">
        <v>136</v>
      </c>
      <c r="I369" s="146" t="s">
        <v>133</v>
      </c>
      <c r="J369" s="147">
        <v>780.15319199999988</v>
      </c>
      <c r="K369" s="148">
        <v>1423</v>
      </c>
    </row>
    <row r="370" spans="1:11" x14ac:dyDescent="0.25">
      <c r="A370" s="146">
        <v>367</v>
      </c>
      <c r="B370" s="140" t="s">
        <v>2</v>
      </c>
      <c r="C370" s="146" t="s">
        <v>954</v>
      </c>
      <c r="D370" s="140">
        <f>VLOOKUP(B370,'[2]Master Inventory Units'!$B:$O,14,)</f>
        <v>130.05000000000001</v>
      </c>
      <c r="E370" s="146" t="s">
        <v>959</v>
      </c>
      <c r="F370" s="146" t="s">
        <v>130</v>
      </c>
      <c r="G370" s="146" t="s">
        <v>960</v>
      </c>
      <c r="H370" s="146" t="s">
        <v>139</v>
      </c>
      <c r="I370" s="146" t="s">
        <v>133</v>
      </c>
      <c r="J370" s="147">
        <v>780.15319199999988</v>
      </c>
      <c r="K370" s="148">
        <v>1423</v>
      </c>
    </row>
    <row r="371" spans="1:11" x14ac:dyDescent="0.25">
      <c r="A371" s="146">
        <v>368</v>
      </c>
      <c r="B371" s="140" t="s">
        <v>2</v>
      </c>
      <c r="C371" s="146" t="s">
        <v>954</v>
      </c>
      <c r="D371" s="140">
        <f>VLOOKUP(B371,'[2]Master Inventory Units'!$B:$O,14,)</f>
        <v>130.05000000000001</v>
      </c>
      <c r="E371" s="146" t="s">
        <v>961</v>
      </c>
      <c r="F371" s="146" t="s">
        <v>130</v>
      </c>
      <c r="G371" s="146" t="s">
        <v>962</v>
      </c>
      <c r="H371" s="146" t="s">
        <v>142</v>
      </c>
      <c r="I371" s="146" t="s">
        <v>133</v>
      </c>
      <c r="J371" s="147">
        <v>780.15319199999988</v>
      </c>
      <c r="K371" s="148">
        <v>1423</v>
      </c>
    </row>
    <row r="372" spans="1:11" x14ac:dyDescent="0.25">
      <c r="A372" s="140">
        <v>369</v>
      </c>
      <c r="B372" s="140" t="s">
        <v>2</v>
      </c>
      <c r="C372" s="140" t="s">
        <v>963</v>
      </c>
      <c r="D372" s="140">
        <f>VLOOKUP(B372,'[2]Master Inventory Units'!$B:$O,14,)</f>
        <v>130.05000000000001</v>
      </c>
      <c r="E372" s="140" t="s">
        <v>964</v>
      </c>
      <c r="F372" s="140" t="s">
        <v>130</v>
      </c>
      <c r="G372" s="140" t="s">
        <v>965</v>
      </c>
      <c r="H372" s="140" t="s">
        <v>132</v>
      </c>
      <c r="I372" s="140" t="s">
        <v>133</v>
      </c>
      <c r="J372" s="141">
        <v>782.76884399999994</v>
      </c>
      <c r="K372" s="142">
        <v>1423</v>
      </c>
    </row>
    <row r="373" spans="1:11" x14ac:dyDescent="0.25">
      <c r="A373" s="140">
        <v>370</v>
      </c>
      <c r="B373" s="140" t="s">
        <v>2</v>
      </c>
      <c r="C373" s="140" t="s">
        <v>963</v>
      </c>
      <c r="D373" s="140">
        <f>VLOOKUP(B373,'[2]Master Inventory Units'!$B:$O,14,)</f>
        <v>130.05000000000001</v>
      </c>
      <c r="E373" s="140" t="s">
        <v>966</v>
      </c>
      <c r="F373" s="140" t="s">
        <v>130</v>
      </c>
      <c r="G373" s="140" t="s">
        <v>967</v>
      </c>
      <c r="H373" s="140" t="s">
        <v>136</v>
      </c>
      <c r="I373" s="140" t="s">
        <v>133</v>
      </c>
      <c r="J373" s="141">
        <v>782.76884399999994</v>
      </c>
      <c r="K373" s="142">
        <v>1423</v>
      </c>
    </row>
    <row r="374" spans="1:11" x14ac:dyDescent="0.25">
      <c r="A374" s="140">
        <v>371</v>
      </c>
      <c r="B374" s="140" t="s">
        <v>2</v>
      </c>
      <c r="C374" s="140" t="s">
        <v>963</v>
      </c>
      <c r="D374" s="140">
        <f>VLOOKUP(B374,'[2]Master Inventory Units'!$B:$O,14,)</f>
        <v>130.05000000000001</v>
      </c>
      <c r="E374" s="140" t="s">
        <v>968</v>
      </c>
      <c r="F374" s="140" t="s">
        <v>130</v>
      </c>
      <c r="G374" s="140" t="s">
        <v>969</v>
      </c>
      <c r="H374" s="140" t="s">
        <v>139</v>
      </c>
      <c r="I374" s="140" t="s">
        <v>133</v>
      </c>
      <c r="J374" s="141">
        <v>782.76884399999994</v>
      </c>
      <c r="K374" s="142">
        <v>1423</v>
      </c>
    </row>
    <row r="375" spans="1:11" x14ac:dyDescent="0.25">
      <c r="A375" s="140">
        <v>372</v>
      </c>
      <c r="B375" s="140" t="s">
        <v>2</v>
      </c>
      <c r="C375" s="140" t="s">
        <v>963</v>
      </c>
      <c r="D375" s="140">
        <f>VLOOKUP(B375,'[2]Master Inventory Units'!$B:$O,14,)</f>
        <v>130.05000000000001</v>
      </c>
      <c r="E375" s="140" t="s">
        <v>970</v>
      </c>
      <c r="F375" s="140" t="s">
        <v>130</v>
      </c>
      <c r="G375" s="140" t="s">
        <v>971</v>
      </c>
      <c r="H375" s="140" t="s">
        <v>142</v>
      </c>
      <c r="I375" s="140" t="s">
        <v>133</v>
      </c>
      <c r="J375" s="141">
        <v>782.76884399999994</v>
      </c>
      <c r="K375" s="142">
        <v>1423</v>
      </c>
    </row>
    <row r="376" spans="1:11" x14ac:dyDescent="0.25">
      <c r="A376" s="143">
        <v>373</v>
      </c>
      <c r="B376" s="140" t="s">
        <v>2</v>
      </c>
      <c r="C376" s="143" t="s">
        <v>972</v>
      </c>
      <c r="D376" s="140">
        <f>VLOOKUP(B376,'[2]Master Inventory Units'!$B:$O,14,)</f>
        <v>130.05000000000001</v>
      </c>
      <c r="E376" s="143" t="s">
        <v>973</v>
      </c>
      <c r="F376" s="143" t="s">
        <v>130</v>
      </c>
      <c r="G376" s="143" t="s">
        <v>974</v>
      </c>
      <c r="H376" s="143" t="s">
        <v>132</v>
      </c>
      <c r="I376" s="143" t="s">
        <v>133</v>
      </c>
      <c r="J376" s="144">
        <v>780.15319199999988</v>
      </c>
      <c r="K376" s="145">
        <v>1423</v>
      </c>
    </row>
    <row r="377" spans="1:11" x14ac:dyDescent="0.25">
      <c r="A377" s="146">
        <v>374</v>
      </c>
      <c r="B377" s="140" t="s">
        <v>2</v>
      </c>
      <c r="C377" s="146" t="s">
        <v>972</v>
      </c>
      <c r="D377" s="140">
        <f>VLOOKUP(B377,'[2]Master Inventory Units'!$B:$O,14,)</f>
        <v>130.05000000000001</v>
      </c>
      <c r="E377" s="146" t="s">
        <v>975</v>
      </c>
      <c r="F377" s="146" t="s">
        <v>130</v>
      </c>
      <c r="G377" s="146" t="s">
        <v>976</v>
      </c>
      <c r="H377" s="146" t="s">
        <v>136</v>
      </c>
      <c r="I377" s="146" t="s">
        <v>133</v>
      </c>
      <c r="J377" s="147">
        <v>780.15319199999988</v>
      </c>
      <c r="K377" s="148">
        <v>1423</v>
      </c>
    </row>
    <row r="378" spans="1:11" x14ac:dyDescent="0.25">
      <c r="A378" s="146">
        <v>375</v>
      </c>
      <c r="B378" s="140" t="s">
        <v>2</v>
      </c>
      <c r="C378" s="146" t="s">
        <v>972</v>
      </c>
      <c r="D378" s="140">
        <f>VLOOKUP(B378,'[2]Master Inventory Units'!$B:$O,14,)</f>
        <v>130.05000000000001</v>
      </c>
      <c r="E378" s="146" t="s">
        <v>977</v>
      </c>
      <c r="F378" s="146" t="s">
        <v>130</v>
      </c>
      <c r="G378" s="146" t="s">
        <v>978</v>
      </c>
      <c r="H378" s="146" t="s">
        <v>139</v>
      </c>
      <c r="I378" s="146" t="s">
        <v>133</v>
      </c>
      <c r="J378" s="147">
        <v>780.15319199999988</v>
      </c>
      <c r="K378" s="148">
        <v>1423</v>
      </c>
    </row>
    <row r="379" spans="1:11" x14ac:dyDescent="0.25">
      <c r="A379" s="146">
        <v>376</v>
      </c>
      <c r="B379" s="140" t="s">
        <v>2</v>
      </c>
      <c r="C379" s="146" t="s">
        <v>972</v>
      </c>
      <c r="D379" s="140">
        <f>VLOOKUP(B379,'[2]Master Inventory Units'!$B:$O,14,)</f>
        <v>130.05000000000001</v>
      </c>
      <c r="E379" s="146" t="s">
        <v>979</v>
      </c>
      <c r="F379" s="146" t="s">
        <v>130</v>
      </c>
      <c r="G379" s="146" t="s">
        <v>980</v>
      </c>
      <c r="H379" s="146" t="s">
        <v>142</v>
      </c>
      <c r="I379" s="146" t="s">
        <v>133</v>
      </c>
      <c r="J379" s="147">
        <v>780.15319199999988</v>
      </c>
      <c r="K379" s="148">
        <v>1423</v>
      </c>
    </row>
    <row r="380" spans="1:11" x14ac:dyDescent="0.25">
      <c r="A380" s="140">
        <v>377</v>
      </c>
      <c r="B380" s="140" t="s">
        <v>2</v>
      </c>
      <c r="C380" s="140" t="s">
        <v>981</v>
      </c>
      <c r="D380" s="140">
        <f>VLOOKUP(B380,'[2]Master Inventory Units'!$B:$O,14,)</f>
        <v>130.05000000000001</v>
      </c>
      <c r="E380" s="140" t="s">
        <v>982</v>
      </c>
      <c r="F380" s="140" t="s">
        <v>130</v>
      </c>
      <c r="G380" s="140" t="s">
        <v>983</v>
      </c>
      <c r="H380" s="140" t="s">
        <v>132</v>
      </c>
      <c r="I380" s="140" t="s">
        <v>133</v>
      </c>
      <c r="J380" s="141">
        <v>780.15319199999988</v>
      </c>
      <c r="K380" s="142">
        <v>1423</v>
      </c>
    </row>
    <row r="381" spans="1:11" x14ac:dyDescent="0.25">
      <c r="A381" s="140">
        <v>378</v>
      </c>
      <c r="B381" s="140" t="s">
        <v>2</v>
      </c>
      <c r="C381" s="140" t="s">
        <v>981</v>
      </c>
      <c r="D381" s="140">
        <f>VLOOKUP(B381,'[2]Master Inventory Units'!$B:$O,14,)</f>
        <v>130.05000000000001</v>
      </c>
      <c r="E381" s="140" t="s">
        <v>984</v>
      </c>
      <c r="F381" s="140" t="s">
        <v>130</v>
      </c>
      <c r="G381" s="140" t="s">
        <v>985</v>
      </c>
      <c r="H381" s="140" t="s">
        <v>136</v>
      </c>
      <c r="I381" s="140" t="s">
        <v>133</v>
      </c>
      <c r="J381" s="141">
        <v>780.15319199999988</v>
      </c>
      <c r="K381" s="142">
        <v>1423</v>
      </c>
    </row>
    <row r="382" spans="1:11" x14ac:dyDescent="0.25">
      <c r="A382" s="140">
        <v>379</v>
      </c>
      <c r="B382" s="140" t="s">
        <v>2</v>
      </c>
      <c r="C382" s="140" t="s">
        <v>981</v>
      </c>
      <c r="D382" s="140">
        <f>VLOOKUP(B382,'[2]Master Inventory Units'!$B:$O,14,)</f>
        <v>130.05000000000001</v>
      </c>
      <c r="E382" s="140" t="s">
        <v>986</v>
      </c>
      <c r="F382" s="140" t="s">
        <v>130</v>
      </c>
      <c r="G382" s="140" t="s">
        <v>987</v>
      </c>
      <c r="H382" s="140" t="s">
        <v>139</v>
      </c>
      <c r="I382" s="140" t="s">
        <v>133</v>
      </c>
      <c r="J382" s="141">
        <v>780.15319199999988</v>
      </c>
      <c r="K382" s="142">
        <v>1423</v>
      </c>
    </row>
    <row r="383" spans="1:11" x14ac:dyDescent="0.25">
      <c r="A383" s="140">
        <v>380</v>
      </c>
      <c r="B383" s="140" t="s">
        <v>2</v>
      </c>
      <c r="C383" s="140" t="s">
        <v>981</v>
      </c>
      <c r="D383" s="140">
        <f>VLOOKUP(B383,'[2]Master Inventory Units'!$B:$O,14,)</f>
        <v>130.05000000000001</v>
      </c>
      <c r="E383" s="140" t="s">
        <v>988</v>
      </c>
      <c r="F383" s="140" t="s">
        <v>130</v>
      </c>
      <c r="G383" s="140" t="s">
        <v>989</v>
      </c>
      <c r="H383" s="140" t="s">
        <v>142</v>
      </c>
      <c r="I383" s="140" t="s">
        <v>133</v>
      </c>
      <c r="J383" s="141">
        <v>780.15319199999988</v>
      </c>
      <c r="K383" s="142">
        <v>1423</v>
      </c>
    </row>
    <row r="384" spans="1:11" x14ac:dyDescent="0.25">
      <c r="A384" s="143">
        <v>381</v>
      </c>
      <c r="B384" s="140" t="s">
        <v>2</v>
      </c>
      <c r="C384" s="143" t="s">
        <v>990</v>
      </c>
      <c r="D384" s="140">
        <f>VLOOKUP(B384,'[2]Master Inventory Units'!$B:$O,14,)</f>
        <v>130.05000000000001</v>
      </c>
      <c r="E384" s="143" t="s">
        <v>991</v>
      </c>
      <c r="F384" s="143" t="s">
        <v>130</v>
      </c>
      <c r="G384" s="143" t="s">
        <v>992</v>
      </c>
      <c r="H384" s="143" t="s">
        <v>132</v>
      </c>
      <c r="I384" s="143" t="s">
        <v>133</v>
      </c>
      <c r="J384" s="144">
        <v>782.76884399999994</v>
      </c>
      <c r="K384" s="145">
        <v>1423</v>
      </c>
    </row>
    <row r="385" spans="1:11" x14ac:dyDescent="0.25">
      <c r="A385" s="146">
        <v>382</v>
      </c>
      <c r="B385" s="140" t="s">
        <v>2</v>
      </c>
      <c r="C385" s="146" t="s">
        <v>990</v>
      </c>
      <c r="D385" s="140">
        <f>VLOOKUP(B385,'[2]Master Inventory Units'!$B:$O,14,)</f>
        <v>130.05000000000001</v>
      </c>
      <c r="E385" s="146" t="s">
        <v>993</v>
      </c>
      <c r="F385" s="146" t="s">
        <v>130</v>
      </c>
      <c r="G385" s="146" t="s">
        <v>994</v>
      </c>
      <c r="H385" s="146" t="s">
        <v>136</v>
      </c>
      <c r="I385" s="146" t="s">
        <v>133</v>
      </c>
      <c r="J385" s="147">
        <v>782.76884399999994</v>
      </c>
      <c r="K385" s="148">
        <v>1423</v>
      </c>
    </row>
    <row r="386" spans="1:11" x14ac:dyDescent="0.25">
      <c r="A386" s="146">
        <v>383</v>
      </c>
      <c r="B386" s="140" t="s">
        <v>2</v>
      </c>
      <c r="C386" s="146" t="s">
        <v>990</v>
      </c>
      <c r="D386" s="140">
        <f>VLOOKUP(B386,'[2]Master Inventory Units'!$B:$O,14,)</f>
        <v>130.05000000000001</v>
      </c>
      <c r="E386" s="146" t="s">
        <v>995</v>
      </c>
      <c r="F386" s="146" t="s">
        <v>130</v>
      </c>
      <c r="G386" s="146" t="s">
        <v>996</v>
      </c>
      <c r="H386" s="146" t="s">
        <v>139</v>
      </c>
      <c r="I386" s="146" t="s">
        <v>133</v>
      </c>
      <c r="J386" s="147">
        <v>782.76884399999994</v>
      </c>
      <c r="K386" s="148">
        <v>1423</v>
      </c>
    </row>
    <row r="387" spans="1:11" x14ac:dyDescent="0.25">
      <c r="A387" s="146">
        <v>384</v>
      </c>
      <c r="B387" s="140" t="s">
        <v>2</v>
      </c>
      <c r="C387" s="146" t="s">
        <v>990</v>
      </c>
      <c r="D387" s="140">
        <f>VLOOKUP(B387,'[2]Master Inventory Units'!$B:$O,14,)</f>
        <v>130.05000000000001</v>
      </c>
      <c r="E387" s="146" t="s">
        <v>997</v>
      </c>
      <c r="F387" s="146" t="s">
        <v>130</v>
      </c>
      <c r="G387" s="146" t="s">
        <v>998</v>
      </c>
      <c r="H387" s="146" t="s">
        <v>142</v>
      </c>
      <c r="I387" s="146" t="s">
        <v>133</v>
      </c>
      <c r="J387" s="147">
        <v>782.76884399999994</v>
      </c>
      <c r="K387" s="148">
        <v>1423</v>
      </c>
    </row>
    <row r="388" spans="1:11" x14ac:dyDescent="0.25">
      <c r="A388" s="140">
        <v>385</v>
      </c>
      <c r="B388" s="140" t="s">
        <v>2</v>
      </c>
      <c r="C388" s="140" t="s">
        <v>999</v>
      </c>
      <c r="D388" s="140">
        <f>VLOOKUP(B388,'[2]Master Inventory Units'!$B:$O,14,)</f>
        <v>130.05000000000001</v>
      </c>
      <c r="E388" s="140" t="s">
        <v>1000</v>
      </c>
      <c r="F388" s="140" t="s">
        <v>130</v>
      </c>
      <c r="G388" s="140" t="s">
        <v>1001</v>
      </c>
      <c r="H388" s="140" t="s">
        <v>132</v>
      </c>
      <c r="I388" s="140" t="s">
        <v>133</v>
      </c>
      <c r="J388" s="141">
        <v>782.76884399999994</v>
      </c>
      <c r="K388" s="142">
        <v>1423</v>
      </c>
    </row>
    <row r="389" spans="1:11" x14ac:dyDescent="0.25">
      <c r="A389" s="140">
        <v>386</v>
      </c>
      <c r="B389" s="140" t="s">
        <v>2</v>
      </c>
      <c r="C389" s="140" t="s">
        <v>999</v>
      </c>
      <c r="D389" s="140">
        <f>VLOOKUP(B389,'[2]Master Inventory Units'!$B:$O,14,)</f>
        <v>130.05000000000001</v>
      </c>
      <c r="E389" s="140" t="s">
        <v>1002</v>
      </c>
      <c r="F389" s="140" t="s">
        <v>130</v>
      </c>
      <c r="G389" s="140" t="s">
        <v>1003</v>
      </c>
      <c r="H389" s="140" t="s">
        <v>136</v>
      </c>
      <c r="I389" s="140" t="s">
        <v>133</v>
      </c>
      <c r="J389" s="141">
        <v>782.76884399999994</v>
      </c>
      <c r="K389" s="142">
        <v>1423</v>
      </c>
    </row>
    <row r="390" spans="1:11" x14ac:dyDescent="0.25">
      <c r="A390" s="140">
        <v>387</v>
      </c>
      <c r="B390" s="140" t="s">
        <v>2</v>
      </c>
      <c r="C390" s="140" t="s">
        <v>999</v>
      </c>
      <c r="D390" s="140">
        <f>VLOOKUP(B390,'[2]Master Inventory Units'!$B:$O,14,)</f>
        <v>130.05000000000001</v>
      </c>
      <c r="E390" s="140" t="s">
        <v>1004</v>
      </c>
      <c r="F390" s="140" t="s">
        <v>130</v>
      </c>
      <c r="G390" s="140" t="s">
        <v>1005</v>
      </c>
      <c r="H390" s="140" t="s">
        <v>139</v>
      </c>
      <c r="I390" s="140" t="s">
        <v>133</v>
      </c>
      <c r="J390" s="141">
        <v>782.76884399999994</v>
      </c>
      <c r="K390" s="142">
        <v>1423</v>
      </c>
    </row>
    <row r="391" spans="1:11" x14ac:dyDescent="0.25">
      <c r="A391" s="140">
        <v>388</v>
      </c>
      <c r="B391" s="140" t="s">
        <v>2</v>
      </c>
      <c r="C391" s="140" t="s">
        <v>999</v>
      </c>
      <c r="D391" s="140">
        <f>VLOOKUP(B391,'[2]Master Inventory Units'!$B:$O,14,)</f>
        <v>130.05000000000001</v>
      </c>
      <c r="E391" s="140" t="s">
        <v>1006</v>
      </c>
      <c r="F391" s="140" t="s">
        <v>130</v>
      </c>
      <c r="G391" s="140" t="s">
        <v>1007</v>
      </c>
      <c r="H391" s="140" t="s">
        <v>142</v>
      </c>
      <c r="I391" s="140" t="s">
        <v>133</v>
      </c>
      <c r="J391" s="141">
        <v>782.76884399999994</v>
      </c>
      <c r="K391" s="142">
        <v>1423</v>
      </c>
    </row>
    <row r="392" spans="1:11" x14ac:dyDescent="0.25">
      <c r="A392" s="143">
        <v>389</v>
      </c>
      <c r="B392" s="140" t="s">
        <v>2</v>
      </c>
      <c r="C392" s="143" t="s">
        <v>1008</v>
      </c>
      <c r="D392" s="140">
        <f>VLOOKUP(B392,'[2]Master Inventory Units'!$B:$O,14,)</f>
        <v>130.05000000000001</v>
      </c>
      <c r="E392" s="143" t="s">
        <v>1009</v>
      </c>
      <c r="F392" s="143" t="s">
        <v>130</v>
      </c>
      <c r="G392" s="143" t="s">
        <v>1010</v>
      </c>
      <c r="H392" s="143" t="s">
        <v>132</v>
      </c>
      <c r="I392" s="143" t="s">
        <v>133</v>
      </c>
      <c r="J392" s="144">
        <v>782.76884399999994</v>
      </c>
      <c r="K392" s="145">
        <v>1423</v>
      </c>
    </row>
    <row r="393" spans="1:11" x14ac:dyDescent="0.25">
      <c r="A393" s="146">
        <v>390</v>
      </c>
      <c r="B393" s="140" t="s">
        <v>2</v>
      </c>
      <c r="C393" s="146" t="s">
        <v>1008</v>
      </c>
      <c r="D393" s="140">
        <f>VLOOKUP(B393,'[2]Master Inventory Units'!$B:$O,14,)</f>
        <v>130.05000000000001</v>
      </c>
      <c r="E393" s="146" t="s">
        <v>1011</v>
      </c>
      <c r="F393" s="146" t="s">
        <v>130</v>
      </c>
      <c r="G393" s="146" t="s">
        <v>1012</v>
      </c>
      <c r="H393" s="146" t="s">
        <v>136</v>
      </c>
      <c r="I393" s="146" t="s">
        <v>133</v>
      </c>
      <c r="J393" s="147">
        <v>782.76884399999994</v>
      </c>
      <c r="K393" s="148">
        <v>1423</v>
      </c>
    </row>
    <row r="394" spans="1:11" x14ac:dyDescent="0.25">
      <c r="A394" s="146">
        <v>391</v>
      </c>
      <c r="B394" s="140" t="s">
        <v>2</v>
      </c>
      <c r="C394" s="146" t="s">
        <v>1008</v>
      </c>
      <c r="D394" s="140">
        <f>VLOOKUP(B394,'[2]Master Inventory Units'!$B:$O,14,)</f>
        <v>130.05000000000001</v>
      </c>
      <c r="E394" s="146" t="s">
        <v>1013</v>
      </c>
      <c r="F394" s="146" t="s">
        <v>130</v>
      </c>
      <c r="G394" s="146" t="s">
        <v>1014</v>
      </c>
      <c r="H394" s="146" t="s">
        <v>139</v>
      </c>
      <c r="I394" s="146" t="s">
        <v>133</v>
      </c>
      <c r="J394" s="147">
        <v>782.76884399999994</v>
      </c>
      <c r="K394" s="148">
        <v>1423</v>
      </c>
    </row>
    <row r="395" spans="1:11" x14ac:dyDescent="0.25">
      <c r="A395" s="146">
        <v>392</v>
      </c>
      <c r="B395" s="140" t="s">
        <v>2</v>
      </c>
      <c r="C395" s="146" t="s">
        <v>1008</v>
      </c>
      <c r="D395" s="140">
        <f>VLOOKUP(B395,'[2]Master Inventory Units'!$B:$O,14,)</f>
        <v>130.05000000000001</v>
      </c>
      <c r="E395" s="146" t="s">
        <v>1015</v>
      </c>
      <c r="F395" s="146" t="s">
        <v>130</v>
      </c>
      <c r="G395" s="146" t="s">
        <v>1016</v>
      </c>
      <c r="H395" s="146" t="s">
        <v>142</v>
      </c>
      <c r="I395" s="146" t="s">
        <v>133</v>
      </c>
      <c r="J395" s="147">
        <v>782.76884399999994</v>
      </c>
      <c r="K395" s="148">
        <v>1423</v>
      </c>
    </row>
    <row r="396" spans="1:11" x14ac:dyDescent="0.25">
      <c r="A396" s="140">
        <v>393</v>
      </c>
      <c r="B396" s="140" t="s">
        <v>2</v>
      </c>
      <c r="C396" s="140" t="s">
        <v>1017</v>
      </c>
      <c r="D396" s="140">
        <f>VLOOKUP(B396,'[2]Master Inventory Units'!$B:$O,14,)</f>
        <v>130.05000000000001</v>
      </c>
      <c r="E396" s="140" t="s">
        <v>1018</v>
      </c>
      <c r="F396" s="140" t="s">
        <v>130</v>
      </c>
      <c r="G396" s="140" t="s">
        <v>1019</v>
      </c>
      <c r="H396" s="140" t="s">
        <v>132</v>
      </c>
      <c r="I396" s="140" t="s">
        <v>133</v>
      </c>
      <c r="J396" s="141">
        <v>782.76884399999994</v>
      </c>
      <c r="K396" s="142">
        <v>1423</v>
      </c>
    </row>
    <row r="397" spans="1:11" x14ac:dyDescent="0.25">
      <c r="A397" s="140">
        <v>394</v>
      </c>
      <c r="B397" s="140" t="s">
        <v>2</v>
      </c>
      <c r="C397" s="140" t="s">
        <v>1017</v>
      </c>
      <c r="D397" s="140">
        <f>VLOOKUP(B397,'[2]Master Inventory Units'!$B:$O,14,)</f>
        <v>130.05000000000001</v>
      </c>
      <c r="E397" s="140" t="s">
        <v>1020</v>
      </c>
      <c r="F397" s="140" t="s">
        <v>130</v>
      </c>
      <c r="G397" s="140" t="s">
        <v>1021</v>
      </c>
      <c r="H397" s="140" t="s">
        <v>136</v>
      </c>
      <c r="I397" s="140" t="s">
        <v>133</v>
      </c>
      <c r="J397" s="141">
        <v>782.76884399999994</v>
      </c>
      <c r="K397" s="142">
        <v>1423</v>
      </c>
    </row>
    <row r="398" spans="1:11" x14ac:dyDescent="0.25">
      <c r="A398" s="140">
        <v>395</v>
      </c>
      <c r="B398" s="140" t="s">
        <v>2</v>
      </c>
      <c r="C398" s="140" t="s">
        <v>1017</v>
      </c>
      <c r="D398" s="140">
        <f>VLOOKUP(B398,'[2]Master Inventory Units'!$B:$O,14,)</f>
        <v>130.05000000000001</v>
      </c>
      <c r="E398" s="140" t="s">
        <v>1022</v>
      </c>
      <c r="F398" s="140" t="s">
        <v>130</v>
      </c>
      <c r="G398" s="140" t="s">
        <v>1023</v>
      </c>
      <c r="H398" s="140" t="s">
        <v>139</v>
      </c>
      <c r="I398" s="140" t="s">
        <v>133</v>
      </c>
      <c r="J398" s="141">
        <v>782.76884399999994</v>
      </c>
      <c r="K398" s="142">
        <v>1423</v>
      </c>
    </row>
    <row r="399" spans="1:11" x14ac:dyDescent="0.25">
      <c r="A399" s="140">
        <v>396</v>
      </c>
      <c r="B399" s="140" t="s">
        <v>2</v>
      </c>
      <c r="C399" s="140" t="s">
        <v>1017</v>
      </c>
      <c r="D399" s="140">
        <f>VLOOKUP(B399,'[2]Master Inventory Units'!$B:$O,14,)</f>
        <v>130.05000000000001</v>
      </c>
      <c r="E399" s="140" t="s">
        <v>1024</v>
      </c>
      <c r="F399" s="140" t="s">
        <v>130</v>
      </c>
      <c r="G399" s="140" t="s">
        <v>1025</v>
      </c>
      <c r="H399" s="140" t="s">
        <v>142</v>
      </c>
      <c r="I399" s="140" t="s">
        <v>133</v>
      </c>
      <c r="J399" s="141">
        <v>782.76884399999994</v>
      </c>
      <c r="K399" s="142">
        <v>1423</v>
      </c>
    </row>
    <row r="400" spans="1:11" x14ac:dyDescent="0.25">
      <c r="A400" s="143">
        <v>397</v>
      </c>
      <c r="B400" s="140" t="s">
        <v>2</v>
      </c>
      <c r="C400" s="143" t="s">
        <v>1026</v>
      </c>
      <c r="D400" s="140">
        <f>VLOOKUP(B400,'[2]Master Inventory Units'!$B:$O,14,)</f>
        <v>130.05000000000001</v>
      </c>
      <c r="E400" s="143" t="s">
        <v>1027</v>
      </c>
      <c r="F400" s="143" t="s">
        <v>130</v>
      </c>
      <c r="G400" s="143" t="s">
        <v>1028</v>
      </c>
      <c r="H400" s="143" t="s">
        <v>132</v>
      </c>
      <c r="I400" s="143" t="s">
        <v>133</v>
      </c>
      <c r="J400" s="144">
        <v>782.76884399999994</v>
      </c>
      <c r="K400" s="145">
        <v>1423</v>
      </c>
    </row>
    <row r="401" spans="1:11" x14ac:dyDescent="0.25">
      <c r="A401" s="146">
        <v>398</v>
      </c>
      <c r="B401" s="140" t="s">
        <v>2</v>
      </c>
      <c r="C401" s="146" t="s">
        <v>1026</v>
      </c>
      <c r="D401" s="140">
        <f>VLOOKUP(B401,'[2]Master Inventory Units'!$B:$O,14,)</f>
        <v>130.05000000000001</v>
      </c>
      <c r="E401" s="146" t="s">
        <v>1029</v>
      </c>
      <c r="F401" s="146" t="s">
        <v>130</v>
      </c>
      <c r="G401" s="146" t="s">
        <v>1030</v>
      </c>
      <c r="H401" s="146" t="s">
        <v>136</v>
      </c>
      <c r="I401" s="146" t="s">
        <v>133</v>
      </c>
      <c r="J401" s="147">
        <v>782.76884399999994</v>
      </c>
      <c r="K401" s="148">
        <v>1423</v>
      </c>
    </row>
    <row r="402" spans="1:11" x14ac:dyDescent="0.25">
      <c r="A402" s="146">
        <v>399</v>
      </c>
      <c r="B402" s="140" t="s">
        <v>2</v>
      </c>
      <c r="C402" s="146" t="s">
        <v>1026</v>
      </c>
      <c r="D402" s="140">
        <f>VLOOKUP(B402,'[2]Master Inventory Units'!$B:$O,14,)</f>
        <v>130.05000000000001</v>
      </c>
      <c r="E402" s="146" t="s">
        <v>1031</v>
      </c>
      <c r="F402" s="146" t="s">
        <v>130</v>
      </c>
      <c r="G402" s="146" t="s">
        <v>1032</v>
      </c>
      <c r="H402" s="146" t="s">
        <v>139</v>
      </c>
      <c r="I402" s="146" t="s">
        <v>133</v>
      </c>
      <c r="J402" s="147">
        <v>782.76884399999994</v>
      </c>
      <c r="K402" s="148">
        <v>1423</v>
      </c>
    </row>
    <row r="403" spans="1:11" x14ac:dyDescent="0.25">
      <c r="A403" s="146">
        <v>400</v>
      </c>
      <c r="B403" s="140" t="s">
        <v>2</v>
      </c>
      <c r="C403" s="146" t="s">
        <v>1026</v>
      </c>
      <c r="D403" s="140">
        <f>VLOOKUP(B403,'[2]Master Inventory Units'!$B:$O,14,)</f>
        <v>130.05000000000001</v>
      </c>
      <c r="E403" s="146" t="s">
        <v>1033</v>
      </c>
      <c r="F403" s="146" t="s">
        <v>130</v>
      </c>
      <c r="G403" s="146" t="s">
        <v>1034</v>
      </c>
      <c r="H403" s="146" t="s">
        <v>142</v>
      </c>
      <c r="I403" s="146" t="s">
        <v>133</v>
      </c>
      <c r="J403" s="147">
        <v>782.76884399999994</v>
      </c>
      <c r="K403" s="148">
        <v>1423</v>
      </c>
    </row>
    <row r="404" spans="1:11" x14ac:dyDescent="0.25">
      <c r="A404" s="140">
        <v>401</v>
      </c>
      <c r="B404" s="140" t="s">
        <v>2</v>
      </c>
      <c r="C404" s="140" t="s">
        <v>1035</v>
      </c>
      <c r="D404" s="140">
        <f>VLOOKUP(B404,'[2]Master Inventory Units'!$B:$O,14,)</f>
        <v>130.05000000000001</v>
      </c>
      <c r="E404" s="140" t="s">
        <v>1036</v>
      </c>
      <c r="F404" s="140" t="s">
        <v>130</v>
      </c>
      <c r="G404" s="140" t="s">
        <v>1037</v>
      </c>
      <c r="H404" s="140" t="s">
        <v>132</v>
      </c>
      <c r="I404" s="140" t="s">
        <v>133</v>
      </c>
      <c r="J404" s="141">
        <v>782.76884399999994</v>
      </c>
      <c r="K404" s="142">
        <v>1423</v>
      </c>
    </row>
    <row r="405" spans="1:11" x14ac:dyDescent="0.25">
      <c r="A405" s="140">
        <v>402</v>
      </c>
      <c r="B405" s="140" t="s">
        <v>2</v>
      </c>
      <c r="C405" s="140" t="s">
        <v>1035</v>
      </c>
      <c r="D405" s="140">
        <f>VLOOKUP(B405,'[2]Master Inventory Units'!$B:$O,14,)</f>
        <v>130.05000000000001</v>
      </c>
      <c r="E405" s="140" t="s">
        <v>1038</v>
      </c>
      <c r="F405" s="140" t="s">
        <v>130</v>
      </c>
      <c r="G405" s="140" t="s">
        <v>1039</v>
      </c>
      <c r="H405" s="140" t="s">
        <v>136</v>
      </c>
      <c r="I405" s="140" t="s">
        <v>133</v>
      </c>
      <c r="J405" s="141">
        <v>782.76884399999994</v>
      </c>
      <c r="K405" s="142">
        <v>1423</v>
      </c>
    </row>
    <row r="406" spans="1:11" x14ac:dyDescent="0.25">
      <c r="A406" s="140">
        <v>403</v>
      </c>
      <c r="B406" s="140" t="s">
        <v>2</v>
      </c>
      <c r="C406" s="140" t="s">
        <v>1035</v>
      </c>
      <c r="D406" s="140">
        <f>VLOOKUP(B406,'[2]Master Inventory Units'!$B:$O,14,)</f>
        <v>130.05000000000001</v>
      </c>
      <c r="E406" s="140" t="s">
        <v>1040</v>
      </c>
      <c r="F406" s="140" t="s">
        <v>130</v>
      </c>
      <c r="G406" s="140" t="s">
        <v>1041</v>
      </c>
      <c r="H406" s="140" t="s">
        <v>139</v>
      </c>
      <c r="I406" s="140" t="s">
        <v>133</v>
      </c>
      <c r="J406" s="141">
        <v>782.76884399999994</v>
      </c>
      <c r="K406" s="142">
        <v>1423</v>
      </c>
    </row>
    <row r="407" spans="1:11" x14ac:dyDescent="0.25">
      <c r="A407" s="140">
        <v>404</v>
      </c>
      <c r="B407" s="140" t="s">
        <v>2</v>
      </c>
      <c r="C407" s="140" t="s">
        <v>1035</v>
      </c>
      <c r="D407" s="140">
        <f>VLOOKUP(B407,'[2]Master Inventory Units'!$B:$O,14,)</f>
        <v>130.05000000000001</v>
      </c>
      <c r="E407" s="140" t="s">
        <v>1042</v>
      </c>
      <c r="F407" s="140" t="s">
        <v>130</v>
      </c>
      <c r="G407" s="140" t="s">
        <v>1043</v>
      </c>
      <c r="H407" s="140" t="s">
        <v>142</v>
      </c>
      <c r="I407" s="140" t="s">
        <v>133</v>
      </c>
      <c r="J407" s="141">
        <v>782.76884399999994</v>
      </c>
      <c r="K407" s="142">
        <v>1423</v>
      </c>
    </row>
    <row r="408" spans="1:11" x14ac:dyDescent="0.25">
      <c r="A408" s="143">
        <v>405</v>
      </c>
      <c r="B408" s="140" t="s">
        <v>2</v>
      </c>
      <c r="C408" s="143" t="s">
        <v>1044</v>
      </c>
      <c r="D408" s="140">
        <f>VLOOKUP(B408,'[2]Master Inventory Units'!$B:$O,14,)</f>
        <v>130.05000000000001</v>
      </c>
      <c r="E408" s="143" t="s">
        <v>1045</v>
      </c>
      <c r="F408" s="143" t="s">
        <v>130</v>
      </c>
      <c r="G408" s="143" t="s">
        <v>1046</v>
      </c>
      <c r="H408" s="143" t="s">
        <v>132</v>
      </c>
      <c r="I408" s="143" t="s">
        <v>133</v>
      </c>
      <c r="J408" s="144">
        <v>782.76884399999994</v>
      </c>
      <c r="K408" s="145">
        <v>1423</v>
      </c>
    </row>
    <row r="409" spans="1:11" x14ac:dyDescent="0.25">
      <c r="A409" s="146">
        <v>406</v>
      </c>
      <c r="B409" s="140" t="s">
        <v>2</v>
      </c>
      <c r="C409" s="146" t="s">
        <v>1044</v>
      </c>
      <c r="D409" s="140">
        <f>VLOOKUP(B409,'[2]Master Inventory Units'!$B:$O,14,)</f>
        <v>130.05000000000001</v>
      </c>
      <c r="E409" s="146" t="s">
        <v>1047</v>
      </c>
      <c r="F409" s="146" t="s">
        <v>130</v>
      </c>
      <c r="G409" s="146" t="s">
        <v>1048</v>
      </c>
      <c r="H409" s="146" t="s">
        <v>136</v>
      </c>
      <c r="I409" s="146" t="s">
        <v>133</v>
      </c>
      <c r="J409" s="147">
        <v>782.76884399999994</v>
      </c>
      <c r="K409" s="148">
        <v>1423</v>
      </c>
    </row>
    <row r="410" spans="1:11" x14ac:dyDescent="0.25">
      <c r="A410" s="146">
        <v>407</v>
      </c>
      <c r="B410" s="140" t="s">
        <v>2</v>
      </c>
      <c r="C410" s="146" t="s">
        <v>1044</v>
      </c>
      <c r="D410" s="140">
        <f>VLOOKUP(B410,'[2]Master Inventory Units'!$B:$O,14,)</f>
        <v>130.05000000000001</v>
      </c>
      <c r="E410" s="146" t="s">
        <v>1049</v>
      </c>
      <c r="F410" s="146" t="s">
        <v>130</v>
      </c>
      <c r="G410" s="146" t="s">
        <v>1050</v>
      </c>
      <c r="H410" s="146" t="s">
        <v>139</v>
      </c>
      <c r="I410" s="146" t="s">
        <v>133</v>
      </c>
      <c r="J410" s="147">
        <v>782.76884399999994</v>
      </c>
      <c r="K410" s="148">
        <v>1423</v>
      </c>
    </row>
    <row r="411" spans="1:11" x14ac:dyDescent="0.25">
      <c r="A411" s="146">
        <v>408</v>
      </c>
      <c r="B411" s="140" t="s">
        <v>2</v>
      </c>
      <c r="C411" s="146" t="s">
        <v>1044</v>
      </c>
      <c r="D411" s="140">
        <f>VLOOKUP(B411,'[2]Master Inventory Units'!$B:$O,14,)</f>
        <v>130.05000000000001</v>
      </c>
      <c r="E411" s="146" t="s">
        <v>1051</v>
      </c>
      <c r="F411" s="146" t="s">
        <v>130</v>
      </c>
      <c r="G411" s="146" t="s">
        <v>1052</v>
      </c>
      <c r="H411" s="146" t="s">
        <v>142</v>
      </c>
      <c r="I411" s="146" t="s">
        <v>133</v>
      </c>
      <c r="J411" s="147">
        <v>782.76884399999994</v>
      </c>
      <c r="K411" s="148">
        <v>1423</v>
      </c>
    </row>
    <row r="412" spans="1:11" x14ac:dyDescent="0.25">
      <c r="A412" s="140">
        <v>409</v>
      </c>
      <c r="B412" s="140" t="s">
        <v>2</v>
      </c>
      <c r="C412" s="140" t="s">
        <v>1053</v>
      </c>
      <c r="D412" s="140">
        <f>VLOOKUP(B412,'[2]Master Inventory Units'!$B:$O,14,)</f>
        <v>130.05000000000001</v>
      </c>
      <c r="E412" s="140" t="s">
        <v>1054</v>
      </c>
      <c r="F412" s="140" t="s">
        <v>130</v>
      </c>
      <c r="G412" s="140" t="s">
        <v>1055</v>
      </c>
      <c r="H412" s="140" t="s">
        <v>132</v>
      </c>
      <c r="I412" s="140" t="s">
        <v>133</v>
      </c>
      <c r="J412" s="141">
        <v>782.76884399999994</v>
      </c>
      <c r="K412" s="142">
        <v>1423</v>
      </c>
    </row>
    <row r="413" spans="1:11" x14ac:dyDescent="0.25">
      <c r="A413" s="140">
        <v>410</v>
      </c>
      <c r="B413" s="140" t="s">
        <v>2</v>
      </c>
      <c r="C413" s="140" t="s">
        <v>1053</v>
      </c>
      <c r="D413" s="140">
        <f>VLOOKUP(B413,'[2]Master Inventory Units'!$B:$O,14,)</f>
        <v>130.05000000000001</v>
      </c>
      <c r="E413" s="140" t="s">
        <v>1056</v>
      </c>
      <c r="F413" s="140" t="s">
        <v>130</v>
      </c>
      <c r="G413" s="140" t="s">
        <v>1057</v>
      </c>
      <c r="H413" s="140" t="s">
        <v>136</v>
      </c>
      <c r="I413" s="140" t="s">
        <v>133</v>
      </c>
      <c r="J413" s="141">
        <v>782.76884399999994</v>
      </c>
      <c r="K413" s="142">
        <v>1423</v>
      </c>
    </row>
    <row r="414" spans="1:11" x14ac:dyDescent="0.25">
      <c r="A414" s="140">
        <v>411</v>
      </c>
      <c r="B414" s="140" t="s">
        <v>2</v>
      </c>
      <c r="C414" s="140" t="s">
        <v>1053</v>
      </c>
      <c r="D414" s="140">
        <f>VLOOKUP(B414,'[2]Master Inventory Units'!$B:$O,14,)</f>
        <v>130.05000000000001</v>
      </c>
      <c r="E414" s="140" t="s">
        <v>1058</v>
      </c>
      <c r="F414" s="140" t="s">
        <v>130</v>
      </c>
      <c r="G414" s="140" t="s">
        <v>1059</v>
      </c>
      <c r="H414" s="140" t="s">
        <v>139</v>
      </c>
      <c r="I414" s="140" t="s">
        <v>133</v>
      </c>
      <c r="J414" s="141">
        <v>782.76884399999994</v>
      </c>
      <c r="K414" s="142">
        <v>1423</v>
      </c>
    </row>
    <row r="415" spans="1:11" x14ac:dyDescent="0.25">
      <c r="A415" s="140">
        <v>412</v>
      </c>
      <c r="B415" s="140" t="s">
        <v>2</v>
      </c>
      <c r="C415" s="140" t="s">
        <v>1053</v>
      </c>
      <c r="D415" s="140">
        <f>VLOOKUP(B415,'[2]Master Inventory Units'!$B:$O,14,)</f>
        <v>130.05000000000001</v>
      </c>
      <c r="E415" s="140" t="s">
        <v>1060</v>
      </c>
      <c r="F415" s="140" t="s">
        <v>130</v>
      </c>
      <c r="G415" s="140" t="s">
        <v>1061</v>
      </c>
      <c r="H415" s="140" t="s">
        <v>142</v>
      </c>
      <c r="I415" s="140" t="s">
        <v>133</v>
      </c>
      <c r="J415" s="141">
        <v>782.76884399999994</v>
      </c>
      <c r="K415" s="142">
        <v>1423</v>
      </c>
    </row>
    <row r="416" spans="1:11" x14ac:dyDescent="0.25">
      <c r="A416" s="143">
        <v>413</v>
      </c>
      <c r="B416" s="140" t="s">
        <v>2</v>
      </c>
      <c r="C416" s="143" t="s">
        <v>1062</v>
      </c>
      <c r="D416" s="140">
        <f>VLOOKUP(B416,'[2]Master Inventory Units'!$B:$O,14,)</f>
        <v>130.05000000000001</v>
      </c>
      <c r="E416" s="143" t="s">
        <v>1063</v>
      </c>
      <c r="F416" s="143" t="s">
        <v>130</v>
      </c>
      <c r="G416" s="143" t="s">
        <v>1064</v>
      </c>
      <c r="H416" s="143" t="s">
        <v>132</v>
      </c>
      <c r="I416" s="143" t="s">
        <v>133</v>
      </c>
      <c r="J416" s="144">
        <v>782.76884399999994</v>
      </c>
      <c r="K416" s="145">
        <v>1423</v>
      </c>
    </row>
    <row r="417" spans="1:11" x14ac:dyDescent="0.25">
      <c r="A417" s="146">
        <v>414</v>
      </c>
      <c r="B417" s="140" t="s">
        <v>2</v>
      </c>
      <c r="C417" s="146" t="s">
        <v>1062</v>
      </c>
      <c r="D417" s="140">
        <f>VLOOKUP(B417,'[2]Master Inventory Units'!$B:$O,14,)</f>
        <v>130.05000000000001</v>
      </c>
      <c r="E417" s="146" t="s">
        <v>1065</v>
      </c>
      <c r="F417" s="146" t="s">
        <v>130</v>
      </c>
      <c r="G417" s="146" t="s">
        <v>1066</v>
      </c>
      <c r="H417" s="146" t="s">
        <v>136</v>
      </c>
      <c r="I417" s="146" t="s">
        <v>133</v>
      </c>
      <c r="J417" s="147">
        <v>782.76884399999994</v>
      </c>
      <c r="K417" s="148">
        <v>1423</v>
      </c>
    </row>
    <row r="418" spans="1:11" x14ac:dyDescent="0.25">
      <c r="A418" s="146">
        <v>415</v>
      </c>
      <c r="B418" s="140" t="s">
        <v>2</v>
      </c>
      <c r="C418" s="146" t="s">
        <v>1062</v>
      </c>
      <c r="D418" s="140">
        <f>VLOOKUP(B418,'[2]Master Inventory Units'!$B:$O,14,)</f>
        <v>130.05000000000001</v>
      </c>
      <c r="E418" s="146" t="s">
        <v>1067</v>
      </c>
      <c r="F418" s="146" t="s">
        <v>130</v>
      </c>
      <c r="G418" s="146" t="s">
        <v>1068</v>
      </c>
      <c r="H418" s="146" t="s">
        <v>139</v>
      </c>
      <c r="I418" s="146" t="s">
        <v>133</v>
      </c>
      <c r="J418" s="147">
        <v>782.76884399999994</v>
      </c>
      <c r="K418" s="148">
        <v>1423</v>
      </c>
    </row>
    <row r="419" spans="1:11" x14ac:dyDescent="0.25">
      <c r="A419" s="146">
        <v>416</v>
      </c>
      <c r="B419" s="140" t="s">
        <v>2</v>
      </c>
      <c r="C419" s="146" t="s">
        <v>1062</v>
      </c>
      <c r="D419" s="140">
        <f>VLOOKUP(B419,'[2]Master Inventory Units'!$B:$O,14,)</f>
        <v>130.05000000000001</v>
      </c>
      <c r="E419" s="146" t="s">
        <v>1069</v>
      </c>
      <c r="F419" s="146" t="s">
        <v>130</v>
      </c>
      <c r="G419" s="146" t="s">
        <v>1070</v>
      </c>
      <c r="H419" s="146" t="s">
        <v>142</v>
      </c>
      <c r="I419" s="146" t="s">
        <v>133</v>
      </c>
      <c r="J419" s="147">
        <v>782.76884399999994</v>
      </c>
      <c r="K419" s="148">
        <v>1423</v>
      </c>
    </row>
    <row r="420" spans="1:11" x14ac:dyDescent="0.25">
      <c r="A420" s="140">
        <v>417</v>
      </c>
      <c r="B420" s="140" t="s">
        <v>2</v>
      </c>
      <c r="C420" s="140" t="s">
        <v>1071</v>
      </c>
      <c r="D420" s="140">
        <f>VLOOKUP(B420,'[2]Master Inventory Units'!$B:$O,14,)</f>
        <v>130.05000000000001</v>
      </c>
      <c r="E420" s="140" t="s">
        <v>1072</v>
      </c>
      <c r="F420" s="140" t="s">
        <v>130</v>
      </c>
      <c r="G420" s="140" t="s">
        <v>1073</v>
      </c>
      <c r="H420" s="140" t="s">
        <v>132</v>
      </c>
      <c r="I420" s="140" t="s">
        <v>133</v>
      </c>
      <c r="J420" s="141">
        <v>782.76884399999994</v>
      </c>
      <c r="K420" s="142">
        <v>1423</v>
      </c>
    </row>
    <row r="421" spans="1:11" x14ac:dyDescent="0.25">
      <c r="A421" s="140">
        <v>418</v>
      </c>
      <c r="B421" s="140" t="s">
        <v>2</v>
      </c>
      <c r="C421" s="140" t="s">
        <v>1071</v>
      </c>
      <c r="D421" s="140">
        <f>VLOOKUP(B421,'[2]Master Inventory Units'!$B:$O,14,)</f>
        <v>130.05000000000001</v>
      </c>
      <c r="E421" s="140" t="s">
        <v>1074</v>
      </c>
      <c r="F421" s="140" t="s">
        <v>130</v>
      </c>
      <c r="G421" s="140" t="s">
        <v>1075</v>
      </c>
      <c r="H421" s="140" t="s">
        <v>136</v>
      </c>
      <c r="I421" s="140" t="s">
        <v>133</v>
      </c>
      <c r="J421" s="141">
        <v>782.76884399999994</v>
      </c>
      <c r="K421" s="142">
        <v>1423</v>
      </c>
    </row>
    <row r="422" spans="1:11" x14ac:dyDescent="0.25">
      <c r="A422" s="140">
        <v>419</v>
      </c>
      <c r="B422" s="140" t="s">
        <v>2</v>
      </c>
      <c r="C422" s="140" t="s">
        <v>1071</v>
      </c>
      <c r="D422" s="140">
        <f>VLOOKUP(B422,'[2]Master Inventory Units'!$B:$O,14,)</f>
        <v>130.05000000000001</v>
      </c>
      <c r="E422" s="140" t="s">
        <v>1076</v>
      </c>
      <c r="F422" s="140" t="s">
        <v>130</v>
      </c>
      <c r="G422" s="140" t="s">
        <v>1077</v>
      </c>
      <c r="H422" s="140" t="s">
        <v>139</v>
      </c>
      <c r="I422" s="140" t="s">
        <v>133</v>
      </c>
      <c r="J422" s="141">
        <v>782.76884399999994</v>
      </c>
      <c r="K422" s="142">
        <v>1423</v>
      </c>
    </row>
    <row r="423" spans="1:11" x14ac:dyDescent="0.25">
      <c r="A423" s="140">
        <v>420</v>
      </c>
      <c r="B423" s="140" t="s">
        <v>2</v>
      </c>
      <c r="C423" s="140" t="s">
        <v>1071</v>
      </c>
      <c r="D423" s="140">
        <f>VLOOKUP(B423,'[2]Master Inventory Units'!$B:$O,14,)</f>
        <v>130.05000000000001</v>
      </c>
      <c r="E423" s="140" t="s">
        <v>1078</v>
      </c>
      <c r="F423" s="140" t="s">
        <v>130</v>
      </c>
      <c r="G423" s="140" t="s">
        <v>1079</v>
      </c>
      <c r="H423" s="140" t="s">
        <v>142</v>
      </c>
      <c r="I423" s="140" t="s">
        <v>133</v>
      </c>
      <c r="J423" s="141">
        <v>782.76884399999994</v>
      </c>
      <c r="K423" s="142">
        <v>1423</v>
      </c>
    </row>
    <row r="424" spans="1:11" x14ac:dyDescent="0.25">
      <c r="A424" s="143">
        <v>421</v>
      </c>
      <c r="B424" s="140" t="s">
        <v>2</v>
      </c>
      <c r="C424" s="143" t="s">
        <v>1080</v>
      </c>
      <c r="D424" s="140">
        <f>VLOOKUP(B424,'[2]Master Inventory Units'!$B:$O,14,)</f>
        <v>130.05000000000001</v>
      </c>
      <c r="E424" s="143" t="s">
        <v>1081</v>
      </c>
      <c r="F424" s="143" t="s">
        <v>130</v>
      </c>
      <c r="G424" s="143" t="s">
        <v>1082</v>
      </c>
      <c r="H424" s="143" t="s">
        <v>132</v>
      </c>
      <c r="I424" s="143" t="s">
        <v>133</v>
      </c>
      <c r="J424" s="144">
        <v>782.76884399999994</v>
      </c>
      <c r="K424" s="145">
        <v>1423</v>
      </c>
    </row>
    <row r="425" spans="1:11" x14ac:dyDescent="0.25">
      <c r="A425" s="146">
        <v>422</v>
      </c>
      <c r="B425" s="140" t="s">
        <v>2</v>
      </c>
      <c r="C425" s="146" t="s">
        <v>1080</v>
      </c>
      <c r="D425" s="140">
        <f>VLOOKUP(B425,'[2]Master Inventory Units'!$B:$O,14,)</f>
        <v>130.05000000000001</v>
      </c>
      <c r="E425" s="146" t="s">
        <v>1083</v>
      </c>
      <c r="F425" s="146" t="s">
        <v>130</v>
      </c>
      <c r="G425" s="146" t="s">
        <v>1084</v>
      </c>
      <c r="H425" s="146" t="s">
        <v>136</v>
      </c>
      <c r="I425" s="146" t="s">
        <v>133</v>
      </c>
      <c r="J425" s="147">
        <v>782.76884399999994</v>
      </c>
      <c r="K425" s="148">
        <v>1423</v>
      </c>
    </row>
    <row r="426" spans="1:11" x14ac:dyDescent="0.25">
      <c r="A426" s="146">
        <v>423</v>
      </c>
      <c r="B426" s="140" t="s">
        <v>2</v>
      </c>
      <c r="C426" s="146" t="s">
        <v>1080</v>
      </c>
      <c r="D426" s="140">
        <f>VLOOKUP(B426,'[2]Master Inventory Units'!$B:$O,14,)</f>
        <v>130.05000000000001</v>
      </c>
      <c r="E426" s="146" t="s">
        <v>1085</v>
      </c>
      <c r="F426" s="146" t="s">
        <v>130</v>
      </c>
      <c r="G426" s="146" t="s">
        <v>1086</v>
      </c>
      <c r="H426" s="146" t="s">
        <v>139</v>
      </c>
      <c r="I426" s="146" t="s">
        <v>133</v>
      </c>
      <c r="J426" s="147">
        <v>782.76884399999994</v>
      </c>
      <c r="K426" s="148">
        <v>1423</v>
      </c>
    </row>
    <row r="427" spans="1:11" x14ac:dyDescent="0.25">
      <c r="A427" s="146">
        <v>424</v>
      </c>
      <c r="B427" s="140" t="s">
        <v>2</v>
      </c>
      <c r="C427" s="146" t="s">
        <v>1080</v>
      </c>
      <c r="D427" s="140">
        <f>VLOOKUP(B427,'[2]Master Inventory Units'!$B:$O,14,)</f>
        <v>130.05000000000001</v>
      </c>
      <c r="E427" s="146" t="s">
        <v>1087</v>
      </c>
      <c r="F427" s="146" t="s">
        <v>130</v>
      </c>
      <c r="G427" s="146" t="s">
        <v>1088</v>
      </c>
      <c r="H427" s="146" t="s">
        <v>142</v>
      </c>
      <c r="I427" s="146" t="s">
        <v>133</v>
      </c>
      <c r="J427" s="147">
        <v>782.76884399999994</v>
      </c>
      <c r="K427" s="148">
        <v>1423</v>
      </c>
    </row>
    <row r="428" spans="1:11" x14ac:dyDescent="0.25">
      <c r="A428" s="140">
        <v>425</v>
      </c>
      <c r="B428" s="140" t="s">
        <v>2</v>
      </c>
      <c r="C428" s="140" t="s">
        <v>1089</v>
      </c>
      <c r="D428" s="140">
        <f>VLOOKUP(B428,'[2]Master Inventory Units'!$B:$O,14,)</f>
        <v>130.05000000000001</v>
      </c>
      <c r="E428" s="140" t="s">
        <v>1090</v>
      </c>
      <c r="F428" s="140" t="s">
        <v>130</v>
      </c>
      <c r="G428" s="140" t="s">
        <v>1091</v>
      </c>
      <c r="H428" s="140" t="s">
        <v>132</v>
      </c>
      <c r="I428" s="140" t="s">
        <v>133</v>
      </c>
      <c r="J428" s="141">
        <v>782.76884399999994</v>
      </c>
      <c r="K428" s="142">
        <v>1423</v>
      </c>
    </row>
    <row r="429" spans="1:11" x14ac:dyDescent="0.25">
      <c r="A429" s="140">
        <v>426</v>
      </c>
      <c r="B429" s="140" t="s">
        <v>2</v>
      </c>
      <c r="C429" s="140" t="s">
        <v>1089</v>
      </c>
      <c r="D429" s="140">
        <f>VLOOKUP(B429,'[2]Master Inventory Units'!$B:$O,14,)</f>
        <v>130.05000000000001</v>
      </c>
      <c r="E429" s="140" t="s">
        <v>1092</v>
      </c>
      <c r="F429" s="140" t="s">
        <v>130</v>
      </c>
      <c r="G429" s="140" t="s">
        <v>1093</v>
      </c>
      <c r="H429" s="140" t="s">
        <v>136</v>
      </c>
      <c r="I429" s="140" t="s">
        <v>133</v>
      </c>
      <c r="J429" s="141">
        <v>782.76884399999994</v>
      </c>
      <c r="K429" s="142">
        <v>1423</v>
      </c>
    </row>
    <row r="430" spans="1:11" x14ac:dyDescent="0.25">
      <c r="A430" s="140">
        <v>427</v>
      </c>
      <c r="B430" s="140" t="s">
        <v>2</v>
      </c>
      <c r="C430" s="140" t="s">
        <v>1089</v>
      </c>
      <c r="D430" s="140">
        <f>VLOOKUP(B430,'[2]Master Inventory Units'!$B:$O,14,)</f>
        <v>130.05000000000001</v>
      </c>
      <c r="E430" s="140" t="s">
        <v>1094</v>
      </c>
      <c r="F430" s="140" t="s">
        <v>130</v>
      </c>
      <c r="G430" s="140" t="s">
        <v>1095</v>
      </c>
      <c r="H430" s="140" t="s">
        <v>139</v>
      </c>
      <c r="I430" s="140" t="s">
        <v>133</v>
      </c>
      <c r="J430" s="141">
        <v>782.76884399999994</v>
      </c>
      <c r="K430" s="142">
        <v>1423</v>
      </c>
    </row>
    <row r="431" spans="1:11" x14ac:dyDescent="0.25">
      <c r="A431" s="140">
        <v>428</v>
      </c>
      <c r="B431" s="140" t="s">
        <v>2</v>
      </c>
      <c r="C431" s="140" t="s">
        <v>1089</v>
      </c>
      <c r="D431" s="140">
        <f>VLOOKUP(B431,'[2]Master Inventory Units'!$B:$O,14,)</f>
        <v>130.05000000000001</v>
      </c>
      <c r="E431" s="140" t="s">
        <v>1096</v>
      </c>
      <c r="F431" s="140" t="s">
        <v>130</v>
      </c>
      <c r="G431" s="140" t="s">
        <v>1097</v>
      </c>
      <c r="H431" s="140" t="s">
        <v>142</v>
      </c>
      <c r="I431" s="140" t="s">
        <v>133</v>
      </c>
      <c r="J431" s="141">
        <v>782.76884399999994</v>
      </c>
      <c r="K431" s="142">
        <v>1423</v>
      </c>
    </row>
    <row r="432" spans="1:11" x14ac:dyDescent="0.25">
      <c r="A432" s="143">
        <v>429</v>
      </c>
      <c r="B432" s="140" t="s">
        <v>2</v>
      </c>
      <c r="C432" s="143" t="s">
        <v>1098</v>
      </c>
      <c r="D432" s="140">
        <f>VLOOKUP(B432,'[2]Master Inventory Units'!$B:$O,14,)</f>
        <v>130.05000000000001</v>
      </c>
      <c r="E432" s="143" t="s">
        <v>1099</v>
      </c>
      <c r="F432" s="143" t="s">
        <v>130</v>
      </c>
      <c r="G432" s="143" t="s">
        <v>1100</v>
      </c>
      <c r="H432" s="143" t="s">
        <v>132</v>
      </c>
      <c r="I432" s="143" t="s">
        <v>133</v>
      </c>
      <c r="J432" s="144">
        <v>782.76884399999994</v>
      </c>
      <c r="K432" s="145">
        <v>1423</v>
      </c>
    </row>
    <row r="433" spans="1:11" x14ac:dyDescent="0.25">
      <c r="A433" s="146">
        <v>430</v>
      </c>
      <c r="B433" s="140" t="s">
        <v>2</v>
      </c>
      <c r="C433" s="146" t="s">
        <v>1098</v>
      </c>
      <c r="D433" s="140">
        <f>VLOOKUP(B433,'[2]Master Inventory Units'!$B:$O,14,)</f>
        <v>130.05000000000001</v>
      </c>
      <c r="E433" s="146" t="s">
        <v>1101</v>
      </c>
      <c r="F433" s="146" t="s">
        <v>130</v>
      </c>
      <c r="G433" s="146" t="s">
        <v>1102</v>
      </c>
      <c r="H433" s="146" t="s">
        <v>136</v>
      </c>
      <c r="I433" s="146" t="s">
        <v>133</v>
      </c>
      <c r="J433" s="147">
        <v>782.76884399999994</v>
      </c>
      <c r="K433" s="148">
        <v>1423</v>
      </c>
    </row>
    <row r="434" spans="1:11" x14ac:dyDescent="0.25">
      <c r="A434" s="146">
        <v>431</v>
      </c>
      <c r="B434" s="140" t="s">
        <v>2</v>
      </c>
      <c r="C434" s="146" t="s">
        <v>1098</v>
      </c>
      <c r="D434" s="140">
        <f>VLOOKUP(B434,'[2]Master Inventory Units'!$B:$O,14,)</f>
        <v>130.05000000000001</v>
      </c>
      <c r="E434" s="146" t="s">
        <v>1103</v>
      </c>
      <c r="F434" s="146" t="s">
        <v>130</v>
      </c>
      <c r="G434" s="146" t="s">
        <v>1104</v>
      </c>
      <c r="H434" s="146" t="s">
        <v>139</v>
      </c>
      <c r="I434" s="146" t="s">
        <v>133</v>
      </c>
      <c r="J434" s="147">
        <v>782.76884399999994</v>
      </c>
      <c r="K434" s="148">
        <v>1423</v>
      </c>
    </row>
    <row r="435" spans="1:11" x14ac:dyDescent="0.25">
      <c r="A435" s="146">
        <v>432</v>
      </c>
      <c r="B435" s="140" t="s">
        <v>2</v>
      </c>
      <c r="C435" s="146" t="s">
        <v>1098</v>
      </c>
      <c r="D435" s="140">
        <f>VLOOKUP(B435,'[2]Master Inventory Units'!$B:$O,14,)</f>
        <v>130.05000000000001</v>
      </c>
      <c r="E435" s="146" t="s">
        <v>1105</v>
      </c>
      <c r="F435" s="146" t="s">
        <v>130</v>
      </c>
      <c r="G435" s="146" t="s">
        <v>1106</v>
      </c>
      <c r="H435" s="146" t="s">
        <v>142</v>
      </c>
      <c r="I435" s="146" t="s">
        <v>133</v>
      </c>
      <c r="J435" s="147">
        <v>782.76884399999994</v>
      </c>
      <c r="K435" s="148">
        <v>1423</v>
      </c>
    </row>
    <row r="436" spans="1:11" x14ac:dyDescent="0.25">
      <c r="A436" s="140">
        <v>433</v>
      </c>
      <c r="B436" s="140" t="s">
        <v>2</v>
      </c>
      <c r="C436" s="140" t="s">
        <v>1107</v>
      </c>
      <c r="D436" s="140">
        <f>VLOOKUP(B436,'[2]Master Inventory Units'!$B:$O,14,)</f>
        <v>130.05000000000001</v>
      </c>
      <c r="E436" s="140" t="s">
        <v>1108</v>
      </c>
      <c r="F436" s="140" t="s">
        <v>130</v>
      </c>
      <c r="G436" s="140" t="s">
        <v>1109</v>
      </c>
      <c r="H436" s="140" t="s">
        <v>132</v>
      </c>
      <c r="I436" s="140" t="s">
        <v>133</v>
      </c>
      <c r="J436" s="141">
        <v>782.76884399999994</v>
      </c>
      <c r="K436" s="142">
        <v>1423</v>
      </c>
    </row>
    <row r="437" spans="1:11" x14ac:dyDescent="0.25">
      <c r="A437" s="140">
        <v>434</v>
      </c>
      <c r="B437" s="140" t="s">
        <v>2</v>
      </c>
      <c r="C437" s="140" t="s">
        <v>1107</v>
      </c>
      <c r="D437" s="140">
        <f>VLOOKUP(B437,'[2]Master Inventory Units'!$B:$O,14,)</f>
        <v>130.05000000000001</v>
      </c>
      <c r="E437" s="140" t="s">
        <v>1110</v>
      </c>
      <c r="F437" s="140" t="s">
        <v>130</v>
      </c>
      <c r="G437" s="140" t="s">
        <v>1111</v>
      </c>
      <c r="H437" s="140" t="s">
        <v>136</v>
      </c>
      <c r="I437" s="140" t="s">
        <v>133</v>
      </c>
      <c r="J437" s="141">
        <v>782.76884399999994</v>
      </c>
      <c r="K437" s="142">
        <v>1423</v>
      </c>
    </row>
    <row r="438" spans="1:11" x14ac:dyDescent="0.25">
      <c r="A438" s="140">
        <v>435</v>
      </c>
      <c r="B438" s="140" t="s">
        <v>2</v>
      </c>
      <c r="C438" s="140" t="s">
        <v>1107</v>
      </c>
      <c r="D438" s="140">
        <f>VLOOKUP(B438,'[2]Master Inventory Units'!$B:$O,14,)</f>
        <v>130.05000000000001</v>
      </c>
      <c r="E438" s="140" t="s">
        <v>1112</v>
      </c>
      <c r="F438" s="140" t="s">
        <v>130</v>
      </c>
      <c r="G438" s="140" t="s">
        <v>1113</v>
      </c>
      <c r="H438" s="140" t="s">
        <v>139</v>
      </c>
      <c r="I438" s="140" t="s">
        <v>133</v>
      </c>
      <c r="J438" s="141">
        <v>782.76884399999994</v>
      </c>
      <c r="K438" s="142">
        <v>1423</v>
      </c>
    </row>
    <row r="439" spans="1:11" x14ac:dyDescent="0.25">
      <c r="A439" s="140">
        <v>436</v>
      </c>
      <c r="B439" s="140" t="s">
        <v>2</v>
      </c>
      <c r="C439" s="140" t="s">
        <v>1107</v>
      </c>
      <c r="D439" s="140">
        <f>VLOOKUP(B439,'[2]Master Inventory Units'!$B:$O,14,)</f>
        <v>130.05000000000001</v>
      </c>
      <c r="E439" s="140" t="s">
        <v>1114</v>
      </c>
      <c r="F439" s="140" t="s">
        <v>130</v>
      </c>
      <c r="G439" s="140" t="s">
        <v>1115</v>
      </c>
      <c r="H439" s="140" t="s">
        <v>142</v>
      </c>
      <c r="I439" s="140" t="s">
        <v>133</v>
      </c>
      <c r="J439" s="141">
        <v>782.76884399999994</v>
      </c>
      <c r="K439" s="142">
        <v>1423</v>
      </c>
    </row>
    <row r="440" spans="1:11" x14ac:dyDescent="0.25">
      <c r="A440" s="143">
        <v>437</v>
      </c>
      <c r="B440" s="140" t="s">
        <v>2</v>
      </c>
      <c r="C440" s="143" t="s">
        <v>1116</v>
      </c>
      <c r="D440" s="140">
        <f>VLOOKUP(B440,'[2]Master Inventory Units'!$B:$O,14,)</f>
        <v>130.05000000000001</v>
      </c>
      <c r="E440" s="143" t="s">
        <v>1117</v>
      </c>
      <c r="F440" s="143" t="s">
        <v>130</v>
      </c>
      <c r="G440" s="143" t="s">
        <v>1118</v>
      </c>
      <c r="H440" s="143" t="s">
        <v>132</v>
      </c>
      <c r="I440" s="143" t="s">
        <v>133</v>
      </c>
      <c r="J440" s="144">
        <v>780.15319199999988</v>
      </c>
      <c r="K440" s="145">
        <v>1423</v>
      </c>
    </row>
    <row r="441" spans="1:11" x14ac:dyDescent="0.25">
      <c r="A441" s="146">
        <v>438</v>
      </c>
      <c r="B441" s="140" t="s">
        <v>2</v>
      </c>
      <c r="C441" s="146" t="s">
        <v>1116</v>
      </c>
      <c r="D441" s="140">
        <f>VLOOKUP(B441,'[2]Master Inventory Units'!$B:$O,14,)</f>
        <v>130.05000000000001</v>
      </c>
      <c r="E441" s="146" t="s">
        <v>1119</v>
      </c>
      <c r="F441" s="146" t="s">
        <v>130</v>
      </c>
      <c r="G441" s="146" t="s">
        <v>1120</v>
      </c>
      <c r="H441" s="146" t="s">
        <v>136</v>
      </c>
      <c r="I441" s="146" t="s">
        <v>133</v>
      </c>
      <c r="J441" s="147">
        <v>780.15319199999988</v>
      </c>
      <c r="K441" s="148">
        <v>1423</v>
      </c>
    </row>
    <row r="442" spans="1:11" x14ac:dyDescent="0.25">
      <c r="A442" s="146">
        <v>439</v>
      </c>
      <c r="B442" s="140" t="s">
        <v>2</v>
      </c>
      <c r="C442" s="146" t="s">
        <v>1116</v>
      </c>
      <c r="D442" s="140">
        <f>VLOOKUP(B442,'[2]Master Inventory Units'!$B:$O,14,)</f>
        <v>130.05000000000001</v>
      </c>
      <c r="E442" s="146" t="s">
        <v>1121</v>
      </c>
      <c r="F442" s="146" t="s">
        <v>130</v>
      </c>
      <c r="G442" s="146" t="s">
        <v>1122</v>
      </c>
      <c r="H442" s="146" t="s">
        <v>139</v>
      </c>
      <c r="I442" s="146" t="s">
        <v>133</v>
      </c>
      <c r="J442" s="147">
        <v>780.15319199999988</v>
      </c>
      <c r="K442" s="148">
        <v>1423</v>
      </c>
    </row>
    <row r="443" spans="1:11" x14ac:dyDescent="0.25">
      <c r="A443" s="146">
        <v>440</v>
      </c>
      <c r="B443" s="140" t="s">
        <v>2</v>
      </c>
      <c r="C443" s="146" t="s">
        <v>1116</v>
      </c>
      <c r="D443" s="140">
        <f>VLOOKUP(B443,'[2]Master Inventory Units'!$B:$O,14,)</f>
        <v>130.05000000000001</v>
      </c>
      <c r="E443" s="146" t="s">
        <v>1123</v>
      </c>
      <c r="F443" s="146" t="s">
        <v>130</v>
      </c>
      <c r="G443" s="146" t="s">
        <v>1124</v>
      </c>
      <c r="H443" s="146" t="s">
        <v>142</v>
      </c>
      <c r="I443" s="146" t="s">
        <v>133</v>
      </c>
      <c r="J443" s="147">
        <v>780.15319199999988</v>
      </c>
      <c r="K443" s="148">
        <v>1423</v>
      </c>
    </row>
    <row r="444" spans="1:11" x14ac:dyDescent="0.25">
      <c r="A444" s="140">
        <v>441</v>
      </c>
      <c r="B444" s="140" t="s">
        <v>2</v>
      </c>
      <c r="C444" s="140" t="s">
        <v>1125</v>
      </c>
      <c r="D444" s="140">
        <f>VLOOKUP(B444,'[2]Master Inventory Units'!$B:$O,14,)</f>
        <v>130.05000000000001</v>
      </c>
      <c r="E444" s="140" t="s">
        <v>1126</v>
      </c>
      <c r="F444" s="140" t="s">
        <v>130</v>
      </c>
      <c r="G444" s="140" t="s">
        <v>1127</v>
      </c>
      <c r="H444" s="140" t="s">
        <v>132</v>
      </c>
      <c r="I444" s="140" t="s">
        <v>133</v>
      </c>
      <c r="J444" s="141">
        <v>780.15319199999988</v>
      </c>
      <c r="K444" s="142">
        <v>1423</v>
      </c>
    </row>
    <row r="445" spans="1:11" x14ac:dyDescent="0.25">
      <c r="A445" s="140">
        <v>442</v>
      </c>
      <c r="B445" s="140" t="s">
        <v>2</v>
      </c>
      <c r="C445" s="140" t="s">
        <v>1125</v>
      </c>
      <c r="D445" s="140">
        <f>VLOOKUP(B445,'[2]Master Inventory Units'!$B:$O,14,)</f>
        <v>130.05000000000001</v>
      </c>
      <c r="E445" s="140" t="s">
        <v>1128</v>
      </c>
      <c r="F445" s="140" t="s">
        <v>130</v>
      </c>
      <c r="G445" s="140" t="s">
        <v>1129</v>
      </c>
      <c r="H445" s="140" t="s">
        <v>136</v>
      </c>
      <c r="I445" s="140" t="s">
        <v>133</v>
      </c>
      <c r="J445" s="141">
        <v>780.15319199999988</v>
      </c>
      <c r="K445" s="142">
        <v>1423</v>
      </c>
    </row>
    <row r="446" spans="1:11" x14ac:dyDescent="0.25">
      <c r="A446" s="140">
        <v>443</v>
      </c>
      <c r="B446" s="140" t="s">
        <v>2</v>
      </c>
      <c r="C446" s="140" t="s">
        <v>1125</v>
      </c>
      <c r="D446" s="140">
        <f>VLOOKUP(B446,'[2]Master Inventory Units'!$B:$O,14,)</f>
        <v>130.05000000000001</v>
      </c>
      <c r="E446" s="140" t="s">
        <v>1130</v>
      </c>
      <c r="F446" s="140" t="s">
        <v>130</v>
      </c>
      <c r="G446" s="140" t="s">
        <v>1131</v>
      </c>
      <c r="H446" s="140" t="s">
        <v>139</v>
      </c>
      <c r="I446" s="140" t="s">
        <v>133</v>
      </c>
      <c r="J446" s="141">
        <v>780.15319199999988</v>
      </c>
      <c r="K446" s="142">
        <v>1423</v>
      </c>
    </row>
    <row r="447" spans="1:11" x14ac:dyDescent="0.25">
      <c r="A447" s="140">
        <v>444</v>
      </c>
      <c r="B447" s="140" t="s">
        <v>2</v>
      </c>
      <c r="C447" s="140" t="s">
        <v>1125</v>
      </c>
      <c r="D447" s="140">
        <f>VLOOKUP(B447,'[2]Master Inventory Units'!$B:$O,14,)</f>
        <v>130.05000000000001</v>
      </c>
      <c r="E447" s="140" t="s">
        <v>1132</v>
      </c>
      <c r="F447" s="140" t="s">
        <v>130</v>
      </c>
      <c r="G447" s="140" t="s">
        <v>1133</v>
      </c>
      <c r="H447" s="140" t="s">
        <v>142</v>
      </c>
      <c r="I447" s="140" t="s">
        <v>133</v>
      </c>
      <c r="J447" s="141">
        <v>780.15319199999988</v>
      </c>
      <c r="K447" s="142">
        <v>1423</v>
      </c>
    </row>
    <row r="448" spans="1:11" x14ac:dyDescent="0.25">
      <c r="A448" s="143">
        <v>445</v>
      </c>
      <c r="B448" s="140" t="s">
        <v>2</v>
      </c>
      <c r="C448" s="143" t="s">
        <v>1134</v>
      </c>
      <c r="D448" s="140">
        <f>VLOOKUP(B448,'[2]Master Inventory Units'!$B:$O,14,)</f>
        <v>130.05000000000001</v>
      </c>
      <c r="E448" s="143" t="s">
        <v>1135</v>
      </c>
      <c r="F448" s="143" t="s">
        <v>130</v>
      </c>
      <c r="G448" s="143" t="s">
        <v>1136</v>
      </c>
      <c r="H448" s="143" t="s">
        <v>132</v>
      </c>
      <c r="I448" s="143" t="s">
        <v>133</v>
      </c>
      <c r="J448" s="144">
        <v>782.76884399999994</v>
      </c>
      <c r="K448" s="145">
        <v>1423</v>
      </c>
    </row>
    <row r="449" spans="1:11" x14ac:dyDescent="0.25">
      <c r="A449" s="146">
        <v>446</v>
      </c>
      <c r="B449" s="140" t="s">
        <v>2</v>
      </c>
      <c r="C449" s="146" t="s">
        <v>1134</v>
      </c>
      <c r="D449" s="140">
        <f>VLOOKUP(B449,'[2]Master Inventory Units'!$B:$O,14,)</f>
        <v>130.05000000000001</v>
      </c>
      <c r="E449" s="146" t="s">
        <v>1137</v>
      </c>
      <c r="F449" s="146" t="s">
        <v>130</v>
      </c>
      <c r="G449" s="146" t="s">
        <v>1138</v>
      </c>
      <c r="H449" s="146" t="s">
        <v>136</v>
      </c>
      <c r="I449" s="146" t="s">
        <v>133</v>
      </c>
      <c r="J449" s="147">
        <v>782.76884399999994</v>
      </c>
      <c r="K449" s="148">
        <v>1423</v>
      </c>
    </row>
    <row r="450" spans="1:11" x14ac:dyDescent="0.25">
      <c r="A450" s="146">
        <v>447</v>
      </c>
      <c r="B450" s="140" t="s">
        <v>2</v>
      </c>
      <c r="C450" s="146" t="s">
        <v>1134</v>
      </c>
      <c r="D450" s="140">
        <f>VLOOKUP(B450,'[2]Master Inventory Units'!$B:$O,14,)</f>
        <v>130.05000000000001</v>
      </c>
      <c r="E450" s="146" t="s">
        <v>1139</v>
      </c>
      <c r="F450" s="146" t="s">
        <v>130</v>
      </c>
      <c r="G450" s="146" t="s">
        <v>1140</v>
      </c>
      <c r="H450" s="146" t="s">
        <v>139</v>
      </c>
      <c r="I450" s="146" t="s">
        <v>133</v>
      </c>
      <c r="J450" s="147">
        <v>782.76884399999994</v>
      </c>
      <c r="K450" s="148">
        <v>1423</v>
      </c>
    </row>
    <row r="451" spans="1:11" x14ac:dyDescent="0.25">
      <c r="A451" s="146">
        <v>448</v>
      </c>
      <c r="B451" s="140" t="s">
        <v>2</v>
      </c>
      <c r="C451" s="146" t="s">
        <v>1134</v>
      </c>
      <c r="D451" s="140">
        <f>VLOOKUP(B451,'[2]Master Inventory Units'!$B:$O,14,)</f>
        <v>130.05000000000001</v>
      </c>
      <c r="E451" s="146" t="s">
        <v>1141</v>
      </c>
      <c r="F451" s="146" t="s">
        <v>130</v>
      </c>
      <c r="G451" s="146" t="s">
        <v>1142</v>
      </c>
      <c r="H451" s="146" t="s">
        <v>142</v>
      </c>
      <c r="I451" s="146" t="s">
        <v>133</v>
      </c>
      <c r="J451" s="147">
        <v>782.76884399999994</v>
      </c>
      <c r="K451" s="148">
        <v>1423</v>
      </c>
    </row>
    <row r="452" spans="1:11" x14ac:dyDescent="0.25">
      <c r="A452" s="140">
        <v>449</v>
      </c>
      <c r="B452" s="140" t="s">
        <v>2</v>
      </c>
      <c r="C452" s="140" t="s">
        <v>1143</v>
      </c>
      <c r="D452" s="140">
        <f>VLOOKUP(B452,'[2]Master Inventory Units'!$B:$O,14,)</f>
        <v>130.05000000000001</v>
      </c>
      <c r="E452" s="140" t="s">
        <v>1144</v>
      </c>
      <c r="F452" s="140" t="s">
        <v>130</v>
      </c>
      <c r="G452" s="140" t="s">
        <v>1145</v>
      </c>
      <c r="H452" s="140" t="s">
        <v>132</v>
      </c>
      <c r="I452" s="140" t="s">
        <v>133</v>
      </c>
      <c r="J452" s="141">
        <v>782.76884399999994</v>
      </c>
      <c r="K452" s="142">
        <v>1423</v>
      </c>
    </row>
    <row r="453" spans="1:11" x14ac:dyDescent="0.25">
      <c r="A453" s="140">
        <v>450</v>
      </c>
      <c r="B453" s="140" t="s">
        <v>2</v>
      </c>
      <c r="C453" s="140" t="s">
        <v>1143</v>
      </c>
      <c r="D453" s="140">
        <f>VLOOKUP(B453,'[2]Master Inventory Units'!$B:$O,14,)</f>
        <v>130.05000000000001</v>
      </c>
      <c r="E453" s="140" t="s">
        <v>1146</v>
      </c>
      <c r="F453" s="140" t="s">
        <v>130</v>
      </c>
      <c r="G453" s="140" t="s">
        <v>1147</v>
      </c>
      <c r="H453" s="140" t="s">
        <v>136</v>
      </c>
      <c r="I453" s="140" t="s">
        <v>133</v>
      </c>
      <c r="J453" s="141">
        <v>782.76884399999994</v>
      </c>
      <c r="K453" s="142">
        <v>1423</v>
      </c>
    </row>
    <row r="454" spans="1:11" x14ac:dyDescent="0.25">
      <c r="A454" s="140">
        <v>451</v>
      </c>
      <c r="B454" s="140" t="s">
        <v>2</v>
      </c>
      <c r="C454" s="140" t="s">
        <v>1143</v>
      </c>
      <c r="D454" s="140">
        <f>VLOOKUP(B454,'[2]Master Inventory Units'!$B:$O,14,)</f>
        <v>130.05000000000001</v>
      </c>
      <c r="E454" s="140" t="s">
        <v>1148</v>
      </c>
      <c r="F454" s="140" t="s">
        <v>130</v>
      </c>
      <c r="G454" s="140" t="s">
        <v>1149</v>
      </c>
      <c r="H454" s="140" t="s">
        <v>139</v>
      </c>
      <c r="I454" s="140" t="s">
        <v>133</v>
      </c>
      <c r="J454" s="141">
        <v>782.76884399999994</v>
      </c>
      <c r="K454" s="142">
        <v>1423</v>
      </c>
    </row>
    <row r="455" spans="1:11" x14ac:dyDescent="0.25">
      <c r="A455" s="140">
        <v>452</v>
      </c>
      <c r="B455" s="140" t="s">
        <v>2</v>
      </c>
      <c r="C455" s="140" t="s">
        <v>1143</v>
      </c>
      <c r="D455" s="140">
        <f>VLOOKUP(B455,'[2]Master Inventory Units'!$B:$O,14,)</f>
        <v>130.05000000000001</v>
      </c>
      <c r="E455" s="140" t="s">
        <v>1150</v>
      </c>
      <c r="F455" s="140" t="s">
        <v>130</v>
      </c>
      <c r="G455" s="140" t="s">
        <v>1151</v>
      </c>
      <c r="H455" s="140" t="s">
        <v>142</v>
      </c>
      <c r="I455" s="140" t="s">
        <v>133</v>
      </c>
      <c r="J455" s="141">
        <v>782.76884399999994</v>
      </c>
      <c r="K455" s="142">
        <v>1423</v>
      </c>
    </row>
    <row r="456" spans="1:11" x14ac:dyDescent="0.25">
      <c r="A456" s="143">
        <v>453</v>
      </c>
      <c r="B456" s="140" t="s">
        <v>2</v>
      </c>
      <c r="C456" s="143" t="s">
        <v>1152</v>
      </c>
      <c r="D456" s="140">
        <f>VLOOKUP(B456,'[2]Master Inventory Units'!$B:$O,14,)</f>
        <v>130.05000000000001</v>
      </c>
      <c r="E456" s="143" t="s">
        <v>1153</v>
      </c>
      <c r="F456" s="143" t="s">
        <v>130</v>
      </c>
      <c r="G456" s="143" t="s">
        <v>1154</v>
      </c>
      <c r="H456" s="143" t="s">
        <v>132</v>
      </c>
      <c r="I456" s="143" t="s">
        <v>133</v>
      </c>
      <c r="J456" s="144">
        <v>782.76884399999994</v>
      </c>
      <c r="K456" s="145">
        <v>1423</v>
      </c>
    </row>
    <row r="457" spans="1:11" x14ac:dyDescent="0.25">
      <c r="A457" s="146">
        <v>454</v>
      </c>
      <c r="B457" s="140" t="s">
        <v>2</v>
      </c>
      <c r="C457" s="146" t="s">
        <v>1152</v>
      </c>
      <c r="D457" s="140">
        <f>VLOOKUP(B457,'[2]Master Inventory Units'!$B:$O,14,)</f>
        <v>130.05000000000001</v>
      </c>
      <c r="E457" s="146" t="s">
        <v>1155</v>
      </c>
      <c r="F457" s="146" t="s">
        <v>130</v>
      </c>
      <c r="G457" s="146" t="s">
        <v>1156</v>
      </c>
      <c r="H457" s="146" t="s">
        <v>136</v>
      </c>
      <c r="I457" s="146" t="s">
        <v>133</v>
      </c>
      <c r="J457" s="147">
        <v>782.76884399999994</v>
      </c>
      <c r="K457" s="148">
        <v>1423</v>
      </c>
    </row>
    <row r="458" spans="1:11" x14ac:dyDescent="0.25">
      <c r="A458" s="146">
        <v>455</v>
      </c>
      <c r="B458" s="140" t="s">
        <v>2</v>
      </c>
      <c r="C458" s="146" t="s">
        <v>1152</v>
      </c>
      <c r="D458" s="140">
        <f>VLOOKUP(B458,'[2]Master Inventory Units'!$B:$O,14,)</f>
        <v>130.05000000000001</v>
      </c>
      <c r="E458" s="146" t="s">
        <v>1157</v>
      </c>
      <c r="F458" s="146" t="s">
        <v>130</v>
      </c>
      <c r="G458" s="146" t="s">
        <v>1158</v>
      </c>
      <c r="H458" s="146" t="s">
        <v>139</v>
      </c>
      <c r="I458" s="146" t="s">
        <v>133</v>
      </c>
      <c r="J458" s="147">
        <v>782.76884399999994</v>
      </c>
      <c r="K458" s="148">
        <v>1423</v>
      </c>
    </row>
    <row r="459" spans="1:11" x14ac:dyDescent="0.25">
      <c r="A459" s="146">
        <v>456</v>
      </c>
      <c r="B459" s="140" t="s">
        <v>2</v>
      </c>
      <c r="C459" s="146" t="s">
        <v>1152</v>
      </c>
      <c r="D459" s="140">
        <f>VLOOKUP(B459,'[2]Master Inventory Units'!$B:$O,14,)</f>
        <v>130.05000000000001</v>
      </c>
      <c r="E459" s="146" t="s">
        <v>1159</v>
      </c>
      <c r="F459" s="146" t="s">
        <v>130</v>
      </c>
      <c r="G459" s="146" t="s">
        <v>1160</v>
      </c>
      <c r="H459" s="146" t="s">
        <v>142</v>
      </c>
      <c r="I459" s="146" t="s">
        <v>133</v>
      </c>
      <c r="J459" s="147">
        <v>782.76884399999994</v>
      </c>
      <c r="K459" s="148">
        <v>1423</v>
      </c>
    </row>
    <row r="460" spans="1:11" x14ac:dyDescent="0.25">
      <c r="A460" s="140">
        <v>457</v>
      </c>
      <c r="B460" s="140" t="s">
        <v>2</v>
      </c>
      <c r="C460" s="140" t="s">
        <v>1161</v>
      </c>
      <c r="D460" s="140">
        <f>VLOOKUP(B460,'[2]Master Inventory Units'!$B:$O,14,)</f>
        <v>130.05000000000001</v>
      </c>
      <c r="E460" s="140" t="s">
        <v>1162</v>
      </c>
      <c r="F460" s="140" t="s">
        <v>130</v>
      </c>
      <c r="G460" s="140" t="s">
        <v>1163</v>
      </c>
      <c r="H460" s="140" t="s">
        <v>132</v>
      </c>
      <c r="I460" s="140" t="s">
        <v>133</v>
      </c>
      <c r="J460" s="141">
        <v>782.76884399999994</v>
      </c>
      <c r="K460" s="142">
        <v>1423</v>
      </c>
    </row>
    <row r="461" spans="1:11" x14ac:dyDescent="0.25">
      <c r="A461" s="140">
        <v>458</v>
      </c>
      <c r="B461" s="140" t="s">
        <v>2</v>
      </c>
      <c r="C461" s="140" t="s">
        <v>1161</v>
      </c>
      <c r="D461" s="140">
        <f>VLOOKUP(B461,'[2]Master Inventory Units'!$B:$O,14,)</f>
        <v>130.05000000000001</v>
      </c>
      <c r="E461" s="140" t="s">
        <v>1164</v>
      </c>
      <c r="F461" s="140" t="s">
        <v>130</v>
      </c>
      <c r="G461" s="140" t="s">
        <v>1165</v>
      </c>
      <c r="H461" s="140" t="s">
        <v>136</v>
      </c>
      <c r="I461" s="140" t="s">
        <v>133</v>
      </c>
      <c r="J461" s="141">
        <v>782.76884399999994</v>
      </c>
      <c r="K461" s="142">
        <v>1423</v>
      </c>
    </row>
    <row r="462" spans="1:11" x14ac:dyDescent="0.25">
      <c r="A462" s="140">
        <v>459</v>
      </c>
      <c r="B462" s="140" t="s">
        <v>2</v>
      </c>
      <c r="C462" s="140" t="s">
        <v>1161</v>
      </c>
      <c r="D462" s="140">
        <f>VLOOKUP(B462,'[2]Master Inventory Units'!$B:$O,14,)</f>
        <v>130.05000000000001</v>
      </c>
      <c r="E462" s="140" t="s">
        <v>1166</v>
      </c>
      <c r="F462" s="140" t="s">
        <v>130</v>
      </c>
      <c r="G462" s="140" t="s">
        <v>1167</v>
      </c>
      <c r="H462" s="140" t="s">
        <v>139</v>
      </c>
      <c r="I462" s="140" t="s">
        <v>133</v>
      </c>
      <c r="J462" s="141">
        <v>782.76884399999994</v>
      </c>
      <c r="K462" s="142">
        <v>1423</v>
      </c>
    </row>
    <row r="463" spans="1:11" x14ac:dyDescent="0.25">
      <c r="A463" s="140">
        <v>460</v>
      </c>
      <c r="B463" s="140" t="s">
        <v>2</v>
      </c>
      <c r="C463" s="140" t="s">
        <v>1161</v>
      </c>
      <c r="D463" s="140">
        <f>VLOOKUP(B463,'[2]Master Inventory Units'!$B:$O,14,)</f>
        <v>130.05000000000001</v>
      </c>
      <c r="E463" s="140" t="s">
        <v>1168</v>
      </c>
      <c r="F463" s="140" t="s">
        <v>130</v>
      </c>
      <c r="G463" s="140" t="s">
        <v>1169</v>
      </c>
      <c r="H463" s="140" t="s">
        <v>142</v>
      </c>
      <c r="I463" s="140" t="s">
        <v>133</v>
      </c>
      <c r="J463" s="141">
        <v>782.76884399999994</v>
      </c>
      <c r="K463" s="142">
        <v>1423</v>
      </c>
    </row>
    <row r="464" spans="1:11" x14ac:dyDescent="0.25">
      <c r="A464" s="143">
        <v>461</v>
      </c>
      <c r="B464" s="140" t="s">
        <v>2</v>
      </c>
      <c r="C464" s="143" t="s">
        <v>1170</v>
      </c>
      <c r="D464" s="140">
        <f>VLOOKUP(B464,'[2]Master Inventory Units'!$B:$O,14,)</f>
        <v>130.05000000000001</v>
      </c>
      <c r="E464" s="143" t="s">
        <v>1171</v>
      </c>
      <c r="F464" s="143" t="s">
        <v>130</v>
      </c>
      <c r="G464" s="143" t="s">
        <v>1172</v>
      </c>
      <c r="H464" s="143" t="s">
        <v>132</v>
      </c>
      <c r="I464" s="143" t="s">
        <v>133</v>
      </c>
      <c r="J464" s="144">
        <v>782.76884399999994</v>
      </c>
      <c r="K464" s="145">
        <v>1423</v>
      </c>
    </row>
    <row r="465" spans="1:11" x14ac:dyDescent="0.25">
      <c r="A465" s="146">
        <v>462</v>
      </c>
      <c r="B465" s="140" t="s">
        <v>2</v>
      </c>
      <c r="C465" s="146" t="s">
        <v>1170</v>
      </c>
      <c r="D465" s="140">
        <f>VLOOKUP(B465,'[2]Master Inventory Units'!$B:$O,14,)</f>
        <v>130.05000000000001</v>
      </c>
      <c r="E465" s="146" t="s">
        <v>1173</v>
      </c>
      <c r="F465" s="146" t="s">
        <v>130</v>
      </c>
      <c r="G465" s="146" t="s">
        <v>1174</v>
      </c>
      <c r="H465" s="146" t="s">
        <v>136</v>
      </c>
      <c r="I465" s="146" t="s">
        <v>133</v>
      </c>
      <c r="J465" s="147">
        <v>782.76884399999994</v>
      </c>
      <c r="K465" s="148">
        <v>1423</v>
      </c>
    </row>
    <row r="466" spans="1:11" x14ac:dyDescent="0.25">
      <c r="A466" s="146">
        <v>463</v>
      </c>
      <c r="B466" s="140" t="s">
        <v>2</v>
      </c>
      <c r="C466" s="146" t="s">
        <v>1170</v>
      </c>
      <c r="D466" s="140">
        <f>VLOOKUP(B466,'[2]Master Inventory Units'!$B:$O,14,)</f>
        <v>130.05000000000001</v>
      </c>
      <c r="E466" s="146" t="s">
        <v>1175</v>
      </c>
      <c r="F466" s="146" t="s">
        <v>130</v>
      </c>
      <c r="G466" s="146" t="s">
        <v>1176</v>
      </c>
      <c r="H466" s="146" t="s">
        <v>139</v>
      </c>
      <c r="I466" s="146" t="s">
        <v>133</v>
      </c>
      <c r="J466" s="147">
        <v>782.76884399999994</v>
      </c>
      <c r="K466" s="148">
        <v>1423</v>
      </c>
    </row>
    <row r="467" spans="1:11" x14ac:dyDescent="0.25">
      <c r="A467" s="146">
        <v>464</v>
      </c>
      <c r="B467" s="140" t="s">
        <v>2</v>
      </c>
      <c r="C467" s="146" t="s">
        <v>1170</v>
      </c>
      <c r="D467" s="140">
        <f>VLOOKUP(B467,'[2]Master Inventory Units'!$B:$O,14,)</f>
        <v>130.05000000000001</v>
      </c>
      <c r="E467" s="146" t="s">
        <v>1177</v>
      </c>
      <c r="F467" s="146" t="s">
        <v>130</v>
      </c>
      <c r="G467" s="146" t="s">
        <v>1178</v>
      </c>
      <c r="H467" s="146" t="s">
        <v>142</v>
      </c>
      <c r="I467" s="146" t="s">
        <v>133</v>
      </c>
      <c r="J467" s="147">
        <v>782.76884399999994</v>
      </c>
      <c r="K467" s="148">
        <v>1423</v>
      </c>
    </row>
    <row r="468" spans="1:11" x14ac:dyDescent="0.25">
      <c r="A468" s="140">
        <v>465</v>
      </c>
      <c r="B468" s="140" t="s">
        <v>2</v>
      </c>
      <c r="C468" s="140" t="s">
        <v>1179</v>
      </c>
      <c r="D468" s="140">
        <f>VLOOKUP(B468,'[2]Master Inventory Units'!$B:$O,14,)</f>
        <v>130.05000000000001</v>
      </c>
      <c r="E468" s="140" t="s">
        <v>1180</v>
      </c>
      <c r="F468" s="140" t="s">
        <v>130</v>
      </c>
      <c r="G468" s="140" t="s">
        <v>1181</v>
      </c>
      <c r="H468" s="140" t="s">
        <v>132</v>
      </c>
      <c r="I468" s="140" t="s">
        <v>133</v>
      </c>
      <c r="J468" s="141">
        <v>782.76884399999994</v>
      </c>
      <c r="K468" s="142">
        <v>1423</v>
      </c>
    </row>
    <row r="469" spans="1:11" x14ac:dyDescent="0.25">
      <c r="A469" s="140">
        <v>466</v>
      </c>
      <c r="B469" s="140" t="s">
        <v>2</v>
      </c>
      <c r="C469" s="140" t="s">
        <v>1179</v>
      </c>
      <c r="D469" s="140">
        <f>VLOOKUP(B469,'[2]Master Inventory Units'!$B:$O,14,)</f>
        <v>130.05000000000001</v>
      </c>
      <c r="E469" s="140" t="s">
        <v>1182</v>
      </c>
      <c r="F469" s="140" t="s">
        <v>130</v>
      </c>
      <c r="G469" s="140" t="s">
        <v>1183</v>
      </c>
      <c r="H469" s="140" t="s">
        <v>136</v>
      </c>
      <c r="I469" s="140" t="s">
        <v>133</v>
      </c>
      <c r="J469" s="141">
        <v>782.76884399999994</v>
      </c>
      <c r="K469" s="142">
        <v>1423</v>
      </c>
    </row>
    <row r="470" spans="1:11" x14ac:dyDescent="0.25">
      <c r="A470" s="140">
        <v>467</v>
      </c>
      <c r="B470" s="140" t="s">
        <v>2</v>
      </c>
      <c r="C470" s="140" t="s">
        <v>1179</v>
      </c>
      <c r="D470" s="140">
        <f>VLOOKUP(B470,'[2]Master Inventory Units'!$B:$O,14,)</f>
        <v>130.05000000000001</v>
      </c>
      <c r="E470" s="140" t="s">
        <v>1184</v>
      </c>
      <c r="F470" s="140" t="s">
        <v>130</v>
      </c>
      <c r="G470" s="140" t="s">
        <v>1185</v>
      </c>
      <c r="H470" s="140" t="s">
        <v>139</v>
      </c>
      <c r="I470" s="140" t="s">
        <v>133</v>
      </c>
      <c r="J470" s="141">
        <v>782.76884399999994</v>
      </c>
      <c r="K470" s="142">
        <v>1423</v>
      </c>
    </row>
    <row r="471" spans="1:11" x14ac:dyDescent="0.25">
      <c r="A471" s="140">
        <v>468</v>
      </c>
      <c r="B471" s="140" t="s">
        <v>2</v>
      </c>
      <c r="C471" s="140" t="s">
        <v>1179</v>
      </c>
      <c r="D471" s="140">
        <f>VLOOKUP(B471,'[2]Master Inventory Units'!$B:$O,14,)</f>
        <v>130.05000000000001</v>
      </c>
      <c r="E471" s="140" t="s">
        <v>1186</v>
      </c>
      <c r="F471" s="140" t="s">
        <v>130</v>
      </c>
      <c r="G471" s="140" t="s">
        <v>1187</v>
      </c>
      <c r="H471" s="140" t="s">
        <v>142</v>
      </c>
      <c r="I471" s="140" t="s">
        <v>133</v>
      </c>
      <c r="J471" s="141">
        <v>782.76884399999994</v>
      </c>
      <c r="K471" s="142">
        <v>1423</v>
      </c>
    </row>
    <row r="472" spans="1:11" x14ac:dyDescent="0.25">
      <c r="A472" s="143">
        <v>469</v>
      </c>
      <c r="B472" s="140" t="s">
        <v>2</v>
      </c>
      <c r="C472" s="143" t="s">
        <v>1188</v>
      </c>
      <c r="D472" s="140">
        <f>VLOOKUP(B472,'[2]Master Inventory Units'!$B:$O,14,)</f>
        <v>130.05000000000001</v>
      </c>
      <c r="E472" s="143" t="s">
        <v>1189</v>
      </c>
      <c r="F472" s="143" t="s">
        <v>130</v>
      </c>
      <c r="G472" s="143" t="s">
        <v>1190</v>
      </c>
      <c r="H472" s="143" t="s">
        <v>132</v>
      </c>
      <c r="I472" s="143" t="s">
        <v>133</v>
      </c>
      <c r="J472" s="144">
        <v>782.76884399999994</v>
      </c>
      <c r="K472" s="145">
        <v>1423</v>
      </c>
    </row>
    <row r="473" spans="1:11" x14ac:dyDescent="0.25">
      <c r="A473" s="146">
        <v>470</v>
      </c>
      <c r="B473" s="140" t="s">
        <v>2</v>
      </c>
      <c r="C473" s="146" t="s">
        <v>1188</v>
      </c>
      <c r="D473" s="140">
        <f>VLOOKUP(B473,'[2]Master Inventory Units'!$B:$O,14,)</f>
        <v>130.05000000000001</v>
      </c>
      <c r="E473" s="146" t="s">
        <v>1191</v>
      </c>
      <c r="F473" s="146" t="s">
        <v>130</v>
      </c>
      <c r="G473" s="146" t="s">
        <v>1192</v>
      </c>
      <c r="H473" s="146" t="s">
        <v>136</v>
      </c>
      <c r="I473" s="146" t="s">
        <v>133</v>
      </c>
      <c r="J473" s="147">
        <v>782.76884399999994</v>
      </c>
      <c r="K473" s="148">
        <v>1423</v>
      </c>
    </row>
    <row r="474" spans="1:11" x14ac:dyDescent="0.25">
      <c r="A474" s="146">
        <v>471</v>
      </c>
      <c r="B474" s="140" t="s">
        <v>2</v>
      </c>
      <c r="C474" s="146" t="s">
        <v>1188</v>
      </c>
      <c r="D474" s="140">
        <f>VLOOKUP(B474,'[2]Master Inventory Units'!$B:$O,14,)</f>
        <v>130.05000000000001</v>
      </c>
      <c r="E474" s="146" t="s">
        <v>1193</v>
      </c>
      <c r="F474" s="146" t="s">
        <v>130</v>
      </c>
      <c r="G474" s="146" t="s">
        <v>1194</v>
      </c>
      <c r="H474" s="146" t="s">
        <v>139</v>
      </c>
      <c r="I474" s="146" t="s">
        <v>133</v>
      </c>
      <c r="J474" s="147">
        <v>782.76884399999994</v>
      </c>
      <c r="K474" s="148">
        <v>1423</v>
      </c>
    </row>
    <row r="475" spans="1:11" x14ac:dyDescent="0.25">
      <c r="A475" s="146">
        <v>472</v>
      </c>
      <c r="B475" s="140" t="s">
        <v>2</v>
      </c>
      <c r="C475" s="146" t="s">
        <v>1188</v>
      </c>
      <c r="D475" s="140">
        <f>VLOOKUP(B475,'[2]Master Inventory Units'!$B:$O,14,)</f>
        <v>130.05000000000001</v>
      </c>
      <c r="E475" s="146" t="s">
        <v>1195</v>
      </c>
      <c r="F475" s="146" t="s">
        <v>130</v>
      </c>
      <c r="G475" s="146" t="s">
        <v>1196</v>
      </c>
      <c r="H475" s="146" t="s">
        <v>142</v>
      </c>
      <c r="I475" s="146" t="s">
        <v>133</v>
      </c>
      <c r="J475" s="147">
        <v>782.76884399999994</v>
      </c>
      <c r="K475" s="148">
        <v>1423</v>
      </c>
    </row>
    <row r="476" spans="1:11" x14ac:dyDescent="0.25">
      <c r="A476" s="140">
        <v>473</v>
      </c>
      <c r="B476" s="140" t="s">
        <v>2</v>
      </c>
      <c r="C476" s="140" t="s">
        <v>1197</v>
      </c>
      <c r="D476" s="140">
        <f>VLOOKUP(B476,'[2]Master Inventory Units'!$B:$O,14,)</f>
        <v>130.05000000000001</v>
      </c>
      <c r="E476" s="140" t="s">
        <v>1198</v>
      </c>
      <c r="F476" s="140" t="s">
        <v>130</v>
      </c>
      <c r="G476" s="140" t="s">
        <v>1199</v>
      </c>
      <c r="H476" s="140" t="s">
        <v>132</v>
      </c>
      <c r="I476" s="140" t="s">
        <v>133</v>
      </c>
      <c r="J476" s="141">
        <v>782.76884399999994</v>
      </c>
      <c r="K476" s="142">
        <v>1423</v>
      </c>
    </row>
    <row r="477" spans="1:11" x14ac:dyDescent="0.25">
      <c r="A477" s="140">
        <v>474</v>
      </c>
      <c r="B477" s="140" t="s">
        <v>2</v>
      </c>
      <c r="C477" s="140" t="s">
        <v>1197</v>
      </c>
      <c r="D477" s="140">
        <f>VLOOKUP(B477,'[2]Master Inventory Units'!$B:$O,14,)</f>
        <v>130.05000000000001</v>
      </c>
      <c r="E477" s="140" t="s">
        <v>1200</v>
      </c>
      <c r="F477" s="140" t="s">
        <v>130</v>
      </c>
      <c r="G477" s="140" t="s">
        <v>1201</v>
      </c>
      <c r="H477" s="140" t="s">
        <v>136</v>
      </c>
      <c r="I477" s="140" t="s">
        <v>133</v>
      </c>
      <c r="J477" s="141">
        <v>782.76884399999994</v>
      </c>
      <c r="K477" s="142">
        <v>1423</v>
      </c>
    </row>
    <row r="478" spans="1:11" x14ac:dyDescent="0.25">
      <c r="A478" s="140">
        <v>475</v>
      </c>
      <c r="B478" s="140" t="s">
        <v>2</v>
      </c>
      <c r="C478" s="140" t="s">
        <v>1197</v>
      </c>
      <c r="D478" s="140">
        <f>VLOOKUP(B478,'[2]Master Inventory Units'!$B:$O,14,)</f>
        <v>130.05000000000001</v>
      </c>
      <c r="E478" s="140" t="s">
        <v>1202</v>
      </c>
      <c r="F478" s="140" t="s">
        <v>130</v>
      </c>
      <c r="G478" s="140" t="s">
        <v>1203</v>
      </c>
      <c r="H478" s="140" t="s">
        <v>139</v>
      </c>
      <c r="I478" s="140" t="s">
        <v>133</v>
      </c>
      <c r="J478" s="141">
        <v>782.76884399999994</v>
      </c>
      <c r="K478" s="142">
        <v>1423</v>
      </c>
    </row>
    <row r="479" spans="1:11" x14ac:dyDescent="0.25">
      <c r="A479" s="140">
        <v>476</v>
      </c>
      <c r="B479" s="140" t="s">
        <v>2</v>
      </c>
      <c r="C479" s="140" t="s">
        <v>1197</v>
      </c>
      <c r="D479" s="140">
        <f>VLOOKUP(B479,'[2]Master Inventory Units'!$B:$O,14,)</f>
        <v>130.05000000000001</v>
      </c>
      <c r="E479" s="140" t="s">
        <v>1204</v>
      </c>
      <c r="F479" s="140" t="s">
        <v>130</v>
      </c>
      <c r="G479" s="140" t="s">
        <v>1205</v>
      </c>
      <c r="H479" s="140" t="s">
        <v>142</v>
      </c>
      <c r="I479" s="140" t="s">
        <v>133</v>
      </c>
      <c r="J479" s="141">
        <v>782.76884399999994</v>
      </c>
      <c r="K479" s="142">
        <v>1423</v>
      </c>
    </row>
    <row r="480" spans="1:11" x14ac:dyDescent="0.25">
      <c r="A480" s="143">
        <v>477</v>
      </c>
      <c r="B480" s="140" t="s">
        <v>2</v>
      </c>
      <c r="C480" s="143" t="s">
        <v>1206</v>
      </c>
      <c r="D480" s="140">
        <f>VLOOKUP(B480,'[2]Master Inventory Units'!$B:$O,14,)</f>
        <v>130.05000000000001</v>
      </c>
      <c r="E480" s="143" t="s">
        <v>1207</v>
      </c>
      <c r="F480" s="143" t="s">
        <v>130</v>
      </c>
      <c r="G480" s="143" t="s">
        <v>1208</v>
      </c>
      <c r="H480" s="143" t="s">
        <v>132</v>
      </c>
      <c r="I480" s="143" t="s">
        <v>133</v>
      </c>
      <c r="J480" s="144">
        <v>782.76884399999994</v>
      </c>
      <c r="K480" s="145">
        <v>1423</v>
      </c>
    </row>
    <row r="481" spans="1:11" x14ac:dyDescent="0.25">
      <c r="A481" s="146">
        <v>478</v>
      </c>
      <c r="B481" s="140" t="s">
        <v>2</v>
      </c>
      <c r="C481" s="146" t="s">
        <v>1206</v>
      </c>
      <c r="D481" s="140">
        <f>VLOOKUP(B481,'[2]Master Inventory Units'!$B:$O,14,)</f>
        <v>130.05000000000001</v>
      </c>
      <c r="E481" s="146" t="s">
        <v>1209</v>
      </c>
      <c r="F481" s="146" t="s">
        <v>130</v>
      </c>
      <c r="G481" s="146" t="s">
        <v>1210</v>
      </c>
      <c r="H481" s="146" t="s">
        <v>136</v>
      </c>
      <c r="I481" s="146" t="s">
        <v>133</v>
      </c>
      <c r="J481" s="147">
        <v>782.76884399999994</v>
      </c>
      <c r="K481" s="148">
        <v>1423</v>
      </c>
    </row>
    <row r="482" spans="1:11" x14ac:dyDescent="0.25">
      <c r="A482" s="146">
        <v>479</v>
      </c>
      <c r="B482" s="140" t="s">
        <v>2</v>
      </c>
      <c r="C482" s="146" t="s">
        <v>1206</v>
      </c>
      <c r="D482" s="140">
        <f>VLOOKUP(B482,'[2]Master Inventory Units'!$B:$O,14,)</f>
        <v>130.05000000000001</v>
      </c>
      <c r="E482" s="146" t="s">
        <v>1211</v>
      </c>
      <c r="F482" s="146" t="s">
        <v>130</v>
      </c>
      <c r="G482" s="146" t="s">
        <v>1212</v>
      </c>
      <c r="H482" s="146" t="s">
        <v>139</v>
      </c>
      <c r="I482" s="146" t="s">
        <v>133</v>
      </c>
      <c r="J482" s="147">
        <v>782.76884399999994</v>
      </c>
      <c r="K482" s="148">
        <v>1423</v>
      </c>
    </row>
    <row r="483" spans="1:11" x14ac:dyDescent="0.25">
      <c r="A483" s="146">
        <v>480</v>
      </c>
      <c r="B483" s="140" t="s">
        <v>2</v>
      </c>
      <c r="C483" s="146" t="s">
        <v>1206</v>
      </c>
      <c r="D483" s="140">
        <f>VLOOKUP(B483,'[2]Master Inventory Units'!$B:$O,14,)</f>
        <v>130.05000000000001</v>
      </c>
      <c r="E483" s="146" t="s">
        <v>1213</v>
      </c>
      <c r="F483" s="146" t="s">
        <v>130</v>
      </c>
      <c r="G483" s="146" t="s">
        <v>1214</v>
      </c>
      <c r="H483" s="146" t="s">
        <v>142</v>
      </c>
      <c r="I483" s="146" t="s">
        <v>133</v>
      </c>
      <c r="J483" s="147">
        <v>782.76884399999994</v>
      </c>
      <c r="K483" s="148">
        <v>1423</v>
      </c>
    </row>
    <row r="484" spans="1:11" x14ac:dyDescent="0.25">
      <c r="A484" s="140">
        <v>481</v>
      </c>
      <c r="B484" s="140" t="s">
        <v>2</v>
      </c>
      <c r="C484" s="140" t="s">
        <v>1215</v>
      </c>
      <c r="D484" s="140">
        <f>VLOOKUP(B484,'[2]Master Inventory Units'!$B:$O,14,)</f>
        <v>130.05000000000001</v>
      </c>
      <c r="E484" s="140" t="s">
        <v>1216</v>
      </c>
      <c r="F484" s="140" t="s">
        <v>130</v>
      </c>
      <c r="G484" s="140" t="s">
        <v>1217</v>
      </c>
      <c r="H484" s="140" t="s">
        <v>132</v>
      </c>
      <c r="I484" s="140" t="s">
        <v>133</v>
      </c>
      <c r="J484" s="141">
        <v>782.76884399999994</v>
      </c>
      <c r="K484" s="142">
        <v>1423</v>
      </c>
    </row>
    <row r="485" spans="1:11" x14ac:dyDescent="0.25">
      <c r="A485" s="140">
        <v>482</v>
      </c>
      <c r="B485" s="140" t="s">
        <v>2</v>
      </c>
      <c r="C485" s="140" t="s">
        <v>1215</v>
      </c>
      <c r="D485" s="140">
        <f>VLOOKUP(B485,'[2]Master Inventory Units'!$B:$O,14,)</f>
        <v>130.05000000000001</v>
      </c>
      <c r="E485" s="140" t="s">
        <v>1218</v>
      </c>
      <c r="F485" s="140" t="s">
        <v>130</v>
      </c>
      <c r="G485" s="140" t="s">
        <v>1219</v>
      </c>
      <c r="H485" s="140" t="s">
        <v>136</v>
      </c>
      <c r="I485" s="140" t="s">
        <v>133</v>
      </c>
      <c r="J485" s="141">
        <v>782.76884399999994</v>
      </c>
      <c r="K485" s="142">
        <v>1423</v>
      </c>
    </row>
    <row r="486" spans="1:11" x14ac:dyDescent="0.25">
      <c r="A486" s="140">
        <v>483</v>
      </c>
      <c r="B486" s="140" t="s">
        <v>2</v>
      </c>
      <c r="C486" s="140" t="s">
        <v>1215</v>
      </c>
      <c r="D486" s="140">
        <f>VLOOKUP(B486,'[2]Master Inventory Units'!$B:$O,14,)</f>
        <v>130.05000000000001</v>
      </c>
      <c r="E486" s="140" t="s">
        <v>1220</v>
      </c>
      <c r="F486" s="140" t="s">
        <v>130</v>
      </c>
      <c r="G486" s="140" t="s">
        <v>1221</v>
      </c>
      <c r="H486" s="140" t="s">
        <v>139</v>
      </c>
      <c r="I486" s="140" t="s">
        <v>133</v>
      </c>
      <c r="J486" s="141">
        <v>782.76884399999994</v>
      </c>
      <c r="K486" s="142">
        <v>1423</v>
      </c>
    </row>
    <row r="487" spans="1:11" x14ac:dyDescent="0.25">
      <c r="A487" s="140">
        <v>484</v>
      </c>
      <c r="B487" s="140" t="s">
        <v>2</v>
      </c>
      <c r="C487" s="140" t="s">
        <v>1215</v>
      </c>
      <c r="D487" s="140">
        <f>VLOOKUP(B487,'[2]Master Inventory Units'!$B:$O,14,)</f>
        <v>130.05000000000001</v>
      </c>
      <c r="E487" s="140" t="s">
        <v>1222</v>
      </c>
      <c r="F487" s="140" t="s">
        <v>130</v>
      </c>
      <c r="G487" s="140" t="s">
        <v>1223</v>
      </c>
      <c r="H487" s="140" t="s">
        <v>142</v>
      </c>
      <c r="I487" s="140" t="s">
        <v>133</v>
      </c>
      <c r="J487" s="141">
        <v>782.76884399999994</v>
      </c>
      <c r="K487" s="142">
        <v>1423</v>
      </c>
    </row>
    <row r="488" spans="1:11" x14ac:dyDescent="0.25">
      <c r="A488" s="143">
        <v>485</v>
      </c>
      <c r="B488" s="140" t="s">
        <v>2</v>
      </c>
      <c r="C488" s="143" t="s">
        <v>1224</v>
      </c>
      <c r="D488" s="140">
        <f>VLOOKUP(B488,'[2]Master Inventory Units'!$B:$O,14,)</f>
        <v>130.05000000000001</v>
      </c>
      <c r="E488" s="143" t="s">
        <v>1225</v>
      </c>
      <c r="F488" s="143" t="s">
        <v>130</v>
      </c>
      <c r="G488" s="143" t="s">
        <v>1226</v>
      </c>
      <c r="H488" s="143" t="s">
        <v>132</v>
      </c>
      <c r="I488" s="143" t="s">
        <v>133</v>
      </c>
      <c r="J488" s="144">
        <v>782.76884399999994</v>
      </c>
      <c r="K488" s="145">
        <v>1423</v>
      </c>
    </row>
    <row r="489" spans="1:11" x14ac:dyDescent="0.25">
      <c r="A489" s="146">
        <v>486</v>
      </c>
      <c r="B489" s="140" t="s">
        <v>2</v>
      </c>
      <c r="C489" s="146" t="s">
        <v>1224</v>
      </c>
      <c r="D489" s="140">
        <f>VLOOKUP(B489,'[2]Master Inventory Units'!$B:$O,14,)</f>
        <v>130.05000000000001</v>
      </c>
      <c r="E489" s="146" t="s">
        <v>1227</v>
      </c>
      <c r="F489" s="146" t="s">
        <v>130</v>
      </c>
      <c r="G489" s="146" t="s">
        <v>1228</v>
      </c>
      <c r="H489" s="146" t="s">
        <v>136</v>
      </c>
      <c r="I489" s="146" t="s">
        <v>133</v>
      </c>
      <c r="J489" s="147">
        <v>782.76884399999994</v>
      </c>
      <c r="K489" s="148">
        <v>1423</v>
      </c>
    </row>
    <row r="490" spans="1:11" x14ac:dyDescent="0.25">
      <c r="A490" s="146">
        <v>487</v>
      </c>
      <c r="B490" s="140" t="s">
        <v>2</v>
      </c>
      <c r="C490" s="146" t="s">
        <v>1224</v>
      </c>
      <c r="D490" s="140">
        <f>VLOOKUP(B490,'[2]Master Inventory Units'!$B:$O,14,)</f>
        <v>130.05000000000001</v>
      </c>
      <c r="E490" s="146" t="s">
        <v>1229</v>
      </c>
      <c r="F490" s="146" t="s">
        <v>130</v>
      </c>
      <c r="G490" s="146" t="s">
        <v>1230</v>
      </c>
      <c r="H490" s="146" t="s">
        <v>139</v>
      </c>
      <c r="I490" s="146" t="s">
        <v>133</v>
      </c>
      <c r="J490" s="147">
        <v>782.76884399999994</v>
      </c>
      <c r="K490" s="148">
        <v>1423</v>
      </c>
    </row>
    <row r="491" spans="1:11" x14ac:dyDescent="0.25">
      <c r="A491" s="146">
        <v>488</v>
      </c>
      <c r="B491" s="140" t="s">
        <v>2</v>
      </c>
      <c r="C491" s="146" t="s">
        <v>1224</v>
      </c>
      <c r="D491" s="140">
        <f>VLOOKUP(B491,'[2]Master Inventory Units'!$B:$O,14,)</f>
        <v>130.05000000000001</v>
      </c>
      <c r="E491" s="146" t="s">
        <v>1231</v>
      </c>
      <c r="F491" s="146" t="s">
        <v>130</v>
      </c>
      <c r="G491" s="146" t="s">
        <v>1232</v>
      </c>
      <c r="H491" s="146" t="s">
        <v>142</v>
      </c>
      <c r="I491" s="146" t="s">
        <v>133</v>
      </c>
      <c r="J491" s="147">
        <v>782.76884399999994</v>
      </c>
      <c r="K491" s="148">
        <v>1423</v>
      </c>
    </row>
    <row r="492" spans="1:11" x14ac:dyDescent="0.25">
      <c r="A492" s="140">
        <v>489</v>
      </c>
      <c r="B492" s="140" t="s">
        <v>2</v>
      </c>
      <c r="C492" s="140" t="s">
        <v>1233</v>
      </c>
      <c r="D492" s="140">
        <f>VLOOKUP(B492,'[2]Master Inventory Units'!$B:$O,14,)</f>
        <v>130.05000000000001</v>
      </c>
      <c r="E492" s="140" t="s">
        <v>1234</v>
      </c>
      <c r="F492" s="140" t="s">
        <v>130</v>
      </c>
      <c r="G492" s="140" t="s">
        <v>1235</v>
      </c>
      <c r="H492" s="140" t="s">
        <v>132</v>
      </c>
      <c r="I492" s="140" t="s">
        <v>133</v>
      </c>
      <c r="J492" s="141">
        <v>782.76884399999994</v>
      </c>
      <c r="K492" s="142">
        <v>1423</v>
      </c>
    </row>
    <row r="493" spans="1:11" x14ac:dyDescent="0.25">
      <c r="A493" s="140">
        <v>490</v>
      </c>
      <c r="B493" s="140" t="s">
        <v>2</v>
      </c>
      <c r="C493" s="140" t="s">
        <v>1233</v>
      </c>
      <c r="D493" s="140">
        <f>VLOOKUP(B493,'[2]Master Inventory Units'!$B:$O,14,)</f>
        <v>130.05000000000001</v>
      </c>
      <c r="E493" s="140" t="s">
        <v>1236</v>
      </c>
      <c r="F493" s="140" t="s">
        <v>130</v>
      </c>
      <c r="G493" s="140" t="s">
        <v>1237</v>
      </c>
      <c r="H493" s="140" t="s">
        <v>136</v>
      </c>
      <c r="I493" s="140" t="s">
        <v>133</v>
      </c>
      <c r="J493" s="141">
        <v>782.76884399999994</v>
      </c>
      <c r="K493" s="142">
        <v>1423</v>
      </c>
    </row>
    <row r="494" spans="1:11" x14ac:dyDescent="0.25">
      <c r="A494" s="140">
        <v>491</v>
      </c>
      <c r="B494" s="140" t="s">
        <v>2</v>
      </c>
      <c r="C494" s="140" t="s">
        <v>1233</v>
      </c>
      <c r="D494" s="140">
        <f>VLOOKUP(B494,'[2]Master Inventory Units'!$B:$O,14,)</f>
        <v>130.05000000000001</v>
      </c>
      <c r="E494" s="140" t="s">
        <v>1238</v>
      </c>
      <c r="F494" s="140" t="s">
        <v>130</v>
      </c>
      <c r="G494" s="140" t="s">
        <v>1239</v>
      </c>
      <c r="H494" s="140" t="s">
        <v>139</v>
      </c>
      <c r="I494" s="140" t="s">
        <v>133</v>
      </c>
      <c r="J494" s="141">
        <v>782.76884399999994</v>
      </c>
      <c r="K494" s="142">
        <v>1423</v>
      </c>
    </row>
    <row r="495" spans="1:11" x14ac:dyDescent="0.25">
      <c r="A495" s="140">
        <v>492</v>
      </c>
      <c r="B495" s="140" t="s">
        <v>2</v>
      </c>
      <c r="C495" s="140" t="s">
        <v>1233</v>
      </c>
      <c r="D495" s="140">
        <f>VLOOKUP(B495,'[2]Master Inventory Units'!$B:$O,14,)</f>
        <v>130.05000000000001</v>
      </c>
      <c r="E495" s="140" t="s">
        <v>1240</v>
      </c>
      <c r="F495" s="140" t="s">
        <v>130</v>
      </c>
      <c r="G495" s="140" t="s">
        <v>1241</v>
      </c>
      <c r="H495" s="140" t="s">
        <v>142</v>
      </c>
      <c r="I495" s="140" t="s">
        <v>133</v>
      </c>
      <c r="J495" s="141">
        <v>782.76884399999994</v>
      </c>
      <c r="K495" s="142">
        <v>1423</v>
      </c>
    </row>
    <row r="496" spans="1:11" x14ac:dyDescent="0.25">
      <c r="A496" s="143">
        <v>493</v>
      </c>
      <c r="B496" s="140" t="s">
        <v>2</v>
      </c>
      <c r="C496" s="143" t="s">
        <v>1242</v>
      </c>
      <c r="D496" s="140">
        <f>VLOOKUP(B496,'[2]Master Inventory Units'!$B:$O,14,)</f>
        <v>130.05000000000001</v>
      </c>
      <c r="E496" s="143" t="s">
        <v>1243</v>
      </c>
      <c r="F496" s="143" t="s">
        <v>130</v>
      </c>
      <c r="G496" s="143" t="s">
        <v>1244</v>
      </c>
      <c r="H496" s="143" t="s">
        <v>132</v>
      </c>
      <c r="I496" s="143" t="s">
        <v>133</v>
      </c>
      <c r="J496" s="144">
        <v>782.76884399999994</v>
      </c>
      <c r="K496" s="145">
        <v>1423</v>
      </c>
    </row>
    <row r="497" spans="1:11" x14ac:dyDescent="0.25">
      <c r="A497" s="146">
        <v>494</v>
      </c>
      <c r="B497" s="140" t="s">
        <v>2</v>
      </c>
      <c r="C497" s="146" t="s">
        <v>1242</v>
      </c>
      <c r="D497" s="140">
        <f>VLOOKUP(B497,'[2]Master Inventory Units'!$B:$O,14,)</f>
        <v>130.05000000000001</v>
      </c>
      <c r="E497" s="146" t="s">
        <v>1245</v>
      </c>
      <c r="F497" s="146" t="s">
        <v>130</v>
      </c>
      <c r="G497" s="146" t="s">
        <v>1246</v>
      </c>
      <c r="H497" s="146" t="s">
        <v>136</v>
      </c>
      <c r="I497" s="146" t="s">
        <v>133</v>
      </c>
      <c r="J497" s="147">
        <v>782.76884399999994</v>
      </c>
      <c r="K497" s="148">
        <v>1423</v>
      </c>
    </row>
    <row r="498" spans="1:11" x14ac:dyDescent="0.25">
      <c r="A498" s="146">
        <v>495</v>
      </c>
      <c r="B498" s="140" t="s">
        <v>2</v>
      </c>
      <c r="C498" s="146" t="s">
        <v>1242</v>
      </c>
      <c r="D498" s="140">
        <f>VLOOKUP(B498,'[2]Master Inventory Units'!$B:$O,14,)</f>
        <v>130.05000000000001</v>
      </c>
      <c r="E498" s="146" t="s">
        <v>1247</v>
      </c>
      <c r="F498" s="146" t="s">
        <v>130</v>
      </c>
      <c r="G498" s="146" t="s">
        <v>1248</v>
      </c>
      <c r="H498" s="146" t="s">
        <v>139</v>
      </c>
      <c r="I498" s="146" t="s">
        <v>133</v>
      </c>
      <c r="J498" s="147">
        <v>782.76884399999994</v>
      </c>
      <c r="K498" s="148">
        <v>1423</v>
      </c>
    </row>
    <row r="499" spans="1:11" x14ac:dyDescent="0.25">
      <c r="A499" s="146">
        <v>496</v>
      </c>
      <c r="B499" s="140" t="s">
        <v>2</v>
      </c>
      <c r="C499" s="146" t="s">
        <v>1242</v>
      </c>
      <c r="D499" s="140">
        <f>VLOOKUP(B499,'[2]Master Inventory Units'!$B:$O,14,)</f>
        <v>130.05000000000001</v>
      </c>
      <c r="E499" s="146" t="s">
        <v>1249</v>
      </c>
      <c r="F499" s="146" t="s">
        <v>130</v>
      </c>
      <c r="G499" s="146" t="s">
        <v>1250</v>
      </c>
      <c r="H499" s="146" t="s">
        <v>142</v>
      </c>
      <c r="I499" s="146" t="s">
        <v>133</v>
      </c>
      <c r="J499" s="147">
        <v>782.76884399999994</v>
      </c>
      <c r="K499" s="148">
        <v>1423</v>
      </c>
    </row>
    <row r="500" spans="1:11" x14ac:dyDescent="0.25">
      <c r="A500" s="140">
        <v>497</v>
      </c>
      <c r="B500" s="140" t="s">
        <v>2</v>
      </c>
      <c r="C500" s="140" t="s">
        <v>1251</v>
      </c>
      <c r="D500" s="140">
        <f>VLOOKUP(B500,'[2]Master Inventory Units'!$B:$O,14,)</f>
        <v>130.05000000000001</v>
      </c>
      <c r="E500" s="140" t="s">
        <v>1252</v>
      </c>
      <c r="F500" s="140" t="s">
        <v>130</v>
      </c>
      <c r="G500" s="140" t="s">
        <v>1253</v>
      </c>
      <c r="H500" s="140" t="s">
        <v>132</v>
      </c>
      <c r="I500" s="140" t="s">
        <v>133</v>
      </c>
      <c r="J500" s="141">
        <v>782.76884399999994</v>
      </c>
      <c r="K500" s="142">
        <v>1423</v>
      </c>
    </row>
    <row r="501" spans="1:11" x14ac:dyDescent="0.25">
      <c r="A501" s="140">
        <v>498</v>
      </c>
      <c r="B501" s="140" t="s">
        <v>2</v>
      </c>
      <c r="C501" s="140" t="s">
        <v>1251</v>
      </c>
      <c r="D501" s="140">
        <f>VLOOKUP(B501,'[2]Master Inventory Units'!$B:$O,14,)</f>
        <v>130.05000000000001</v>
      </c>
      <c r="E501" s="140" t="s">
        <v>1254</v>
      </c>
      <c r="F501" s="140" t="s">
        <v>130</v>
      </c>
      <c r="G501" s="140" t="s">
        <v>1255</v>
      </c>
      <c r="H501" s="140" t="s">
        <v>136</v>
      </c>
      <c r="I501" s="140" t="s">
        <v>133</v>
      </c>
      <c r="J501" s="141">
        <v>782.76884399999994</v>
      </c>
      <c r="K501" s="142">
        <v>1423</v>
      </c>
    </row>
    <row r="502" spans="1:11" x14ac:dyDescent="0.25">
      <c r="A502" s="140">
        <v>499</v>
      </c>
      <c r="B502" s="140" t="s">
        <v>2</v>
      </c>
      <c r="C502" s="140" t="s">
        <v>1251</v>
      </c>
      <c r="D502" s="140">
        <f>VLOOKUP(B502,'[2]Master Inventory Units'!$B:$O,14,)</f>
        <v>130.05000000000001</v>
      </c>
      <c r="E502" s="140" t="s">
        <v>1256</v>
      </c>
      <c r="F502" s="140" t="s">
        <v>130</v>
      </c>
      <c r="G502" s="140" t="s">
        <v>1257</v>
      </c>
      <c r="H502" s="140" t="s">
        <v>139</v>
      </c>
      <c r="I502" s="140" t="s">
        <v>133</v>
      </c>
      <c r="J502" s="141">
        <v>782.76884399999994</v>
      </c>
      <c r="K502" s="142">
        <v>1423</v>
      </c>
    </row>
    <row r="503" spans="1:11" x14ac:dyDescent="0.25">
      <c r="A503" s="140">
        <v>500</v>
      </c>
      <c r="B503" s="140" t="s">
        <v>2</v>
      </c>
      <c r="C503" s="140" t="s">
        <v>1251</v>
      </c>
      <c r="D503" s="140">
        <f>VLOOKUP(B503,'[2]Master Inventory Units'!$B:$O,14,)</f>
        <v>130.05000000000001</v>
      </c>
      <c r="E503" s="140" t="s">
        <v>1258</v>
      </c>
      <c r="F503" s="140" t="s">
        <v>130</v>
      </c>
      <c r="G503" s="140" t="s">
        <v>1259</v>
      </c>
      <c r="H503" s="140" t="s">
        <v>142</v>
      </c>
      <c r="I503" s="140" t="s">
        <v>133</v>
      </c>
      <c r="J503" s="141">
        <v>782.76884399999994</v>
      </c>
      <c r="K503" s="142">
        <v>1423</v>
      </c>
    </row>
    <row r="504" spans="1:11" x14ac:dyDescent="0.25">
      <c r="A504" s="143">
        <v>501</v>
      </c>
      <c r="B504" s="140" t="s">
        <v>2</v>
      </c>
      <c r="C504" s="143" t="s">
        <v>1260</v>
      </c>
      <c r="D504" s="140">
        <f>VLOOKUP(B504,'[2]Master Inventory Units'!$B:$O,14,)</f>
        <v>130.05000000000001</v>
      </c>
      <c r="E504" s="143" t="s">
        <v>1261</v>
      </c>
      <c r="F504" s="143" t="s">
        <v>130</v>
      </c>
      <c r="G504" s="143" t="s">
        <v>1262</v>
      </c>
      <c r="H504" s="143" t="s">
        <v>132</v>
      </c>
      <c r="I504" s="143" t="s">
        <v>133</v>
      </c>
      <c r="J504" s="144">
        <v>780.15319199999988</v>
      </c>
      <c r="K504" s="145">
        <v>1423</v>
      </c>
    </row>
    <row r="505" spans="1:11" x14ac:dyDescent="0.25">
      <c r="A505" s="146">
        <v>502</v>
      </c>
      <c r="B505" s="140" t="s">
        <v>2</v>
      </c>
      <c r="C505" s="146" t="s">
        <v>1260</v>
      </c>
      <c r="D505" s="140">
        <f>VLOOKUP(B505,'[2]Master Inventory Units'!$B:$O,14,)</f>
        <v>130.05000000000001</v>
      </c>
      <c r="E505" s="146" t="s">
        <v>1263</v>
      </c>
      <c r="F505" s="146" t="s">
        <v>130</v>
      </c>
      <c r="G505" s="146" t="s">
        <v>1264</v>
      </c>
      <c r="H505" s="146" t="s">
        <v>136</v>
      </c>
      <c r="I505" s="146" t="s">
        <v>133</v>
      </c>
      <c r="J505" s="147">
        <v>780.15319199999988</v>
      </c>
      <c r="K505" s="148">
        <v>1423</v>
      </c>
    </row>
    <row r="506" spans="1:11" x14ac:dyDescent="0.25">
      <c r="A506" s="146">
        <v>503</v>
      </c>
      <c r="B506" s="140" t="s">
        <v>2</v>
      </c>
      <c r="C506" s="146" t="s">
        <v>1260</v>
      </c>
      <c r="D506" s="140">
        <f>VLOOKUP(B506,'[2]Master Inventory Units'!$B:$O,14,)</f>
        <v>130.05000000000001</v>
      </c>
      <c r="E506" s="146" t="s">
        <v>1265</v>
      </c>
      <c r="F506" s="146" t="s">
        <v>130</v>
      </c>
      <c r="G506" s="146" t="s">
        <v>1266</v>
      </c>
      <c r="H506" s="146" t="s">
        <v>139</v>
      </c>
      <c r="I506" s="146" t="s">
        <v>133</v>
      </c>
      <c r="J506" s="147">
        <v>780.15319199999988</v>
      </c>
      <c r="K506" s="148">
        <v>1423</v>
      </c>
    </row>
    <row r="507" spans="1:11" x14ac:dyDescent="0.25">
      <c r="A507" s="146">
        <v>504</v>
      </c>
      <c r="B507" s="140" t="s">
        <v>2</v>
      </c>
      <c r="C507" s="146" t="s">
        <v>1260</v>
      </c>
      <c r="D507" s="140">
        <f>VLOOKUP(B507,'[2]Master Inventory Units'!$B:$O,14,)</f>
        <v>130.05000000000001</v>
      </c>
      <c r="E507" s="146" t="s">
        <v>1267</v>
      </c>
      <c r="F507" s="146" t="s">
        <v>130</v>
      </c>
      <c r="G507" s="146" t="s">
        <v>1268</v>
      </c>
      <c r="H507" s="146" t="s">
        <v>142</v>
      </c>
      <c r="I507" s="146" t="s">
        <v>133</v>
      </c>
      <c r="J507" s="147">
        <v>780.15319199999988</v>
      </c>
      <c r="K507" s="148">
        <v>1423</v>
      </c>
    </row>
    <row r="508" spans="1:11" x14ac:dyDescent="0.25">
      <c r="A508" s="140">
        <v>505</v>
      </c>
      <c r="B508" s="140" t="s">
        <v>2</v>
      </c>
      <c r="C508" s="140" t="s">
        <v>1269</v>
      </c>
      <c r="D508" s="140">
        <f>VLOOKUP(B508,'[2]Master Inventory Units'!$B:$O,14,)</f>
        <v>130.05000000000001</v>
      </c>
      <c r="E508" s="140" t="s">
        <v>1270</v>
      </c>
      <c r="F508" s="140" t="s">
        <v>1271</v>
      </c>
      <c r="G508" s="140" t="s">
        <v>1272</v>
      </c>
      <c r="H508" s="140" t="s">
        <v>132</v>
      </c>
      <c r="I508" s="140" t="s">
        <v>133</v>
      </c>
      <c r="J508" s="141">
        <v>780.15319199999988</v>
      </c>
      <c r="K508" s="142">
        <v>1423</v>
      </c>
    </row>
    <row r="509" spans="1:11" x14ac:dyDescent="0.25">
      <c r="A509" s="140">
        <v>506</v>
      </c>
      <c r="B509" s="140" t="s">
        <v>2</v>
      </c>
      <c r="C509" s="140" t="s">
        <v>1269</v>
      </c>
      <c r="D509" s="140">
        <f>VLOOKUP(B509,'[2]Master Inventory Units'!$B:$O,14,)</f>
        <v>130.05000000000001</v>
      </c>
      <c r="E509" s="140" t="s">
        <v>1273</v>
      </c>
      <c r="F509" s="140" t="s">
        <v>1271</v>
      </c>
      <c r="G509" s="140" t="s">
        <v>1274</v>
      </c>
      <c r="H509" s="140" t="s">
        <v>136</v>
      </c>
      <c r="I509" s="140" t="s">
        <v>133</v>
      </c>
      <c r="J509" s="141">
        <v>780.15319199999988</v>
      </c>
      <c r="K509" s="142">
        <v>1423</v>
      </c>
    </row>
    <row r="510" spans="1:11" x14ac:dyDescent="0.25">
      <c r="A510" s="140">
        <v>507</v>
      </c>
      <c r="B510" s="140" t="s">
        <v>2</v>
      </c>
      <c r="C510" s="140" t="s">
        <v>1269</v>
      </c>
      <c r="D510" s="140">
        <f>VLOOKUP(B510,'[2]Master Inventory Units'!$B:$O,14,)</f>
        <v>130.05000000000001</v>
      </c>
      <c r="E510" s="140" t="s">
        <v>1275</v>
      </c>
      <c r="F510" s="140" t="s">
        <v>1271</v>
      </c>
      <c r="G510" s="140" t="s">
        <v>1276</v>
      </c>
      <c r="H510" s="140" t="s">
        <v>139</v>
      </c>
      <c r="I510" s="140" t="s">
        <v>133</v>
      </c>
      <c r="J510" s="141">
        <v>780.15319199999988</v>
      </c>
      <c r="K510" s="142">
        <v>1423</v>
      </c>
    </row>
    <row r="511" spans="1:11" x14ac:dyDescent="0.25">
      <c r="A511" s="140">
        <v>508</v>
      </c>
      <c r="B511" s="140" t="s">
        <v>2</v>
      </c>
      <c r="C511" s="140" t="s">
        <v>1269</v>
      </c>
      <c r="D511" s="140">
        <f>VLOOKUP(B511,'[2]Master Inventory Units'!$B:$O,14,)</f>
        <v>130.05000000000001</v>
      </c>
      <c r="E511" s="140" t="s">
        <v>1277</v>
      </c>
      <c r="F511" s="140" t="s">
        <v>1271</v>
      </c>
      <c r="G511" s="140" t="s">
        <v>1278</v>
      </c>
      <c r="H511" s="140" t="s">
        <v>142</v>
      </c>
      <c r="I511" s="140" t="s">
        <v>133</v>
      </c>
      <c r="J511" s="141">
        <v>780.15319199999988</v>
      </c>
      <c r="K511" s="142">
        <v>1423</v>
      </c>
    </row>
    <row r="512" spans="1:11" x14ac:dyDescent="0.25">
      <c r="A512" s="143">
        <v>509</v>
      </c>
      <c r="B512" s="140" t="s">
        <v>2</v>
      </c>
      <c r="C512" s="143" t="s">
        <v>1279</v>
      </c>
      <c r="D512" s="140">
        <f>VLOOKUP(B512,'[2]Master Inventory Units'!$B:$O,14,)</f>
        <v>130.05000000000001</v>
      </c>
      <c r="E512" s="143" t="s">
        <v>1280</v>
      </c>
      <c r="F512" s="143" t="s">
        <v>1271</v>
      </c>
      <c r="G512" s="143" t="s">
        <v>1281</v>
      </c>
      <c r="H512" s="143" t="s">
        <v>132</v>
      </c>
      <c r="I512" s="143" t="s">
        <v>133</v>
      </c>
      <c r="J512" s="144">
        <v>782.76884399999994</v>
      </c>
      <c r="K512" s="145">
        <v>1423</v>
      </c>
    </row>
    <row r="513" spans="1:11" x14ac:dyDescent="0.25">
      <c r="A513" s="146">
        <v>510</v>
      </c>
      <c r="B513" s="140" t="s">
        <v>2</v>
      </c>
      <c r="C513" s="146" t="s">
        <v>1279</v>
      </c>
      <c r="D513" s="140">
        <f>VLOOKUP(B513,'[2]Master Inventory Units'!$B:$O,14,)</f>
        <v>130.05000000000001</v>
      </c>
      <c r="E513" s="146" t="s">
        <v>1282</v>
      </c>
      <c r="F513" s="146" t="s">
        <v>1271</v>
      </c>
      <c r="G513" s="146" t="s">
        <v>1283</v>
      </c>
      <c r="H513" s="146" t="s">
        <v>136</v>
      </c>
      <c r="I513" s="146" t="s">
        <v>133</v>
      </c>
      <c r="J513" s="147">
        <v>782.76884399999994</v>
      </c>
      <c r="K513" s="148">
        <v>1423</v>
      </c>
    </row>
    <row r="514" spans="1:11" x14ac:dyDescent="0.25">
      <c r="A514" s="146">
        <v>511</v>
      </c>
      <c r="B514" s="140" t="s">
        <v>2</v>
      </c>
      <c r="C514" s="146" t="s">
        <v>1279</v>
      </c>
      <c r="D514" s="140">
        <f>VLOOKUP(B514,'[2]Master Inventory Units'!$B:$O,14,)</f>
        <v>130.05000000000001</v>
      </c>
      <c r="E514" s="146" t="s">
        <v>1284</v>
      </c>
      <c r="F514" s="146" t="s">
        <v>1271</v>
      </c>
      <c r="G514" s="146" t="s">
        <v>1285</v>
      </c>
      <c r="H514" s="146" t="s">
        <v>139</v>
      </c>
      <c r="I514" s="146" t="s">
        <v>133</v>
      </c>
      <c r="J514" s="147">
        <v>782.76884399999994</v>
      </c>
      <c r="K514" s="148">
        <v>1423</v>
      </c>
    </row>
    <row r="515" spans="1:11" x14ac:dyDescent="0.25">
      <c r="A515" s="146">
        <v>512</v>
      </c>
      <c r="B515" s="140" t="s">
        <v>2</v>
      </c>
      <c r="C515" s="146" t="s">
        <v>1279</v>
      </c>
      <c r="D515" s="140">
        <f>VLOOKUP(B515,'[2]Master Inventory Units'!$B:$O,14,)</f>
        <v>130.05000000000001</v>
      </c>
      <c r="E515" s="146" t="s">
        <v>1286</v>
      </c>
      <c r="F515" s="146" t="s">
        <v>1271</v>
      </c>
      <c r="G515" s="146" t="s">
        <v>1287</v>
      </c>
      <c r="H515" s="146" t="s">
        <v>142</v>
      </c>
      <c r="I515" s="146" t="s">
        <v>133</v>
      </c>
      <c r="J515" s="147">
        <v>782.76884399999994</v>
      </c>
      <c r="K515" s="148">
        <v>1423</v>
      </c>
    </row>
    <row r="516" spans="1:11" x14ac:dyDescent="0.25">
      <c r="A516" s="140">
        <v>513</v>
      </c>
      <c r="B516" s="140" t="s">
        <v>2</v>
      </c>
      <c r="C516" s="140" t="s">
        <v>1288</v>
      </c>
      <c r="D516" s="140">
        <f>VLOOKUP(B516,'[2]Master Inventory Units'!$B:$O,14,)</f>
        <v>130.05000000000001</v>
      </c>
      <c r="E516" s="140" t="s">
        <v>1289</v>
      </c>
      <c r="F516" s="140" t="s">
        <v>1271</v>
      </c>
      <c r="G516" s="140" t="s">
        <v>1290</v>
      </c>
      <c r="H516" s="140" t="s">
        <v>132</v>
      </c>
      <c r="I516" s="140" t="s">
        <v>133</v>
      </c>
      <c r="J516" s="141">
        <v>782.76884399999994</v>
      </c>
      <c r="K516" s="142">
        <v>1423</v>
      </c>
    </row>
    <row r="517" spans="1:11" x14ac:dyDescent="0.25">
      <c r="A517" s="140">
        <v>514</v>
      </c>
      <c r="B517" s="140" t="s">
        <v>2</v>
      </c>
      <c r="C517" s="140" t="s">
        <v>1288</v>
      </c>
      <c r="D517" s="140">
        <f>VLOOKUP(B517,'[2]Master Inventory Units'!$B:$O,14,)</f>
        <v>130.05000000000001</v>
      </c>
      <c r="E517" s="140" t="s">
        <v>1291</v>
      </c>
      <c r="F517" s="140" t="s">
        <v>1271</v>
      </c>
      <c r="G517" s="140" t="s">
        <v>1292</v>
      </c>
      <c r="H517" s="140" t="s">
        <v>136</v>
      </c>
      <c r="I517" s="140" t="s">
        <v>133</v>
      </c>
      <c r="J517" s="141">
        <v>782.76884399999994</v>
      </c>
      <c r="K517" s="142">
        <v>1423</v>
      </c>
    </row>
    <row r="518" spans="1:11" x14ac:dyDescent="0.25">
      <c r="A518" s="140">
        <v>515</v>
      </c>
      <c r="B518" s="140" t="s">
        <v>2</v>
      </c>
      <c r="C518" s="140" t="s">
        <v>1288</v>
      </c>
      <c r="D518" s="140">
        <f>VLOOKUP(B518,'[2]Master Inventory Units'!$B:$O,14,)</f>
        <v>130.05000000000001</v>
      </c>
      <c r="E518" s="140" t="s">
        <v>1293</v>
      </c>
      <c r="F518" s="140" t="s">
        <v>1271</v>
      </c>
      <c r="G518" s="140" t="s">
        <v>1294</v>
      </c>
      <c r="H518" s="140" t="s">
        <v>139</v>
      </c>
      <c r="I518" s="140" t="s">
        <v>133</v>
      </c>
      <c r="J518" s="141">
        <v>782.76884399999994</v>
      </c>
      <c r="K518" s="142">
        <v>1423</v>
      </c>
    </row>
    <row r="519" spans="1:11" x14ac:dyDescent="0.25">
      <c r="A519" s="140">
        <v>516</v>
      </c>
      <c r="B519" s="140" t="s">
        <v>2</v>
      </c>
      <c r="C519" s="140" t="s">
        <v>1288</v>
      </c>
      <c r="D519" s="140">
        <f>VLOOKUP(B519,'[2]Master Inventory Units'!$B:$O,14,)</f>
        <v>130.05000000000001</v>
      </c>
      <c r="E519" s="140" t="s">
        <v>1295</v>
      </c>
      <c r="F519" s="140" t="s">
        <v>1271</v>
      </c>
      <c r="G519" s="140" t="s">
        <v>1296</v>
      </c>
      <c r="H519" s="140" t="s">
        <v>142</v>
      </c>
      <c r="I519" s="140" t="s">
        <v>133</v>
      </c>
      <c r="J519" s="141">
        <v>782.76884399999994</v>
      </c>
      <c r="K519" s="142">
        <v>1423</v>
      </c>
    </row>
    <row r="520" spans="1:11" x14ac:dyDescent="0.25">
      <c r="A520" s="143">
        <v>517</v>
      </c>
      <c r="B520" s="140" t="s">
        <v>2</v>
      </c>
      <c r="C520" s="143" t="s">
        <v>1297</v>
      </c>
      <c r="D520" s="140">
        <f>VLOOKUP(B520,'[2]Master Inventory Units'!$B:$O,14,)</f>
        <v>130.05000000000001</v>
      </c>
      <c r="E520" s="143" t="s">
        <v>1298</v>
      </c>
      <c r="F520" s="143" t="s">
        <v>1271</v>
      </c>
      <c r="G520" s="143" t="s">
        <v>1299</v>
      </c>
      <c r="H520" s="143" t="s">
        <v>132</v>
      </c>
      <c r="I520" s="143" t="s">
        <v>133</v>
      </c>
      <c r="J520" s="144">
        <v>782.76884399999994</v>
      </c>
      <c r="K520" s="145">
        <v>1423</v>
      </c>
    </row>
    <row r="521" spans="1:11" x14ac:dyDescent="0.25">
      <c r="A521" s="146">
        <v>518</v>
      </c>
      <c r="B521" s="140" t="s">
        <v>2</v>
      </c>
      <c r="C521" s="146" t="s">
        <v>1297</v>
      </c>
      <c r="D521" s="140">
        <f>VLOOKUP(B521,'[2]Master Inventory Units'!$B:$O,14,)</f>
        <v>130.05000000000001</v>
      </c>
      <c r="E521" s="146" t="s">
        <v>1300</v>
      </c>
      <c r="F521" s="146" t="s">
        <v>1271</v>
      </c>
      <c r="G521" s="146" t="s">
        <v>1301</v>
      </c>
      <c r="H521" s="146" t="s">
        <v>136</v>
      </c>
      <c r="I521" s="146" t="s">
        <v>133</v>
      </c>
      <c r="J521" s="147">
        <v>782.76884399999994</v>
      </c>
      <c r="K521" s="148">
        <v>1423</v>
      </c>
    </row>
    <row r="522" spans="1:11" x14ac:dyDescent="0.25">
      <c r="A522" s="146">
        <v>519</v>
      </c>
      <c r="B522" s="140" t="s">
        <v>2</v>
      </c>
      <c r="C522" s="146" t="s">
        <v>1297</v>
      </c>
      <c r="D522" s="140">
        <f>VLOOKUP(B522,'[2]Master Inventory Units'!$B:$O,14,)</f>
        <v>130.05000000000001</v>
      </c>
      <c r="E522" s="146" t="s">
        <v>1302</v>
      </c>
      <c r="F522" s="146" t="s">
        <v>1271</v>
      </c>
      <c r="G522" s="146" t="s">
        <v>1303</v>
      </c>
      <c r="H522" s="146" t="s">
        <v>139</v>
      </c>
      <c r="I522" s="146" t="s">
        <v>133</v>
      </c>
      <c r="J522" s="147">
        <v>782.76884399999994</v>
      </c>
      <c r="K522" s="148">
        <v>1423</v>
      </c>
    </row>
    <row r="523" spans="1:11" x14ac:dyDescent="0.25">
      <c r="A523" s="146">
        <v>520</v>
      </c>
      <c r="B523" s="140" t="s">
        <v>2</v>
      </c>
      <c r="C523" s="146" t="s">
        <v>1297</v>
      </c>
      <c r="D523" s="140">
        <f>VLOOKUP(B523,'[2]Master Inventory Units'!$B:$O,14,)</f>
        <v>130.05000000000001</v>
      </c>
      <c r="E523" s="146" t="s">
        <v>1304</v>
      </c>
      <c r="F523" s="146" t="s">
        <v>1271</v>
      </c>
      <c r="G523" s="146" t="s">
        <v>1305</v>
      </c>
      <c r="H523" s="146" t="s">
        <v>142</v>
      </c>
      <c r="I523" s="146" t="s">
        <v>133</v>
      </c>
      <c r="J523" s="147">
        <v>782.76884399999994</v>
      </c>
      <c r="K523" s="148">
        <v>1423</v>
      </c>
    </row>
    <row r="524" spans="1:11" x14ac:dyDescent="0.25">
      <c r="A524" s="140">
        <v>521</v>
      </c>
      <c r="B524" s="140" t="s">
        <v>2</v>
      </c>
      <c r="C524" s="140" t="s">
        <v>1306</v>
      </c>
      <c r="D524" s="140">
        <f>VLOOKUP(B524,'[2]Master Inventory Units'!$B:$O,14,)</f>
        <v>130.05000000000001</v>
      </c>
      <c r="E524" s="140" t="s">
        <v>1307</v>
      </c>
      <c r="F524" s="140" t="s">
        <v>1271</v>
      </c>
      <c r="G524" s="140" t="s">
        <v>1308</v>
      </c>
      <c r="H524" s="140" t="s">
        <v>132</v>
      </c>
      <c r="I524" s="140" t="s">
        <v>133</v>
      </c>
      <c r="J524" s="141">
        <v>782.76884399999994</v>
      </c>
      <c r="K524" s="142">
        <v>1423</v>
      </c>
    </row>
    <row r="525" spans="1:11" x14ac:dyDescent="0.25">
      <c r="A525" s="140">
        <v>522</v>
      </c>
      <c r="B525" s="140" t="s">
        <v>2</v>
      </c>
      <c r="C525" s="140" t="s">
        <v>1306</v>
      </c>
      <c r="D525" s="140">
        <f>VLOOKUP(B525,'[2]Master Inventory Units'!$B:$O,14,)</f>
        <v>130.05000000000001</v>
      </c>
      <c r="E525" s="140" t="s">
        <v>1309</v>
      </c>
      <c r="F525" s="140" t="s">
        <v>1271</v>
      </c>
      <c r="G525" s="140" t="s">
        <v>1310</v>
      </c>
      <c r="H525" s="140" t="s">
        <v>136</v>
      </c>
      <c r="I525" s="140" t="s">
        <v>133</v>
      </c>
      <c r="J525" s="141">
        <v>782.76884399999994</v>
      </c>
      <c r="K525" s="142">
        <v>1423</v>
      </c>
    </row>
    <row r="526" spans="1:11" x14ac:dyDescent="0.25">
      <c r="A526" s="140">
        <v>523</v>
      </c>
      <c r="B526" s="140" t="s">
        <v>2</v>
      </c>
      <c r="C526" s="140" t="s">
        <v>1306</v>
      </c>
      <c r="D526" s="140">
        <f>VLOOKUP(B526,'[2]Master Inventory Units'!$B:$O,14,)</f>
        <v>130.05000000000001</v>
      </c>
      <c r="E526" s="140" t="s">
        <v>1311</v>
      </c>
      <c r="F526" s="140" t="s">
        <v>1271</v>
      </c>
      <c r="G526" s="140" t="s">
        <v>1312</v>
      </c>
      <c r="H526" s="140" t="s">
        <v>139</v>
      </c>
      <c r="I526" s="140" t="s">
        <v>133</v>
      </c>
      <c r="J526" s="141">
        <v>782.76884399999994</v>
      </c>
      <c r="K526" s="142">
        <v>1423</v>
      </c>
    </row>
    <row r="527" spans="1:11" x14ac:dyDescent="0.25">
      <c r="A527" s="140">
        <v>524</v>
      </c>
      <c r="B527" s="140" t="s">
        <v>2</v>
      </c>
      <c r="C527" s="140" t="s">
        <v>1306</v>
      </c>
      <c r="D527" s="140">
        <f>VLOOKUP(B527,'[2]Master Inventory Units'!$B:$O,14,)</f>
        <v>130.05000000000001</v>
      </c>
      <c r="E527" s="140" t="s">
        <v>1313</v>
      </c>
      <c r="F527" s="140" t="s">
        <v>1271</v>
      </c>
      <c r="G527" s="140" t="s">
        <v>1314</v>
      </c>
      <c r="H527" s="140" t="s">
        <v>142</v>
      </c>
      <c r="I527" s="140" t="s">
        <v>133</v>
      </c>
      <c r="J527" s="141">
        <v>782.76884399999994</v>
      </c>
      <c r="K527" s="142">
        <v>1423</v>
      </c>
    </row>
    <row r="528" spans="1:11" x14ac:dyDescent="0.25">
      <c r="A528" s="143">
        <v>525</v>
      </c>
      <c r="B528" s="140" t="s">
        <v>2</v>
      </c>
      <c r="C528" s="143" t="s">
        <v>1315</v>
      </c>
      <c r="D528" s="140">
        <f>VLOOKUP(B528,'[2]Master Inventory Units'!$B:$O,14,)</f>
        <v>130.05000000000001</v>
      </c>
      <c r="E528" s="143" t="s">
        <v>1316</v>
      </c>
      <c r="F528" s="143" t="s">
        <v>1271</v>
      </c>
      <c r="G528" s="143" t="s">
        <v>1317</v>
      </c>
      <c r="H528" s="143" t="s">
        <v>132</v>
      </c>
      <c r="I528" s="143" t="s">
        <v>133</v>
      </c>
      <c r="J528" s="144">
        <v>780.15319199999988</v>
      </c>
      <c r="K528" s="145">
        <v>1423</v>
      </c>
    </row>
    <row r="529" spans="1:11" x14ac:dyDescent="0.25">
      <c r="A529" s="146">
        <v>526</v>
      </c>
      <c r="B529" s="140" t="s">
        <v>2</v>
      </c>
      <c r="C529" s="146" t="s">
        <v>1315</v>
      </c>
      <c r="D529" s="140">
        <f>VLOOKUP(B529,'[2]Master Inventory Units'!$B:$O,14,)</f>
        <v>130.05000000000001</v>
      </c>
      <c r="E529" s="146" t="s">
        <v>1318</v>
      </c>
      <c r="F529" s="146" t="s">
        <v>1271</v>
      </c>
      <c r="G529" s="146" t="s">
        <v>1319</v>
      </c>
      <c r="H529" s="146" t="s">
        <v>136</v>
      </c>
      <c r="I529" s="146" t="s">
        <v>133</v>
      </c>
      <c r="J529" s="147">
        <v>780.15319199999988</v>
      </c>
      <c r="K529" s="148">
        <v>1423</v>
      </c>
    </row>
    <row r="530" spans="1:11" x14ac:dyDescent="0.25">
      <c r="A530" s="146">
        <v>527</v>
      </c>
      <c r="B530" s="140" t="s">
        <v>2</v>
      </c>
      <c r="C530" s="146" t="s">
        <v>1315</v>
      </c>
      <c r="D530" s="140">
        <f>VLOOKUP(B530,'[2]Master Inventory Units'!$B:$O,14,)</f>
        <v>130.05000000000001</v>
      </c>
      <c r="E530" s="146" t="s">
        <v>1320</v>
      </c>
      <c r="F530" s="146" t="s">
        <v>1271</v>
      </c>
      <c r="G530" s="146" t="s">
        <v>1321</v>
      </c>
      <c r="H530" s="146" t="s">
        <v>139</v>
      </c>
      <c r="I530" s="146" t="s">
        <v>133</v>
      </c>
      <c r="J530" s="147">
        <v>780.15319199999988</v>
      </c>
      <c r="K530" s="148">
        <v>1423</v>
      </c>
    </row>
    <row r="531" spans="1:11" x14ac:dyDescent="0.25">
      <c r="A531" s="146">
        <v>528</v>
      </c>
      <c r="B531" s="140" t="s">
        <v>2</v>
      </c>
      <c r="C531" s="146" t="s">
        <v>1315</v>
      </c>
      <c r="D531" s="140">
        <f>VLOOKUP(B531,'[2]Master Inventory Units'!$B:$O,14,)</f>
        <v>130.05000000000001</v>
      </c>
      <c r="E531" s="146" t="s">
        <v>1322</v>
      </c>
      <c r="F531" s="146" t="s">
        <v>1271</v>
      </c>
      <c r="G531" s="146" t="s">
        <v>1323</v>
      </c>
      <c r="H531" s="146" t="s">
        <v>142</v>
      </c>
      <c r="I531" s="146" t="s">
        <v>133</v>
      </c>
      <c r="J531" s="147">
        <v>780.15319199999988</v>
      </c>
      <c r="K531" s="148">
        <v>1423</v>
      </c>
    </row>
    <row r="532" spans="1:11" x14ac:dyDescent="0.25">
      <c r="A532" s="140">
        <v>529</v>
      </c>
      <c r="B532" s="140" t="s">
        <v>2</v>
      </c>
      <c r="C532" s="140" t="s">
        <v>1324</v>
      </c>
      <c r="D532" s="140">
        <f>VLOOKUP(B532,'[2]Master Inventory Units'!$B:$O,14,)</f>
        <v>130.05000000000001</v>
      </c>
      <c r="E532" s="140" t="s">
        <v>1325</v>
      </c>
      <c r="F532" s="140" t="s">
        <v>1271</v>
      </c>
      <c r="G532" s="140" t="s">
        <v>1326</v>
      </c>
      <c r="H532" s="140" t="s">
        <v>132</v>
      </c>
      <c r="I532" s="140" t="s">
        <v>133</v>
      </c>
      <c r="J532" s="141">
        <v>780.15319199999988</v>
      </c>
      <c r="K532" s="142">
        <v>1423</v>
      </c>
    </row>
    <row r="533" spans="1:11" x14ac:dyDescent="0.25">
      <c r="A533" s="140">
        <v>530</v>
      </c>
      <c r="B533" s="140" t="s">
        <v>2</v>
      </c>
      <c r="C533" s="140" t="s">
        <v>1324</v>
      </c>
      <c r="D533" s="140">
        <f>VLOOKUP(B533,'[2]Master Inventory Units'!$B:$O,14,)</f>
        <v>130.05000000000001</v>
      </c>
      <c r="E533" s="140" t="s">
        <v>1327</v>
      </c>
      <c r="F533" s="140" t="s">
        <v>1271</v>
      </c>
      <c r="G533" s="140" t="s">
        <v>1328</v>
      </c>
      <c r="H533" s="140" t="s">
        <v>136</v>
      </c>
      <c r="I533" s="140" t="s">
        <v>133</v>
      </c>
      <c r="J533" s="141">
        <v>780.15319199999988</v>
      </c>
      <c r="K533" s="142">
        <v>1423</v>
      </c>
    </row>
    <row r="534" spans="1:11" x14ac:dyDescent="0.25">
      <c r="A534" s="140">
        <v>531</v>
      </c>
      <c r="B534" s="140" t="s">
        <v>2</v>
      </c>
      <c r="C534" s="140" t="s">
        <v>1324</v>
      </c>
      <c r="D534" s="140">
        <f>VLOOKUP(B534,'[2]Master Inventory Units'!$B:$O,14,)</f>
        <v>130.05000000000001</v>
      </c>
      <c r="E534" s="140" t="s">
        <v>1329</v>
      </c>
      <c r="F534" s="140" t="s">
        <v>1271</v>
      </c>
      <c r="G534" s="140" t="s">
        <v>1330</v>
      </c>
      <c r="H534" s="140" t="s">
        <v>139</v>
      </c>
      <c r="I534" s="140" t="s">
        <v>133</v>
      </c>
      <c r="J534" s="141">
        <v>780.15319199999988</v>
      </c>
      <c r="K534" s="142">
        <v>1423</v>
      </c>
    </row>
    <row r="535" spans="1:11" x14ac:dyDescent="0.25">
      <c r="A535" s="140">
        <v>532</v>
      </c>
      <c r="B535" s="140" t="s">
        <v>2</v>
      </c>
      <c r="C535" s="140" t="s">
        <v>1324</v>
      </c>
      <c r="D535" s="140">
        <f>VLOOKUP(B535,'[2]Master Inventory Units'!$B:$O,14,)</f>
        <v>130.05000000000001</v>
      </c>
      <c r="E535" s="140" t="s">
        <v>1331</v>
      </c>
      <c r="F535" s="140" t="s">
        <v>1271</v>
      </c>
      <c r="G535" s="140" t="s">
        <v>1332</v>
      </c>
      <c r="H535" s="140" t="s">
        <v>142</v>
      </c>
      <c r="I535" s="140" t="s">
        <v>133</v>
      </c>
      <c r="J535" s="141">
        <v>780.15319199999988</v>
      </c>
      <c r="K535" s="142">
        <v>1423</v>
      </c>
    </row>
    <row r="536" spans="1:11" x14ac:dyDescent="0.25">
      <c r="A536" s="143">
        <v>533</v>
      </c>
      <c r="B536" s="140" t="s">
        <v>2</v>
      </c>
      <c r="C536" s="143" t="s">
        <v>1333</v>
      </c>
      <c r="D536" s="140">
        <f>VLOOKUP(B536,'[2]Master Inventory Units'!$B:$O,14,)</f>
        <v>130.05000000000001</v>
      </c>
      <c r="E536" s="143" t="s">
        <v>1334</v>
      </c>
      <c r="F536" s="143" t="s">
        <v>1271</v>
      </c>
      <c r="G536" s="143" t="s">
        <v>1335</v>
      </c>
      <c r="H536" s="143" t="s">
        <v>132</v>
      </c>
      <c r="I536" s="143" t="s">
        <v>133</v>
      </c>
      <c r="J536" s="144">
        <v>782.76884399999994</v>
      </c>
      <c r="K536" s="145">
        <v>1423</v>
      </c>
    </row>
    <row r="537" spans="1:11" x14ac:dyDescent="0.25">
      <c r="A537" s="146">
        <v>534</v>
      </c>
      <c r="B537" s="140" t="s">
        <v>2</v>
      </c>
      <c r="C537" s="146" t="s">
        <v>1333</v>
      </c>
      <c r="D537" s="140">
        <f>VLOOKUP(B537,'[2]Master Inventory Units'!$B:$O,14,)</f>
        <v>130.05000000000001</v>
      </c>
      <c r="E537" s="146" t="s">
        <v>1336</v>
      </c>
      <c r="F537" s="146" t="s">
        <v>1271</v>
      </c>
      <c r="G537" s="146" t="s">
        <v>1337</v>
      </c>
      <c r="H537" s="146" t="s">
        <v>136</v>
      </c>
      <c r="I537" s="146" t="s">
        <v>133</v>
      </c>
      <c r="J537" s="147">
        <v>782.76884399999994</v>
      </c>
      <c r="K537" s="148">
        <v>1423</v>
      </c>
    </row>
    <row r="538" spans="1:11" x14ac:dyDescent="0.25">
      <c r="A538" s="146">
        <v>535</v>
      </c>
      <c r="B538" s="140" t="s">
        <v>2</v>
      </c>
      <c r="C538" s="146" t="s">
        <v>1333</v>
      </c>
      <c r="D538" s="140">
        <f>VLOOKUP(B538,'[2]Master Inventory Units'!$B:$O,14,)</f>
        <v>130.05000000000001</v>
      </c>
      <c r="E538" s="146" t="s">
        <v>1338</v>
      </c>
      <c r="F538" s="146" t="s">
        <v>1271</v>
      </c>
      <c r="G538" s="146" t="s">
        <v>1339</v>
      </c>
      <c r="H538" s="146" t="s">
        <v>139</v>
      </c>
      <c r="I538" s="146" t="s">
        <v>133</v>
      </c>
      <c r="J538" s="147">
        <v>782.76884399999994</v>
      </c>
      <c r="K538" s="148">
        <v>1423</v>
      </c>
    </row>
    <row r="539" spans="1:11" x14ac:dyDescent="0.25">
      <c r="A539" s="146">
        <v>536</v>
      </c>
      <c r="B539" s="140" t="s">
        <v>2</v>
      </c>
      <c r="C539" s="146" t="s">
        <v>1333</v>
      </c>
      <c r="D539" s="140">
        <f>VLOOKUP(B539,'[2]Master Inventory Units'!$B:$O,14,)</f>
        <v>130.05000000000001</v>
      </c>
      <c r="E539" s="146" t="s">
        <v>1340</v>
      </c>
      <c r="F539" s="146" t="s">
        <v>1271</v>
      </c>
      <c r="G539" s="146" t="s">
        <v>1341</v>
      </c>
      <c r="H539" s="146" t="s">
        <v>142</v>
      </c>
      <c r="I539" s="146" t="s">
        <v>133</v>
      </c>
      <c r="J539" s="147">
        <v>782.76884399999994</v>
      </c>
      <c r="K539" s="148">
        <v>1423</v>
      </c>
    </row>
    <row r="540" spans="1:11" x14ac:dyDescent="0.25">
      <c r="A540" s="140">
        <v>537</v>
      </c>
      <c r="B540" s="140" t="s">
        <v>2</v>
      </c>
      <c r="C540" s="140" t="s">
        <v>1342</v>
      </c>
      <c r="D540" s="140">
        <f>VLOOKUP(B540,'[2]Master Inventory Units'!$B:$O,14,)</f>
        <v>130.05000000000001</v>
      </c>
      <c r="E540" s="140" t="s">
        <v>1343</v>
      </c>
      <c r="F540" s="140" t="s">
        <v>1271</v>
      </c>
      <c r="G540" s="140" t="s">
        <v>1344</v>
      </c>
      <c r="H540" s="140" t="s">
        <v>132</v>
      </c>
      <c r="I540" s="140" t="s">
        <v>133</v>
      </c>
      <c r="J540" s="141">
        <v>782.76884399999994</v>
      </c>
      <c r="K540" s="142">
        <v>1423</v>
      </c>
    </row>
    <row r="541" spans="1:11" x14ac:dyDescent="0.25">
      <c r="A541" s="140">
        <v>538</v>
      </c>
      <c r="B541" s="140" t="s">
        <v>2</v>
      </c>
      <c r="C541" s="140" t="s">
        <v>1342</v>
      </c>
      <c r="D541" s="140">
        <f>VLOOKUP(B541,'[2]Master Inventory Units'!$B:$O,14,)</f>
        <v>130.05000000000001</v>
      </c>
      <c r="E541" s="140" t="s">
        <v>1345</v>
      </c>
      <c r="F541" s="140" t="s">
        <v>1271</v>
      </c>
      <c r="G541" s="140" t="s">
        <v>1346</v>
      </c>
      <c r="H541" s="140" t="s">
        <v>136</v>
      </c>
      <c r="I541" s="140" t="s">
        <v>133</v>
      </c>
      <c r="J541" s="141">
        <v>782.76884399999994</v>
      </c>
      <c r="K541" s="142">
        <v>1423</v>
      </c>
    </row>
    <row r="542" spans="1:11" x14ac:dyDescent="0.25">
      <c r="A542" s="140">
        <v>539</v>
      </c>
      <c r="B542" s="140" t="s">
        <v>2</v>
      </c>
      <c r="C542" s="140" t="s">
        <v>1342</v>
      </c>
      <c r="D542" s="140">
        <f>VLOOKUP(B542,'[2]Master Inventory Units'!$B:$O,14,)</f>
        <v>130.05000000000001</v>
      </c>
      <c r="E542" s="140" t="s">
        <v>1347</v>
      </c>
      <c r="F542" s="140" t="s">
        <v>1271</v>
      </c>
      <c r="G542" s="140" t="s">
        <v>1348</v>
      </c>
      <c r="H542" s="140" t="s">
        <v>139</v>
      </c>
      <c r="I542" s="140" t="s">
        <v>133</v>
      </c>
      <c r="J542" s="141">
        <v>782.76884399999994</v>
      </c>
      <c r="K542" s="142">
        <v>1423</v>
      </c>
    </row>
    <row r="543" spans="1:11" x14ac:dyDescent="0.25">
      <c r="A543" s="140">
        <v>540</v>
      </c>
      <c r="B543" s="140" t="s">
        <v>2</v>
      </c>
      <c r="C543" s="140" t="s">
        <v>1342</v>
      </c>
      <c r="D543" s="140">
        <f>VLOOKUP(B543,'[2]Master Inventory Units'!$B:$O,14,)</f>
        <v>130.05000000000001</v>
      </c>
      <c r="E543" s="140" t="s">
        <v>1349</v>
      </c>
      <c r="F543" s="140" t="s">
        <v>1271</v>
      </c>
      <c r="G543" s="140" t="s">
        <v>1350</v>
      </c>
      <c r="H543" s="140" t="s">
        <v>142</v>
      </c>
      <c r="I543" s="140" t="s">
        <v>133</v>
      </c>
      <c r="J543" s="141">
        <v>782.76884399999994</v>
      </c>
      <c r="K543" s="142">
        <v>1423</v>
      </c>
    </row>
    <row r="544" spans="1:11" x14ac:dyDescent="0.25">
      <c r="A544" s="143">
        <v>541</v>
      </c>
      <c r="B544" s="140" t="s">
        <v>2</v>
      </c>
      <c r="C544" s="143" t="s">
        <v>1351</v>
      </c>
      <c r="D544" s="140">
        <f>VLOOKUP(B544,'[2]Master Inventory Units'!$B:$O,14,)</f>
        <v>130.05000000000001</v>
      </c>
      <c r="E544" s="143" t="s">
        <v>1352</v>
      </c>
      <c r="F544" s="143" t="s">
        <v>1271</v>
      </c>
      <c r="G544" s="143" t="s">
        <v>1353</v>
      </c>
      <c r="H544" s="143" t="s">
        <v>132</v>
      </c>
      <c r="I544" s="143" t="s">
        <v>133</v>
      </c>
      <c r="J544" s="144">
        <v>782.76884399999994</v>
      </c>
      <c r="K544" s="145">
        <v>1423</v>
      </c>
    </row>
    <row r="545" spans="1:11" x14ac:dyDescent="0.25">
      <c r="A545" s="146">
        <v>542</v>
      </c>
      <c r="B545" s="140" t="s">
        <v>2</v>
      </c>
      <c r="C545" s="146" t="s">
        <v>1351</v>
      </c>
      <c r="D545" s="140">
        <f>VLOOKUP(B545,'[2]Master Inventory Units'!$B:$O,14,)</f>
        <v>130.05000000000001</v>
      </c>
      <c r="E545" s="146" t="s">
        <v>1354</v>
      </c>
      <c r="F545" s="146" t="s">
        <v>1271</v>
      </c>
      <c r="G545" s="146" t="s">
        <v>1355</v>
      </c>
      <c r="H545" s="146" t="s">
        <v>136</v>
      </c>
      <c r="I545" s="146" t="s">
        <v>133</v>
      </c>
      <c r="J545" s="147">
        <v>782.76884399999994</v>
      </c>
      <c r="K545" s="148">
        <v>1423</v>
      </c>
    </row>
    <row r="546" spans="1:11" x14ac:dyDescent="0.25">
      <c r="A546" s="146">
        <v>543</v>
      </c>
      <c r="B546" s="140" t="s">
        <v>2</v>
      </c>
      <c r="C546" s="146" t="s">
        <v>1351</v>
      </c>
      <c r="D546" s="140">
        <f>VLOOKUP(B546,'[2]Master Inventory Units'!$B:$O,14,)</f>
        <v>130.05000000000001</v>
      </c>
      <c r="E546" s="146" t="s">
        <v>1356</v>
      </c>
      <c r="F546" s="146" t="s">
        <v>1271</v>
      </c>
      <c r="G546" s="146" t="s">
        <v>1357</v>
      </c>
      <c r="H546" s="146" t="s">
        <v>139</v>
      </c>
      <c r="I546" s="146" t="s">
        <v>133</v>
      </c>
      <c r="J546" s="147">
        <v>782.76884399999994</v>
      </c>
      <c r="K546" s="148">
        <v>1423</v>
      </c>
    </row>
    <row r="547" spans="1:11" x14ac:dyDescent="0.25">
      <c r="A547" s="146">
        <v>544</v>
      </c>
      <c r="B547" s="140" t="s">
        <v>2</v>
      </c>
      <c r="C547" s="146" t="s">
        <v>1351</v>
      </c>
      <c r="D547" s="140">
        <f>VLOOKUP(B547,'[2]Master Inventory Units'!$B:$O,14,)</f>
        <v>130.05000000000001</v>
      </c>
      <c r="E547" s="146" t="s">
        <v>1358</v>
      </c>
      <c r="F547" s="146" t="s">
        <v>1271</v>
      </c>
      <c r="G547" s="146" t="s">
        <v>1359</v>
      </c>
      <c r="H547" s="146" t="s">
        <v>142</v>
      </c>
      <c r="I547" s="146" t="s">
        <v>133</v>
      </c>
      <c r="J547" s="147">
        <v>782.76884399999994</v>
      </c>
      <c r="K547" s="148">
        <v>1423</v>
      </c>
    </row>
    <row r="548" spans="1:11" x14ac:dyDescent="0.25">
      <c r="A548" s="140">
        <v>545</v>
      </c>
      <c r="B548" s="140" t="s">
        <v>2</v>
      </c>
      <c r="C548" s="140" t="s">
        <v>1360</v>
      </c>
      <c r="D548" s="140">
        <f>VLOOKUP(B548,'[2]Master Inventory Units'!$B:$O,14,)</f>
        <v>130.05000000000001</v>
      </c>
      <c r="E548" s="140" t="s">
        <v>1361</v>
      </c>
      <c r="F548" s="140" t="s">
        <v>1271</v>
      </c>
      <c r="G548" s="140" t="s">
        <v>1362</v>
      </c>
      <c r="H548" s="140" t="s">
        <v>132</v>
      </c>
      <c r="I548" s="140" t="s">
        <v>133</v>
      </c>
      <c r="J548" s="141">
        <v>782.76884399999994</v>
      </c>
      <c r="K548" s="142">
        <v>1423</v>
      </c>
    </row>
    <row r="549" spans="1:11" x14ac:dyDescent="0.25">
      <c r="A549" s="140">
        <v>546</v>
      </c>
      <c r="B549" s="140" t="s">
        <v>2</v>
      </c>
      <c r="C549" s="140" t="s">
        <v>1360</v>
      </c>
      <c r="D549" s="140">
        <f>VLOOKUP(B549,'[2]Master Inventory Units'!$B:$O,14,)</f>
        <v>130.05000000000001</v>
      </c>
      <c r="E549" s="140" t="s">
        <v>1363</v>
      </c>
      <c r="F549" s="140" t="s">
        <v>1271</v>
      </c>
      <c r="G549" s="140" t="s">
        <v>1364</v>
      </c>
      <c r="H549" s="140" t="s">
        <v>136</v>
      </c>
      <c r="I549" s="140" t="s">
        <v>133</v>
      </c>
      <c r="J549" s="141">
        <v>782.76884399999994</v>
      </c>
      <c r="K549" s="142">
        <v>1423</v>
      </c>
    </row>
    <row r="550" spans="1:11" x14ac:dyDescent="0.25">
      <c r="A550" s="140">
        <v>547</v>
      </c>
      <c r="B550" s="140" t="s">
        <v>2</v>
      </c>
      <c r="C550" s="140" t="s">
        <v>1360</v>
      </c>
      <c r="D550" s="140">
        <f>VLOOKUP(B550,'[2]Master Inventory Units'!$B:$O,14,)</f>
        <v>130.05000000000001</v>
      </c>
      <c r="E550" s="140" t="s">
        <v>1365</v>
      </c>
      <c r="F550" s="140" t="s">
        <v>1271</v>
      </c>
      <c r="G550" s="140" t="s">
        <v>1366</v>
      </c>
      <c r="H550" s="140" t="s">
        <v>139</v>
      </c>
      <c r="I550" s="140" t="s">
        <v>133</v>
      </c>
      <c r="J550" s="141">
        <v>782.76884399999994</v>
      </c>
      <c r="K550" s="142">
        <v>1423</v>
      </c>
    </row>
    <row r="551" spans="1:11" x14ac:dyDescent="0.25">
      <c r="A551" s="140">
        <v>548</v>
      </c>
      <c r="B551" s="140" t="s">
        <v>2</v>
      </c>
      <c r="C551" s="140" t="s">
        <v>1360</v>
      </c>
      <c r="D551" s="140">
        <f>VLOOKUP(B551,'[2]Master Inventory Units'!$B:$O,14,)</f>
        <v>130.05000000000001</v>
      </c>
      <c r="E551" s="140" t="s">
        <v>1367</v>
      </c>
      <c r="F551" s="140" t="s">
        <v>1271</v>
      </c>
      <c r="G551" s="140" t="s">
        <v>1368</v>
      </c>
      <c r="H551" s="140" t="s">
        <v>142</v>
      </c>
      <c r="I551" s="140" t="s">
        <v>133</v>
      </c>
      <c r="J551" s="141">
        <v>782.76884399999994</v>
      </c>
      <c r="K551" s="142">
        <v>1423</v>
      </c>
    </row>
    <row r="552" spans="1:11" x14ac:dyDescent="0.25">
      <c r="A552" s="143">
        <v>549</v>
      </c>
      <c r="B552" s="140" t="s">
        <v>2</v>
      </c>
      <c r="C552" s="143" t="s">
        <v>1369</v>
      </c>
      <c r="D552" s="140">
        <f>VLOOKUP(B552,'[2]Master Inventory Units'!$B:$O,14,)</f>
        <v>130.05000000000001</v>
      </c>
      <c r="E552" s="143" t="s">
        <v>1370</v>
      </c>
      <c r="F552" s="143" t="s">
        <v>1271</v>
      </c>
      <c r="G552" s="143" t="s">
        <v>1371</v>
      </c>
      <c r="H552" s="143" t="s">
        <v>132</v>
      </c>
      <c r="I552" s="143" t="s">
        <v>133</v>
      </c>
      <c r="J552" s="144">
        <v>780.15319199999988</v>
      </c>
      <c r="K552" s="145">
        <v>1423</v>
      </c>
    </row>
    <row r="553" spans="1:11" x14ac:dyDescent="0.25">
      <c r="A553" s="146">
        <v>550</v>
      </c>
      <c r="B553" s="140" t="s">
        <v>2</v>
      </c>
      <c r="C553" s="146" t="s">
        <v>1369</v>
      </c>
      <c r="D553" s="140">
        <f>VLOOKUP(B553,'[2]Master Inventory Units'!$B:$O,14,)</f>
        <v>130.05000000000001</v>
      </c>
      <c r="E553" s="146" t="s">
        <v>1372</v>
      </c>
      <c r="F553" s="146" t="s">
        <v>1271</v>
      </c>
      <c r="G553" s="146" t="s">
        <v>1373</v>
      </c>
      <c r="H553" s="146" t="s">
        <v>136</v>
      </c>
      <c r="I553" s="146" t="s">
        <v>133</v>
      </c>
      <c r="J553" s="147">
        <v>780.15319199999988</v>
      </c>
      <c r="K553" s="148">
        <v>1423</v>
      </c>
    </row>
    <row r="554" spans="1:11" x14ac:dyDescent="0.25">
      <c r="A554" s="146">
        <v>551</v>
      </c>
      <c r="B554" s="140" t="s">
        <v>2</v>
      </c>
      <c r="C554" s="146" t="s">
        <v>1369</v>
      </c>
      <c r="D554" s="140">
        <f>VLOOKUP(B554,'[2]Master Inventory Units'!$B:$O,14,)</f>
        <v>130.05000000000001</v>
      </c>
      <c r="E554" s="146" t="s">
        <v>1374</v>
      </c>
      <c r="F554" s="146" t="s">
        <v>1271</v>
      </c>
      <c r="G554" s="146" t="s">
        <v>1375</v>
      </c>
      <c r="H554" s="146" t="s">
        <v>139</v>
      </c>
      <c r="I554" s="146" t="s">
        <v>133</v>
      </c>
      <c r="J554" s="147">
        <v>780.15319199999988</v>
      </c>
      <c r="K554" s="148">
        <v>1423</v>
      </c>
    </row>
    <row r="555" spans="1:11" x14ac:dyDescent="0.25">
      <c r="A555" s="146">
        <v>552</v>
      </c>
      <c r="B555" s="140" t="s">
        <v>2</v>
      </c>
      <c r="C555" s="146" t="s">
        <v>1369</v>
      </c>
      <c r="D555" s="140">
        <f>VLOOKUP(B555,'[2]Master Inventory Units'!$B:$O,14,)</f>
        <v>130.05000000000001</v>
      </c>
      <c r="E555" s="146" t="s">
        <v>1376</v>
      </c>
      <c r="F555" s="146" t="s">
        <v>1271</v>
      </c>
      <c r="G555" s="146" t="s">
        <v>1377</v>
      </c>
      <c r="H555" s="146" t="s">
        <v>142</v>
      </c>
      <c r="I555" s="146" t="s">
        <v>133</v>
      </c>
      <c r="J555" s="147">
        <v>780.15319199999988</v>
      </c>
      <c r="K555" s="148">
        <v>1423</v>
      </c>
    </row>
    <row r="556" spans="1:11" x14ac:dyDescent="0.25">
      <c r="A556" s="140">
        <v>553</v>
      </c>
      <c r="B556" s="140" t="s">
        <v>2</v>
      </c>
      <c r="C556" s="140" t="s">
        <v>1378</v>
      </c>
      <c r="D556" s="140">
        <f>VLOOKUP(B556,'[2]Master Inventory Units'!$B:$O,14,)</f>
        <v>130.05000000000001</v>
      </c>
      <c r="E556" s="140" t="s">
        <v>1379</v>
      </c>
      <c r="F556" s="140" t="s">
        <v>1271</v>
      </c>
      <c r="G556" s="140" t="s">
        <v>1380</v>
      </c>
      <c r="H556" s="140" t="s">
        <v>132</v>
      </c>
      <c r="I556" s="140" t="s">
        <v>133</v>
      </c>
      <c r="J556" s="141">
        <v>780.15319199999988</v>
      </c>
      <c r="K556" s="142">
        <v>1423</v>
      </c>
    </row>
    <row r="557" spans="1:11" x14ac:dyDescent="0.25">
      <c r="A557" s="140">
        <v>554</v>
      </c>
      <c r="B557" s="140" t="s">
        <v>2</v>
      </c>
      <c r="C557" s="140" t="s">
        <v>1378</v>
      </c>
      <c r="D557" s="140">
        <f>VLOOKUP(B557,'[2]Master Inventory Units'!$B:$O,14,)</f>
        <v>130.05000000000001</v>
      </c>
      <c r="E557" s="140" t="s">
        <v>1381</v>
      </c>
      <c r="F557" s="140" t="s">
        <v>1271</v>
      </c>
      <c r="G557" s="140" t="s">
        <v>1382</v>
      </c>
      <c r="H557" s="140" t="s">
        <v>136</v>
      </c>
      <c r="I557" s="140" t="s">
        <v>133</v>
      </c>
      <c r="J557" s="141">
        <v>780.15319199999988</v>
      </c>
      <c r="K557" s="142">
        <v>1423</v>
      </c>
    </row>
    <row r="558" spans="1:11" x14ac:dyDescent="0.25">
      <c r="A558" s="140">
        <v>555</v>
      </c>
      <c r="B558" s="140" t="s">
        <v>2</v>
      </c>
      <c r="C558" s="140" t="s">
        <v>1378</v>
      </c>
      <c r="D558" s="140">
        <f>VLOOKUP(B558,'[2]Master Inventory Units'!$B:$O,14,)</f>
        <v>130.05000000000001</v>
      </c>
      <c r="E558" s="140" t="s">
        <v>1383</v>
      </c>
      <c r="F558" s="140" t="s">
        <v>1271</v>
      </c>
      <c r="G558" s="140" t="s">
        <v>1384</v>
      </c>
      <c r="H558" s="140" t="s">
        <v>139</v>
      </c>
      <c r="I558" s="140" t="s">
        <v>133</v>
      </c>
      <c r="J558" s="141">
        <v>780.15319199999988</v>
      </c>
      <c r="K558" s="142">
        <v>1423</v>
      </c>
    </row>
    <row r="559" spans="1:11" x14ac:dyDescent="0.25">
      <c r="A559" s="140">
        <v>556</v>
      </c>
      <c r="B559" s="140" t="s">
        <v>2</v>
      </c>
      <c r="C559" s="140" t="s">
        <v>1378</v>
      </c>
      <c r="D559" s="140">
        <f>VLOOKUP(B559,'[2]Master Inventory Units'!$B:$O,14,)</f>
        <v>130.05000000000001</v>
      </c>
      <c r="E559" s="140" t="s">
        <v>1385</v>
      </c>
      <c r="F559" s="140" t="s">
        <v>1271</v>
      </c>
      <c r="G559" s="140" t="s">
        <v>1386</v>
      </c>
      <c r="H559" s="140" t="s">
        <v>142</v>
      </c>
      <c r="I559" s="140" t="s">
        <v>133</v>
      </c>
      <c r="J559" s="141">
        <v>780.15319199999988</v>
      </c>
      <c r="K559" s="142">
        <v>1423</v>
      </c>
    </row>
    <row r="560" spans="1:11" x14ac:dyDescent="0.25">
      <c r="A560" s="143">
        <v>557</v>
      </c>
      <c r="B560" s="140" t="s">
        <v>2</v>
      </c>
      <c r="C560" s="143" t="s">
        <v>1387</v>
      </c>
      <c r="D560" s="140">
        <f>VLOOKUP(B560,'[2]Master Inventory Units'!$B:$O,14,)</f>
        <v>130.05000000000001</v>
      </c>
      <c r="E560" s="143" t="s">
        <v>1388</v>
      </c>
      <c r="F560" s="143" t="s">
        <v>1271</v>
      </c>
      <c r="G560" s="143" t="s">
        <v>1389</v>
      </c>
      <c r="H560" s="143" t="s">
        <v>132</v>
      </c>
      <c r="I560" s="143" t="s">
        <v>133</v>
      </c>
      <c r="J560" s="144">
        <v>780.15319199999988</v>
      </c>
      <c r="K560" s="145">
        <v>1423</v>
      </c>
    </row>
    <row r="561" spans="1:11" x14ac:dyDescent="0.25">
      <c r="A561" s="146">
        <v>558</v>
      </c>
      <c r="B561" s="140" t="s">
        <v>2</v>
      </c>
      <c r="C561" s="146" t="s">
        <v>1387</v>
      </c>
      <c r="D561" s="140">
        <f>VLOOKUP(B561,'[2]Master Inventory Units'!$B:$O,14,)</f>
        <v>130.05000000000001</v>
      </c>
      <c r="E561" s="146" t="s">
        <v>1390</v>
      </c>
      <c r="F561" s="146" t="s">
        <v>1271</v>
      </c>
      <c r="G561" s="146" t="s">
        <v>1391</v>
      </c>
      <c r="H561" s="146" t="s">
        <v>136</v>
      </c>
      <c r="I561" s="146" t="s">
        <v>133</v>
      </c>
      <c r="J561" s="147">
        <v>780.15319199999988</v>
      </c>
      <c r="K561" s="148">
        <v>1423</v>
      </c>
    </row>
    <row r="562" spans="1:11" x14ac:dyDescent="0.25">
      <c r="A562" s="146">
        <v>559</v>
      </c>
      <c r="B562" s="140" t="s">
        <v>2</v>
      </c>
      <c r="C562" s="146" t="s">
        <v>1387</v>
      </c>
      <c r="D562" s="140">
        <f>VLOOKUP(B562,'[2]Master Inventory Units'!$B:$O,14,)</f>
        <v>130.05000000000001</v>
      </c>
      <c r="E562" s="146" t="s">
        <v>1392</v>
      </c>
      <c r="F562" s="146" t="s">
        <v>1271</v>
      </c>
      <c r="G562" s="146" t="s">
        <v>1393</v>
      </c>
      <c r="H562" s="146" t="s">
        <v>139</v>
      </c>
      <c r="I562" s="146" t="s">
        <v>133</v>
      </c>
      <c r="J562" s="147">
        <v>780.15319199999988</v>
      </c>
      <c r="K562" s="148">
        <v>1423</v>
      </c>
    </row>
    <row r="563" spans="1:11" x14ac:dyDescent="0.25">
      <c r="A563" s="146">
        <v>560</v>
      </c>
      <c r="B563" s="140" t="s">
        <v>2</v>
      </c>
      <c r="C563" s="146" t="s">
        <v>1387</v>
      </c>
      <c r="D563" s="140">
        <f>VLOOKUP(B563,'[2]Master Inventory Units'!$B:$O,14,)</f>
        <v>130.05000000000001</v>
      </c>
      <c r="E563" s="146" t="s">
        <v>1394</v>
      </c>
      <c r="F563" s="146" t="s">
        <v>1271</v>
      </c>
      <c r="G563" s="146" t="s">
        <v>1395</v>
      </c>
      <c r="H563" s="146" t="s">
        <v>142</v>
      </c>
      <c r="I563" s="146" t="s">
        <v>133</v>
      </c>
      <c r="J563" s="147">
        <v>780.15319199999988</v>
      </c>
      <c r="K563" s="148">
        <v>1423</v>
      </c>
    </row>
    <row r="564" spans="1:11" x14ac:dyDescent="0.25">
      <c r="A564" s="140">
        <v>561</v>
      </c>
      <c r="B564" s="140" t="s">
        <v>2</v>
      </c>
      <c r="C564" s="140" t="s">
        <v>1396</v>
      </c>
      <c r="D564" s="140">
        <f>VLOOKUP(B564,'[2]Master Inventory Units'!$B:$O,14,)</f>
        <v>130.05000000000001</v>
      </c>
      <c r="E564" s="140" t="s">
        <v>1397</v>
      </c>
      <c r="F564" s="140" t="s">
        <v>1271</v>
      </c>
      <c r="G564" s="140" t="s">
        <v>1398</v>
      </c>
      <c r="H564" s="140" t="s">
        <v>132</v>
      </c>
      <c r="I564" s="140" t="s">
        <v>133</v>
      </c>
      <c r="J564" s="141">
        <v>780.15319199999988</v>
      </c>
      <c r="K564" s="142">
        <v>1423</v>
      </c>
    </row>
    <row r="565" spans="1:11" x14ac:dyDescent="0.25">
      <c r="A565" s="140">
        <v>562</v>
      </c>
      <c r="B565" s="140" t="s">
        <v>2</v>
      </c>
      <c r="C565" s="140" t="s">
        <v>1396</v>
      </c>
      <c r="D565" s="140">
        <f>VLOOKUP(B565,'[2]Master Inventory Units'!$B:$O,14,)</f>
        <v>130.05000000000001</v>
      </c>
      <c r="E565" s="140" t="s">
        <v>1399</v>
      </c>
      <c r="F565" s="140" t="s">
        <v>1271</v>
      </c>
      <c r="G565" s="140" t="s">
        <v>1400</v>
      </c>
      <c r="H565" s="140" t="s">
        <v>136</v>
      </c>
      <c r="I565" s="140" t="s">
        <v>133</v>
      </c>
      <c r="J565" s="141">
        <v>780.15319199999988</v>
      </c>
      <c r="K565" s="142">
        <v>1423</v>
      </c>
    </row>
    <row r="566" spans="1:11" x14ac:dyDescent="0.25">
      <c r="A566" s="140">
        <v>563</v>
      </c>
      <c r="B566" s="140" t="s">
        <v>2</v>
      </c>
      <c r="C566" s="140" t="s">
        <v>1396</v>
      </c>
      <c r="D566" s="140">
        <f>VLOOKUP(B566,'[2]Master Inventory Units'!$B:$O,14,)</f>
        <v>130.05000000000001</v>
      </c>
      <c r="E566" s="140" t="s">
        <v>1401</v>
      </c>
      <c r="F566" s="140" t="s">
        <v>1271</v>
      </c>
      <c r="G566" s="140" t="s">
        <v>1402</v>
      </c>
      <c r="H566" s="140" t="s">
        <v>139</v>
      </c>
      <c r="I566" s="140" t="s">
        <v>133</v>
      </c>
      <c r="J566" s="141">
        <v>780.15319199999988</v>
      </c>
      <c r="K566" s="142">
        <v>1423</v>
      </c>
    </row>
    <row r="567" spans="1:11" x14ac:dyDescent="0.25">
      <c r="A567" s="140">
        <v>564</v>
      </c>
      <c r="B567" s="140" t="s">
        <v>2</v>
      </c>
      <c r="C567" s="140" t="s">
        <v>1396</v>
      </c>
      <c r="D567" s="140">
        <f>VLOOKUP(B567,'[2]Master Inventory Units'!$B:$O,14,)</f>
        <v>130.05000000000001</v>
      </c>
      <c r="E567" s="140" t="s">
        <v>1403</v>
      </c>
      <c r="F567" s="140" t="s">
        <v>1271</v>
      </c>
      <c r="G567" s="140" t="s">
        <v>1404</v>
      </c>
      <c r="H567" s="140" t="s">
        <v>142</v>
      </c>
      <c r="I567" s="140" t="s">
        <v>133</v>
      </c>
      <c r="J567" s="141">
        <v>780.15319199999988</v>
      </c>
      <c r="K567" s="142">
        <v>1423</v>
      </c>
    </row>
    <row r="568" spans="1:11" x14ac:dyDescent="0.25">
      <c r="A568" s="143">
        <v>565</v>
      </c>
      <c r="B568" s="140" t="s">
        <v>2</v>
      </c>
      <c r="C568" s="143" t="s">
        <v>1405</v>
      </c>
      <c r="D568" s="140">
        <f>VLOOKUP(B568,'[2]Master Inventory Units'!$B:$O,14,)</f>
        <v>130.05000000000001</v>
      </c>
      <c r="E568" s="143" t="s">
        <v>1406</v>
      </c>
      <c r="F568" s="143" t="s">
        <v>1271</v>
      </c>
      <c r="G568" s="143" t="s">
        <v>1407</v>
      </c>
      <c r="H568" s="143" t="s">
        <v>132</v>
      </c>
      <c r="I568" s="143" t="s">
        <v>133</v>
      </c>
      <c r="J568" s="144">
        <v>782.76884399999994</v>
      </c>
      <c r="K568" s="145">
        <v>1423</v>
      </c>
    </row>
    <row r="569" spans="1:11" x14ac:dyDescent="0.25">
      <c r="A569" s="146">
        <v>566</v>
      </c>
      <c r="B569" s="140" t="s">
        <v>2</v>
      </c>
      <c r="C569" s="146" t="s">
        <v>1405</v>
      </c>
      <c r="D569" s="140">
        <f>VLOOKUP(B569,'[2]Master Inventory Units'!$B:$O,14,)</f>
        <v>130.05000000000001</v>
      </c>
      <c r="E569" s="146" t="s">
        <v>1408</v>
      </c>
      <c r="F569" s="146" t="s">
        <v>1271</v>
      </c>
      <c r="G569" s="146" t="s">
        <v>1409</v>
      </c>
      <c r="H569" s="146" t="s">
        <v>136</v>
      </c>
      <c r="I569" s="146" t="s">
        <v>133</v>
      </c>
      <c r="J569" s="147">
        <v>782.76884399999994</v>
      </c>
      <c r="K569" s="148">
        <v>1423</v>
      </c>
    </row>
    <row r="570" spans="1:11" x14ac:dyDescent="0.25">
      <c r="A570" s="146">
        <v>567</v>
      </c>
      <c r="B570" s="140" t="s">
        <v>2</v>
      </c>
      <c r="C570" s="146" t="s">
        <v>1405</v>
      </c>
      <c r="D570" s="140">
        <f>VLOOKUP(B570,'[2]Master Inventory Units'!$B:$O,14,)</f>
        <v>130.05000000000001</v>
      </c>
      <c r="E570" s="146" t="s">
        <v>1410</v>
      </c>
      <c r="F570" s="146" t="s">
        <v>1271</v>
      </c>
      <c r="G570" s="146" t="s">
        <v>1411</v>
      </c>
      <c r="H570" s="146" t="s">
        <v>139</v>
      </c>
      <c r="I570" s="146" t="s">
        <v>133</v>
      </c>
      <c r="J570" s="147">
        <v>782.76884399999994</v>
      </c>
      <c r="K570" s="148">
        <v>1423</v>
      </c>
    </row>
    <row r="571" spans="1:11" x14ac:dyDescent="0.25">
      <c r="A571" s="146">
        <v>568</v>
      </c>
      <c r="B571" s="140" t="s">
        <v>2</v>
      </c>
      <c r="C571" s="146" t="s">
        <v>1405</v>
      </c>
      <c r="D571" s="140">
        <f>VLOOKUP(B571,'[2]Master Inventory Units'!$B:$O,14,)</f>
        <v>130.05000000000001</v>
      </c>
      <c r="E571" s="146" t="s">
        <v>1412</v>
      </c>
      <c r="F571" s="146" t="s">
        <v>1271</v>
      </c>
      <c r="G571" s="146" t="s">
        <v>1413</v>
      </c>
      <c r="H571" s="146" t="s">
        <v>142</v>
      </c>
      <c r="I571" s="146" t="s">
        <v>133</v>
      </c>
      <c r="J571" s="147">
        <v>782.76884399999994</v>
      </c>
      <c r="K571" s="148">
        <v>1423</v>
      </c>
    </row>
    <row r="572" spans="1:11" x14ac:dyDescent="0.25">
      <c r="A572" s="140">
        <v>569</v>
      </c>
      <c r="B572" s="140" t="s">
        <v>2</v>
      </c>
      <c r="C572" s="140" t="s">
        <v>1414</v>
      </c>
      <c r="D572" s="140">
        <f>VLOOKUP(B572,'[2]Master Inventory Units'!$B:$O,14,)</f>
        <v>130.05000000000001</v>
      </c>
      <c r="E572" s="140" t="s">
        <v>1415</v>
      </c>
      <c r="F572" s="140" t="s">
        <v>1271</v>
      </c>
      <c r="G572" s="140" t="s">
        <v>1416</v>
      </c>
      <c r="H572" s="140" t="s">
        <v>132</v>
      </c>
      <c r="I572" s="140" t="s">
        <v>133</v>
      </c>
      <c r="J572" s="141">
        <v>782.76884399999994</v>
      </c>
      <c r="K572" s="142">
        <v>1423</v>
      </c>
    </row>
    <row r="573" spans="1:11" x14ac:dyDescent="0.25">
      <c r="A573" s="140">
        <v>570</v>
      </c>
      <c r="B573" s="140" t="s">
        <v>2</v>
      </c>
      <c r="C573" s="140" t="s">
        <v>1414</v>
      </c>
      <c r="D573" s="140">
        <f>VLOOKUP(B573,'[2]Master Inventory Units'!$B:$O,14,)</f>
        <v>130.05000000000001</v>
      </c>
      <c r="E573" s="140" t="s">
        <v>1417</v>
      </c>
      <c r="F573" s="140" t="s">
        <v>1271</v>
      </c>
      <c r="G573" s="140" t="s">
        <v>1418</v>
      </c>
      <c r="H573" s="140" t="s">
        <v>136</v>
      </c>
      <c r="I573" s="140" t="s">
        <v>133</v>
      </c>
      <c r="J573" s="141">
        <v>782.76884399999994</v>
      </c>
      <c r="K573" s="142">
        <v>1423</v>
      </c>
    </row>
    <row r="574" spans="1:11" x14ac:dyDescent="0.25">
      <c r="A574" s="140">
        <v>571</v>
      </c>
      <c r="B574" s="140" t="s">
        <v>2</v>
      </c>
      <c r="C574" s="140" t="s">
        <v>1414</v>
      </c>
      <c r="D574" s="140">
        <f>VLOOKUP(B574,'[2]Master Inventory Units'!$B:$O,14,)</f>
        <v>130.05000000000001</v>
      </c>
      <c r="E574" s="140" t="s">
        <v>1419</v>
      </c>
      <c r="F574" s="140" t="s">
        <v>1271</v>
      </c>
      <c r="G574" s="140" t="s">
        <v>1420</v>
      </c>
      <c r="H574" s="140" t="s">
        <v>139</v>
      </c>
      <c r="I574" s="140" t="s">
        <v>133</v>
      </c>
      <c r="J574" s="141">
        <v>782.76884399999994</v>
      </c>
      <c r="K574" s="142">
        <v>1423</v>
      </c>
    </row>
    <row r="575" spans="1:11" x14ac:dyDescent="0.25">
      <c r="A575" s="140">
        <v>572</v>
      </c>
      <c r="B575" s="140" t="s">
        <v>2</v>
      </c>
      <c r="C575" s="140" t="s">
        <v>1414</v>
      </c>
      <c r="D575" s="140">
        <f>VLOOKUP(B575,'[2]Master Inventory Units'!$B:$O,14,)</f>
        <v>130.05000000000001</v>
      </c>
      <c r="E575" s="140" t="s">
        <v>1421</v>
      </c>
      <c r="F575" s="140" t="s">
        <v>1271</v>
      </c>
      <c r="G575" s="140" t="s">
        <v>1422</v>
      </c>
      <c r="H575" s="140" t="s">
        <v>142</v>
      </c>
      <c r="I575" s="140" t="s">
        <v>133</v>
      </c>
      <c r="J575" s="141">
        <v>782.76884399999994</v>
      </c>
      <c r="K575" s="142">
        <v>1423</v>
      </c>
    </row>
    <row r="576" spans="1:11" x14ac:dyDescent="0.25">
      <c r="A576" s="143">
        <v>573</v>
      </c>
      <c r="B576" s="140" t="s">
        <v>2</v>
      </c>
      <c r="C576" s="143" t="s">
        <v>1423</v>
      </c>
      <c r="D576" s="140">
        <f>VLOOKUP(B576,'[2]Master Inventory Units'!$B:$O,14,)</f>
        <v>130.05000000000001</v>
      </c>
      <c r="E576" s="143" t="s">
        <v>1424</v>
      </c>
      <c r="F576" s="143" t="s">
        <v>1271</v>
      </c>
      <c r="G576" s="143" t="s">
        <v>1425</v>
      </c>
      <c r="H576" s="143" t="s">
        <v>132</v>
      </c>
      <c r="I576" s="143" t="s">
        <v>133</v>
      </c>
      <c r="J576" s="144">
        <v>782.76884399999994</v>
      </c>
      <c r="K576" s="145">
        <v>1423</v>
      </c>
    </row>
    <row r="577" spans="1:11" x14ac:dyDescent="0.25">
      <c r="A577" s="146">
        <v>574</v>
      </c>
      <c r="B577" s="140" t="s">
        <v>2</v>
      </c>
      <c r="C577" s="146" t="s">
        <v>1423</v>
      </c>
      <c r="D577" s="140">
        <f>VLOOKUP(B577,'[2]Master Inventory Units'!$B:$O,14,)</f>
        <v>130.05000000000001</v>
      </c>
      <c r="E577" s="146" t="s">
        <v>1426</v>
      </c>
      <c r="F577" s="146" t="s">
        <v>1271</v>
      </c>
      <c r="G577" s="146" t="s">
        <v>1427</v>
      </c>
      <c r="H577" s="146" t="s">
        <v>136</v>
      </c>
      <c r="I577" s="146" t="s">
        <v>133</v>
      </c>
      <c r="J577" s="147">
        <v>782.76884399999994</v>
      </c>
      <c r="K577" s="148">
        <v>1423</v>
      </c>
    </row>
    <row r="578" spans="1:11" x14ac:dyDescent="0.25">
      <c r="A578" s="146">
        <v>575</v>
      </c>
      <c r="B578" s="140" t="s">
        <v>2</v>
      </c>
      <c r="C578" s="146" t="s">
        <v>1423</v>
      </c>
      <c r="D578" s="140">
        <f>VLOOKUP(B578,'[2]Master Inventory Units'!$B:$O,14,)</f>
        <v>130.05000000000001</v>
      </c>
      <c r="E578" s="146" t="s">
        <v>1428</v>
      </c>
      <c r="F578" s="146" t="s">
        <v>1271</v>
      </c>
      <c r="G578" s="146" t="s">
        <v>1429</v>
      </c>
      <c r="H578" s="146" t="s">
        <v>139</v>
      </c>
      <c r="I578" s="146" t="s">
        <v>133</v>
      </c>
      <c r="J578" s="147">
        <v>782.76884399999994</v>
      </c>
      <c r="K578" s="148">
        <v>1423</v>
      </c>
    </row>
    <row r="579" spans="1:11" x14ac:dyDescent="0.25">
      <c r="A579" s="146">
        <v>576</v>
      </c>
      <c r="B579" s="140" t="s">
        <v>2</v>
      </c>
      <c r="C579" s="146" t="s">
        <v>1423</v>
      </c>
      <c r="D579" s="140">
        <f>VLOOKUP(B579,'[2]Master Inventory Units'!$B:$O,14,)</f>
        <v>130.05000000000001</v>
      </c>
      <c r="E579" s="146" t="s">
        <v>1430</v>
      </c>
      <c r="F579" s="146" t="s">
        <v>1271</v>
      </c>
      <c r="G579" s="146" t="s">
        <v>1431</v>
      </c>
      <c r="H579" s="146" t="s">
        <v>142</v>
      </c>
      <c r="I579" s="146" t="s">
        <v>133</v>
      </c>
      <c r="J579" s="147">
        <v>782.76884399999994</v>
      </c>
      <c r="K579" s="148">
        <v>1423</v>
      </c>
    </row>
    <row r="580" spans="1:11" x14ac:dyDescent="0.25">
      <c r="A580" s="140">
        <v>577</v>
      </c>
      <c r="B580" s="140" t="s">
        <v>2</v>
      </c>
      <c r="C580" s="140" t="s">
        <v>1432</v>
      </c>
      <c r="D580" s="140">
        <f>VLOOKUP(B580,'[2]Master Inventory Units'!$B:$O,14,)</f>
        <v>130.05000000000001</v>
      </c>
      <c r="E580" s="140" t="s">
        <v>1433</v>
      </c>
      <c r="F580" s="140" t="s">
        <v>1271</v>
      </c>
      <c r="G580" s="140" t="s">
        <v>1434</v>
      </c>
      <c r="H580" s="140" t="s">
        <v>132</v>
      </c>
      <c r="I580" s="140" t="s">
        <v>133</v>
      </c>
      <c r="J580" s="141">
        <v>782.76884399999994</v>
      </c>
      <c r="K580" s="142">
        <v>1423</v>
      </c>
    </row>
    <row r="581" spans="1:11" x14ac:dyDescent="0.25">
      <c r="A581" s="140">
        <v>578</v>
      </c>
      <c r="B581" s="140" t="s">
        <v>2</v>
      </c>
      <c r="C581" s="140" t="s">
        <v>1432</v>
      </c>
      <c r="D581" s="140">
        <f>VLOOKUP(B581,'[2]Master Inventory Units'!$B:$O,14,)</f>
        <v>130.05000000000001</v>
      </c>
      <c r="E581" s="140" t="s">
        <v>1435</v>
      </c>
      <c r="F581" s="140" t="s">
        <v>1271</v>
      </c>
      <c r="G581" s="140" t="s">
        <v>1436</v>
      </c>
      <c r="H581" s="140" t="s">
        <v>136</v>
      </c>
      <c r="I581" s="140" t="s">
        <v>133</v>
      </c>
      <c r="J581" s="141">
        <v>782.76884399999994</v>
      </c>
      <c r="K581" s="142">
        <v>1423</v>
      </c>
    </row>
    <row r="582" spans="1:11" x14ac:dyDescent="0.25">
      <c r="A582" s="140">
        <v>579</v>
      </c>
      <c r="B582" s="140" t="s">
        <v>2</v>
      </c>
      <c r="C582" s="140" t="s">
        <v>1432</v>
      </c>
      <c r="D582" s="140">
        <f>VLOOKUP(B582,'[2]Master Inventory Units'!$B:$O,14,)</f>
        <v>130.05000000000001</v>
      </c>
      <c r="E582" s="140" t="s">
        <v>1437</v>
      </c>
      <c r="F582" s="140" t="s">
        <v>1271</v>
      </c>
      <c r="G582" s="140" t="s">
        <v>1438</v>
      </c>
      <c r="H582" s="140" t="s">
        <v>139</v>
      </c>
      <c r="I582" s="140" t="s">
        <v>133</v>
      </c>
      <c r="J582" s="141">
        <v>782.76884399999994</v>
      </c>
      <c r="K582" s="142">
        <v>1423</v>
      </c>
    </row>
    <row r="583" spans="1:11" x14ac:dyDescent="0.25">
      <c r="A583" s="140">
        <v>580</v>
      </c>
      <c r="B583" s="140" t="s">
        <v>2</v>
      </c>
      <c r="C583" s="140" t="s">
        <v>1432</v>
      </c>
      <c r="D583" s="140">
        <f>VLOOKUP(B583,'[2]Master Inventory Units'!$B:$O,14,)</f>
        <v>130.05000000000001</v>
      </c>
      <c r="E583" s="140" t="s">
        <v>1439</v>
      </c>
      <c r="F583" s="140" t="s">
        <v>1271</v>
      </c>
      <c r="G583" s="140" t="s">
        <v>1440</v>
      </c>
      <c r="H583" s="140" t="s">
        <v>142</v>
      </c>
      <c r="I583" s="140" t="s">
        <v>133</v>
      </c>
      <c r="J583" s="141">
        <v>782.76884399999994</v>
      </c>
      <c r="K583" s="142">
        <v>1423</v>
      </c>
    </row>
    <row r="584" spans="1:11" x14ac:dyDescent="0.25">
      <c r="A584" s="143">
        <v>581</v>
      </c>
      <c r="B584" s="140" t="s">
        <v>2</v>
      </c>
      <c r="C584" s="143" t="s">
        <v>1441</v>
      </c>
      <c r="D584" s="140">
        <f>VLOOKUP(B584,'[2]Master Inventory Units'!$B:$O,14,)</f>
        <v>130.05000000000001</v>
      </c>
      <c r="E584" s="143" t="s">
        <v>1442</v>
      </c>
      <c r="F584" s="143" t="s">
        <v>1271</v>
      </c>
      <c r="G584" s="143" t="s">
        <v>1443</v>
      </c>
      <c r="H584" s="143" t="s">
        <v>132</v>
      </c>
      <c r="I584" s="143" t="s">
        <v>133</v>
      </c>
      <c r="J584" s="144">
        <v>782.76884399999994</v>
      </c>
      <c r="K584" s="145">
        <v>1423</v>
      </c>
    </row>
    <row r="585" spans="1:11" x14ac:dyDescent="0.25">
      <c r="A585" s="146">
        <v>582</v>
      </c>
      <c r="B585" s="140" t="s">
        <v>2</v>
      </c>
      <c r="C585" s="146" t="s">
        <v>1441</v>
      </c>
      <c r="D585" s="140">
        <f>VLOOKUP(B585,'[2]Master Inventory Units'!$B:$O,14,)</f>
        <v>130.05000000000001</v>
      </c>
      <c r="E585" s="146" t="s">
        <v>1444</v>
      </c>
      <c r="F585" s="146" t="s">
        <v>1271</v>
      </c>
      <c r="G585" s="146" t="s">
        <v>1445</v>
      </c>
      <c r="H585" s="146" t="s">
        <v>136</v>
      </c>
      <c r="I585" s="146" t="s">
        <v>133</v>
      </c>
      <c r="J585" s="147">
        <v>782.76884399999994</v>
      </c>
      <c r="K585" s="148">
        <v>1423</v>
      </c>
    </row>
    <row r="586" spans="1:11" x14ac:dyDescent="0.25">
      <c r="A586" s="146">
        <v>583</v>
      </c>
      <c r="B586" s="140" t="s">
        <v>2</v>
      </c>
      <c r="C586" s="146" t="s">
        <v>1441</v>
      </c>
      <c r="D586" s="140">
        <f>VLOOKUP(B586,'[2]Master Inventory Units'!$B:$O,14,)</f>
        <v>130.05000000000001</v>
      </c>
      <c r="E586" s="146" t="s">
        <v>1446</v>
      </c>
      <c r="F586" s="146" t="s">
        <v>1271</v>
      </c>
      <c r="G586" s="146" t="s">
        <v>1447</v>
      </c>
      <c r="H586" s="146" t="s">
        <v>139</v>
      </c>
      <c r="I586" s="146" t="s">
        <v>133</v>
      </c>
      <c r="J586" s="147">
        <v>782.76884399999994</v>
      </c>
      <c r="K586" s="148">
        <v>1423</v>
      </c>
    </row>
    <row r="587" spans="1:11" x14ac:dyDescent="0.25">
      <c r="A587" s="146">
        <v>584</v>
      </c>
      <c r="B587" s="140" t="s">
        <v>2</v>
      </c>
      <c r="C587" s="146" t="s">
        <v>1441</v>
      </c>
      <c r="D587" s="140">
        <f>VLOOKUP(B587,'[2]Master Inventory Units'!$B:$O,14,)</f>
        <v>130.05000000000001</v>
      </c>
      <c r="E587" s="146" t="s">
        <v>1448</v>
      </c>
      <c r="F587" s="146" t="s">
        <v>1271</v>
      </c>
      <c r="G587" s="146" t="s">
        <v>1449</v>
      </c>
      <c r="H587" s="146" t="s">
        <v>142</v>
      </c>
      <c r="I587" s="146" t="s">
        <v>133</v>
      </c>
      <c r="J587" s="147">
        <v>782.76884399999994</v>
      </c>
      <c r="K587" s="148">
        <v>1423</v>
      </c>
    </row>
    <row r="588" spans="1:11" x14ac:dyDescent="0.25">
      <c r="A588" s="140">
        <v>585</v>
      </c>
      <c r="B588" s="140" t="s">
        <v>2</v>
      </c>
      <c r="C588" s="140" t="s">
        <v>1450</v>
      </c>
      <c r="D588" s="140">
        <f>VLOOKUP(B588,'[2]Master Inventory Units'!$B:$O,14,)</f>
        <v>130.05000000000001</v>
      </c>
      <c r="E588" s="140" t="s">
        <v>1451</v>
      </c>
      <c r="F588" s="140" t="s">
        <v>1271</v>
      </c>
      <c r="G588" s="140" t="s">
        <v>1452</v>
      </c>
      <c r="H588" s="140" t="s">
        <v>132</v>
      </c>
      <c r="I588" s="140" t="s">
        <v>133</v>
      </c>
      <c r="J588" s="141">
        <v>782.76884399999994</v>
      </c>
      <c r="K588" s="142">
        <v>1423</v>
      </c>
    </row>
    <row r="589" spans="1:11" x14ac:dyDescent="0.25">
      <c r="A589" s="140">
        <v>586</v>
      </c>
      <c r="B589" s="140" t="s">
        <v>2</v>
      </c>
      <c r="C589" s="140" t="s">
        <v>1450</v>
      </c>
      <c r="D589" s="140">
        <f>VLOOKUP(B589,'[2]Master Inventory Units'!$B:$O,14,)</f>
        <v>130.05000000000001</v>
      </c>
      <c r="E589" s="140" t="s">
        <v>1453</v>
      </c>
      <c r="F589" s="140" t="s">
        <v>1271</v>
      </c>
      <c r="G589" s="140" t="s">
        <v>1454</v>
      </c>
      <c r="H589" s="140" t="s">
        <v>136</v>
      </c>
      <c r="I589" s="140" t="s">
        <v>133</v>
      </c>
      <c r="J589" s="141">
        <v>782.76884399999994</v>
      </c>
      <c r="K589" s="142">
        <v>1423</v>
      </c>
    </row>
    <row r="590" spans="1:11" x14ac:dyDescent="0.25">
      <c r="A590" s="140">
        <v>587</v>
      </c>
      <c r="B590" s="140" t="s">
        <v>2</v>
      </c>
      <c r="C590" s="140" t="s">
        <v>1450</v>
      </c>
      <c r="D590" s="140">
        <f>VLOOKUP(B590,'[2]Master Inventory Units'!$B:$O,14,)</f>
        <v>130.05000000000001</v>
      </c>
      <c r="E590" s="140" t="s">
        <v>1455</v>
      </c>
      <c r="F590" s="140" t="s">
        <v>1271</v>
      </c>
      <c r="G590" s="140" t="s">
        <v>1456</v>
      </c>
      <c r="H590" s="140" t="s">
        <v>139</v>
      </c>
      <c r="I590" s="140" t="s">
        <v>133</v>
      </c>
      <c r="J590" s="141">
        <v>782.76884399999994</v>
      </c>
      <c r="K590" s="142">
        <v>1423</v>
      </c>
    </row>
    <row r="591" spans="1:11" x14ac:dyDescent="0.25">
      <c r="A591" s="140">
        <v>588</v>
      </c>
      <c r="B591" s="140" t="s">
        <v>2</v>
      </c>
      <c r="C591" s="140" t="s">
        <v>1450</v>
      </c>
      <c r="D591" s="140">
        <f>VLOOKUP(B591,'[2]Master Inventory Units'!$B:$O,14,)</f>
        <v>130.05000000000001</v>
      </c>
      <c r="E591" s="140" t="s">
        <v>1457</v>
      </c>
      <c r="F591" s="140" t="s">
        <v>1271</v>
      </c>
      <c r="G591" s="140" t="s">
        <v>1458</v>
      </c>
      <c r="H591" s="140" t="s">
        <v>142</v>
      </c>
      <c r="I591" s="140" t="s">
        <v>133</v>
      </c>
      <c r="J591" s="141">
        <v>782.76884399999994</v>
      </c>
      <c r="K591" s="142">
        <v>1423</v>
      </c>
    </row>
    <row r="592" spans="1:11" x14ac:dyDescent="0.25">
      <c r="A592" s="143">
        <v>589</v>
      </c>
      <c r="B592" s="140" t="s">
        <v>2</v>
      </c>
      <c r="C592" s="143" t="s">
        <v>1459</v>
      </c>
      <c r="D592" s="140">
        <f>VLOOKUP(B592,'[2]Master Inventory Units'!$B:$O,14,)</f>
        <v>130.05000000000001</v>
      </c>
      <c r="E592" s="143" t="s">
        <v>1460</v>
      </c>
      <c r="F592" s="143" t="s">
        <v>1271</v>
      </c>
      <c r="G592" s="143" t="s">
        <v>1461</v>
      </c>
      <c r="H592" s="143" t="s">
        <v>132</v>
      </c>
      <c r="I592" s="143" t="s">
        <v>133</v>
      </c>
      <c r="J592" s="144">
        <v>782.76884399999994</v>
      </c>
      <c r="K592" s="145">
        <v>1423</v>
      </c>
    </row>
    <row r="593" spans="1:11" x14ac:dyDescent="0.25">
      <c r="A593" s="146">
        <v>590</v>
      </c>
      <c r="B593" s="140" t="s">
        <v>2</v>
      </c>
      <c r="C593" s="146" t="s">
        <v>1459</v>
      </c>
      <c r="D593" s="140">
        <f>VLOOKUP(B593,'[2]Master Inventory Units'!$B:$O,14,)</f>
        <v>130.05000000000001</v>
      </c>
      <c r="E593" s="146" t="s">
        <v>1462</v>
      </c>
      <c r="F593" s="146" t="s">
        <v>1271</v>
      </c>
      <c r="G593" s="146" t="s">
        <v>1463</v>
      </c>
      <c r="H593" s="146" t="s">
        <v>136</v>
      </c>
      <c r="I593" s="146" t="s">
        <v>133</v>
      </c>
      <c r="J593" s="147">
        <v>782.76884399999994</v>
      </c>
      <c r="K593" s="148">
        <v>1423</v>
      </c>
    </row>
    <row r="594" spans="1:11" x14ac:dyDescent="0.25">
      <c r="A594" s="146">
        <v>591</v>
      </c>
      <c r="B594" s="140" t="s">
        <v>2</v>
      </c>
      <c r="C594" s="146" t="s">
        <v>1459</v>
      </c>
      <c r="D594" s="140">
        <f>VLOOKUP(B594,'[2]Master Inventory Units'!$B:$O,14,)</f>
        <v>130.05000000000001</v>
      </c>
      <c r="E594" s="146" t="s">
        <v>1464</v>
      </c>
      <c r="F594" s="146" t="s">
        <v>1271</v>
      </c>
      <c r="G594" s="146" t="s">
        <v>1465</v>
      </c>
      <c r="H594" s="146" t="s">
        <v>139</v>
      </c>
      <c r="I594" s="146" t="s">
        <v>133</v>
      </c>
      <c r="J594" s="147">
        <v>782.76884399999994</v>
      </c>
      <c r="K594" s="148">
        <v>1423</v>
      </c>
    </row>
    <row r="595" spans="1:11" x14ac:dyDescent="0.25">
      <c r="A595" s="146">
        <v>592</v>
      </c>
      <c r="B595" s="140" t="s">
        <v>2</v>
      </c>
      <c r="C595" s="146" t="s">
        <v>1459</v>
      </c>
      <c r="D595" s="140">
        <f>VLOOKUP(B595,'[2]Master Inventory Units'!$B:$O,14,)</f>
        <v>130.05000000000001</v>
      </c>
      <c r="E595" s="146" t="s">
        <v>1466</v>
      </c>
      <c r="F595" s="146" t="s">
        <v>1271</v>
      </c>
      <c r="G595" s="146" t="s">
        <v>1467</v>
      </c>
      <c r="H595" s="146" t="s">
        <v>142</v>
      </c>
      <c r="I595" s="146" t="s">
        <v>133</v>
      </c>
      <c r="J595" s="147">
        <v>782.76884399999994</v>
      </c>
      <c r="K595" s="148">
        <v>1423</v>
      </c>
    </row>
    <row r="596" spans="1:11" x14ac:dyDescent="0.25">
      <c r="A596" s="140">
        <v>593</v>
      </c>
      <c r="B596" s="140" t="s">
        <v>2</v>
      </c>
      <c r="C596" s="140" t="s">
        <v>1468</v>
      </c>
      <c r="D596" s="140">
        <f>VLOOKUP(B596,'[2]Master Inventory Units'!$B:$O,14,)</f>
        <v>130.05000000000001</v>
      </c>
      <c r="E596" s="140" t="s">
        <v>1469</v>
      </c>
      <c r="F596" s="140" t="s">
        <v>1271</v>
      </c>
      <c r="G596" s="140" t="s">
        <v>1470</v>
      </c>
      <c r="H596" s="140" t="s">
        <v>132</v>
      </c>
      <c r="I596" s="140" t="s">
        <v>133</v>
      </c>
      <c r="J596" s="141">
        <v>782.76884399999994</v>
      </c>
      <c r="K596" s="142">
        <v>1423</v>
      </c>
    </row>
    <row r="597" spans="1:11" x14ac:dyDescent="0.25">
      <c r="A597" s="140">
        <v>594</v>
      </c>
      <c r="B597" s="140" t="s">
        <v>2</v>
      </c>
      <c r="C597" s="140" t="s">
        <v>1468</v>
      </c>
      <c r="D597" s="140">
        <f>VLOOKUP(B597,'[2]Master Inventory Units'!$B:$O,14,)</f>
        <v>130.05000000000001</v>
      </c>
      <c r="E597" s="140" t="s">
        <v>1471</v>
      </c>
      <c r="F597" s="140" t="s">
        <v>1271</v>
      </c>
      <c r="G597" s="140" t="s">
        <v>1472</v>
      </c>
      <c r="H597" s="140" t="s">
        <v>136</v>
      </c>
      <c r="I597" s="140" t="s">
        <v>133</v>
      </c>
      <c r="J597" s="141">
        <v>782.76884399999994</v>
      </c>
      <c r="K597" s="142">
        <v>1423</v>
      </c>
    </row>
    <row r="598" spans="1:11" x14ac:dyDescent="0.25">
      <c r="A598" s="140">
        <v>595</v>
      </c>
      <c r="B598" s="140" t="s">
        <v>2</v>
      </c>
      <c r="C598" s="140" t="s">
        <v>1468</v>
      </c>
      <c r="D598" s="140">
        <f>VLOOKUP(B598,'[2]Master Inventory Units'!$B:$O,14,)</f>
        <v>130.05000000000001</v>
      </c>
      <c r="E598" s="140" t="s">
        <v>1473</v>
      </c>
      <c r="F598" s="140" t="s">
        <v>1271</v>
      </c>
      <c r="G598" s="140" t="s">
        <v>1474</v>
      </c>
      <c r="H598" s="140" t="s">
        <v>139</v>
      </c>
      <c r="I598" s="140" t="s">
        <v>133</v>
      </c>
      <c r="J598" s="141">
        <v>782.76884399999994</v>
      </c>
      <c r="K598" s="142">
        <v>1423</v>
      </c>
    </row>
    <row r="599" spans="1:11" x14ac:dyDescent="0.25">
      <c r="A599" s="140">
        <v>596</v>
      </c>
      <c r="B599" s="140" t="s">
        <v>2</v>
      </c>
      <c r="C599" s="140" t="s">
        <v>1468</v>
      </c>
      <c r="D599" s="140">
        <f>VLOOKUP(B599,'[2]Master Inventory Units'!$B:$O,14,)</f>
        <v>130.05000000000001</v>
      </c>
      <c r="E599" s="140" t="s">
        <v>1475</v>
      </c>
      <c r="F599" s="140" t="s">
        <v>1271</v>
      </c>
      <c r="G599" s="140" t="s">
        <v>1476</v>
      </c>
      <c r="H599" s="140" t="s">
        <v>142</v>
      </c>
      <c r="I599" s="140" t="s">
        <v>133</v>
      </c>
      <c r="J599" s="141">
        <v>782.76884399999994</v>
      </c>
      <c r="K599" s="142">
        <v>1423</v>
      </c>
    </row>
    <row r="600" spans="1:11" x14ac:dyDescent="0.25">
      <c r="A600" s="143">
        <v>597</v>
      </c>
      <c r="B600" s="140" t="s">
        <v>2</v>
      </c>
      <c r="C600" s="143" t="s">
        <v>1477</v>
      </c>
      <c r="D600" s="140">
        <f>VLOOKUP(B600,'[2]Master Inventory Units'!$B:$O,14,)</f>
        <v>130.05000000000001</v>
      </c>
      <c r="E600" s="143" t="s">
        <v>1478</v>
      </c>
      <c r="F600" s="143" t="s">
        <v>1271</v>
      </c>
      <c r="G600" s="143" t="s">
        <v>1479</v>
      </c>
      <c r="H600" s="143" t="s">
        <v>132</v>
      </c>
      <c r="I600" s="143" t="s">
        <v>133</v>
      </c>
      <c r="J600" s="144">
        <v>782.76884399999994</v>
      </c>
      <c r="K600" s="145">
        <v>1423</v>
      </c>
    </row>
    <row r="601" spans="1:11" x14ac:dyDescent="0.25">
      <c r="A601" s="146">
        <v>598</v>
      </c>
      <c r="B601" s="140" t="s">
        <v>2</v>
      </c>
      <c r="C601" s="146" t="s">
        <v>1477</v>
      </c>
      <c r="D601" s="140">
        <f>VLOOKUP(B601,'[2]Master Inventory Units'!$B:$O,14,)</f>
        <v>130.05000000000001</v>
      </c>
      <c r="E601" s="146" t="s">
        <v>1480</v>
      </c>
      <c r="F601" s="146" t="s">
        <v>1271</v>
      </c>
      <c r="G601" s="146" t="s">
        <v>1481</v>
      </c>
      <c r="H601" s="146" t="s">
        <v>136</v>
      </c>
      <c r="I601" s="146" t="s">
        <v>133</v>
      </c>
      <c r="J601" s="147">
        <v>782.76884399999994</v>
      </c>
      <c r="K601" s="148">
        <v>1423</v>
      </c>
    </row>
    <row r="602" spans="1:11" x14ac:dyDescent="0.25">
      <c r="A602" s="146">
        <v>599</v>
      </c>
      <c r="B602" s="140" t="s">
        <v>2</v>
      </c>
      <c r="C602" s="146" t="s">
        <v>1477</v>
      </c>
      <c r="D602" s="140">
        <f>VLOOKUP(B602,'[2]Master Inventory Units'!$B:$O,14,)</f>
        <v>130.05000000000001</v>
      </c>
      <c r="E602" s="146" t="s">
        <v>1482</v>
      </c>
      <c r="F602" s="146" t="s">
        <v>1271</v>
      </c>
      <c r="G602" s="146" t="s">
        <v>1483</v>
      </c>
      <c r="H602" s="146" t="s">
        <v>139</v>
      </c>
      <c r="I602" s="146" t="s">
        <v>133</v>
      </c>
      <c r="J602" s="147">
        <v>782.76884399999994</v>
      </c>
      <c r="K602" s="148">
        <v>1423</v>
      </c>
    </row>
    <row r="603" spans="1:11" x14ac:dyDescent="0.25">
      <c r="A603" s="146">
        <v>600</v>
      </c>
      <c r="B603" s="140" t="s">
        <v>2</v>
      </c>
      <c r="C603" s="146" t="s">
        <v>1477</v>
      </c>
      <c r="D603" s="140">
        <f>VLOOKUP(B603,'[2]Master Inventory Units'!$B:$O,14,)</f>
        <v>130.05000000000001</v>
      </c>
      <c r="E603" s="146" t="s">
        <v>1484</v>
      </c>
      <c r="F603" s="146" t="s">
        <v>1271</v>
      </c>
      <c r="G603" s="146" t="s">
        <v>1485</v>
      </c>
      <c r="H603" s="146" t="s">
        <v>142</v>
      </c>
      <c r="I603" s="146" t="s">
        <v>133</v>
      </c>
      <c r="J603" s="147">
        <v>782.76884399999994</v>
      </c>
      <c r="K603" s="148">
        <v>1423</v>
      </c>
    </row>
    <row r="604" spans="1:11" x14ac:dyDescent="0.25">
      <c r="A604" s="140">
        <v>601</v>
      </c>
      <c r="B604" s="140" t="s">
        <v>2</v>
      </c>
      <c r="C604" s="140" t="s">
        <v>1486</v>
      </c>
      <c r="D604" s="140">
        <f>VLOOKUP(B604,'[2]Master Inventory Units'!$B:$O,14,)</f>
        <v>130.05000000000001</v>
      </c>
      <c r="E604" s="140" t="s">
        <v>1487</v>
      </c>
      <c r="F604" s="140" t="s">
        <v>1271</v>
      </c>
      <c r="G604" s="140" t="s">
        <v>1488</v>
      </c>
      <c r="H604" s="140" t="s">
        <v>132</v>
      </c>
      <c r="I604" s="140" t="s">
        <v>133</v>
      </c>
      <c r="J604" s="141">
        <v>782.76884399999994</v>
      </c>
      <c r="K604" s="142">
        <v>1423</v>
      </c>
    </row>
    <row r="605" spans="1:11" x14ac:dyDescent="0.25">
      <c r="A605" s="140">
        <v>602</v>
      </c>
      <c r="B605" s="140" t="s">
        <v>2</v>
      </c>
      <c r="C605" s="140" t="s">
        <v>1486</v>
      </c>
      <c r="D605" s="140">
        <f>VLOOKUP(B605,'[2]Master Inventory Units'!$B:$O,14,)</f>
        <v>130.05000000000001</v>
      </c>
      <c r="E605" s="140" t="s">
        <v>1489</v>
      </c>
      <c r="F605" s="140" t="s">
        <v>1271</v>
      </c>
      <c r="G605" s="140" t="s">
        <v>1490</v>
      </c>
      <c r="H605" s="140" t="s">
        <v>136</v>
      </c>
      <c r="I605" s="140" t="s">
        <v>133</v>
      </c>
      <c r="J605" s="141">
        <v>782.76884399999994</v>
      </c>
      <c r="K605" s="142">
        <v>1423</v>
      </c>
    </row>
    <row r="606" spans="1:11" x14ac:dyDescent="0.25">
      <c r="A606" s="140">
        <v>603</v>
      </c>
      <c r="B606" s="140" t="s">
        <v>2</v>
      </c>
      <c r="C606" s="140" t="s">
        <v>1486</v>
      </c>
      <c r="D606" s="140">
        <f>VLOOKUP(B606,'[2]Master Inventory Units'!$B:$O,14,)</f>
        <v>130.05000000000001</v>
      </c>
      <c r="E606" s="140" t="s">
        <v>1491</v>
      </c>
      <c r="F606" s="140" t="s">
        <v>1271</v>
      </c>
      <c r="G606" s="140" t="s">
        <v>1492</v>
      </c>
      <c r="H606" s="140" t="s">
        <v>139</v>
      </c>
      <c r="I606" s="140" t="s">
        <v>133</v>
      </c>
      <c r="J606" s="141">
        <v>782.76884399999994</v>
      </c>
      <c r="K606" s="142">
        <v>1423</v>
      </c>
    </row>
    <row r="607" spans="1:11" x14ac:dyDescent="0.25">
      <c r="A607" s="140">
        <v>604</v>
      </c>
      <c r="B607" s="140" t="s">
        <v>2</v>
      </c>
      <c r="C607" s="140" t="s">
        <v>1486</v>
      </c>
      <c r="D607" s="140">
        <f>VLOOKUP(B607,'[2]Master Inventory Units'!$B:$O,14,)</f>
        <v>130.05000000000001</v>
      </c>
      <c r="E607" s="140" t="s">
        <v>1493</v>
      </c>
      <c r="F607" s="140" t="s">
        <v>1271</v>
      </c>
      <c r="G607" s="140" t="s">
        <v>1494</v>
      </c>
      <c r="H607" s="140" t="s">
        <v>142</v>
      </c>
      <c r="I607" s="140" t="s">
        <v>133</v>
      </c>
      <c r="J607" s="141">
        <v>782.76884399999994</v>
      </c>
      <c r="K607" s="142">
        <v>1423</v>
      </c>
    </row>
    <row r="608" spans="1:11" x14ac:dyDescent="0.25">
      <c r="A608" s="143">
        <v>605</v>
      </c>
      <c r="B608" s="140" t="s">
        <v>2</v>
      </c>
      <c r="C608" s="143" t="s">
        <v>1495</v>
      </c>
      <c r="D608" s="140">
        <f>VLOOKUP(B608,'[2]Master Inventory Units'!$B:$O,14,)</f>
        <v>130.05000000000001</v>
      </c>
      <c r="E608" s="143" t="s">
        <v>1496</v>
      </c>
      <c r="F608" s="143" t="s">
        <v>1271</v>
      </c>
      <c r="G608" s="143" t="s">
        <v>1497</v>
      </c>
      <c r="H608" s="143" t="s">
        <v>132</v>
      </c>
      <c r="I608" s="143" t="s">
        <v>133</v>
      </c>
      <c r="J608" s="144">
        <v>780.15319199999988</v>
      </c>
      <c r="K608" s="145">
        <v>1423</v>
      </c>
    </row>
    <row r="609" spans="1:11" x14ac:dyDescent="0.25">
      <c r="A609" s="146">
        <v>606</v>
      </c>
      <c r="B609" s="140" t="s">
        <v>2</v>
      </c>
      <c r="C609" s="146" t="s">
        <v>1495</v>
      </c>
      <c r="D609" s="140">
        <f>VLOOKUP(B609,'[2]Master Inventory Units'!$B:$O,14,)</f>
        <v>130.05000000000001</v>
      </c>
      <c r="E609" s="146" t="s">
        <v>1498</v>
      </c>
      <c r="F609" s="146" t="s">
        <v>1271</v>
      </c>
      <c r="G609" s="146" t="s">
        <v>1499</v>
      </c>
      <c r="H609" s="146" t="s">
        <v>136</v>
      </c>
      <c r="I609" s="146" t="s">
        <v>133</v>
      </c>
      <c r="J609" s="147">
        <v>780.15319199999988</v>
      </c>
      <c r="K609" s="148">
        <v>1423</v>
      </c>
    </row>
    <row r="610" spans="1:11" x14ac:dyDescent="0.25">
      <c r="A610" s="146">
        <v>607</v>
      </c>
      <c r="B610" s="140" t="s">
        <v>2</v>
      </c>
      <c r="C610" s="146" t="s">
        <v>1495</v>
      </c>
      <c r="D610" s="140">
        <f>VLOOKUP(B610,'[2]Master Inventory Units'!$B:$O,14,)</f>
        <v>130.05000000000001</v>
      </c>
      <c r="E610" s="146" t="s">
        <v>1500</v>
      </c>
      <c r="F610" s="146" t="s">
        <v>1271</v>
      </c>
      <c r="G610" s="146" t="s">
        <v>1501</v>
      </c>
      <c r="H610" s="146" t="s">
        <v>139</v>
      </c>
      <c r="I610" s="146" t="s">
        <v>133</v>
      </c>
      <c r="J610" s="147">
        <v>780.15319199999988</v>
      </c>
      <c r="K610" s="148">
        <v>1423</v>
      </c>
    </row>
    <row r="611" spans="1:11" x14ac:dyDescent="0.25">
      <c r="A611" s="146">
        <v>608</v>
      </c>
      <c r="B611" s="140" t="s">
        <v>2</v>
      </c>
      <c r="C611" s="146" t="s">
        <v>1495</v>
      </c>
      <c r="D611" s="140">
        <f>VLOOKUP(B611,'[2]Master Inventory Units'!$B:$O,14,)</f>
        <v>130.05000000000001</v>
      </c>
      <c r="E611" s="146" t="s">
        <v>1502</v>
      </c>
      <c r="F611" s="146" t="s">
        <v>1271</v>
      </c>
      <c r="G611" s="146" t="s">
        <v>1503</v>
      </c>
      <c r="H611" s="146" t="s">
        <v>142</v>
      </c>
      <c r="I611" s="146" t="s">
        <v>133</v>
      </c>
      <c r="J611" s="147">
        <v>780.15319199999988</v>
      </c>
      <c r="K611" s="148">
        <v>1423</v>
      </c>
    </row>
    <row r="612" spans="1:11" x14ac:dyDescent="0.25">
      <c r="A612" s="140">
        <v>609</v>
      </c>
      <c r="B612" s="140" t="s">
        <v>2</v>
      </c>
      <c r="C612" s="140" t="s">
        <v>1504</v>
      </c>
      <c r="D612" s="140">
        <f>VLOOKUP(B612,'[2]Master Inventory Units'!$B:$O,14,)</f>
        <v>130.05000000000001</v>
      </c>
      <c r="E612" s="140" t="s">
        <v>1505</v>
      </c>
      <c r="F612" s="140" t="s">
        <v>1271</v>
      </c>
      <c r="G612" s="140" t="s">
        <v>1506</v>
      </c>
      <c r="H612" s="140" t="s">
        <v>132</v>
      </c>
      <c r="I612" s="140" t="s">
        <v>133</v>
      </c>
      <c r="J612" s="141">
        <v>780.15319199999988</v>
      </c>
      <c r="K612" s="142">
        <v>1423</v>
      </c>
    </row>
    <row r="613" spans="1:11" x14ac:dyDescent="0.25">
      <c r="A613" s="140">
        <v>610</v>
      </c>
      <c r="B613" s="140" t="s">
        <v>2</v>
      </c>
      <c r="C613" s="140" t="s">
        <v>1504</v>
      </c>
      <c r="D613" s="140">
        <f>VLOOKUP(B613,'[2]Master Inventory Units'!$B:$O,14,)</f>
        <v>130.05000000000001</v>
      </c>
      <c r="E613" s="140" t="s">
        <v>1507</v>
      </c>
      <c r="F613" s="140" t="s">
        <v>1271</v>
      </c>
      <c r="G613" s="140" t="s">
        <v>1508</v>
      </c>
      <c r="H613" s="140" t="s">
        <v>136</v>
      </c>
      <c r="I613" s="140" t="s">
        <v>133</v>
      </c>
      <c r="J613" s="141">
        <v>780.15319199999988</v>
      </c>
      <c r="K613" s="142">
        <v>1423</v>
      </c>
    </row>
    <row r="614" spans="1:11" x14ac:dyDescent="0.25">
      <c r="A614" s="140">
        <v>611</v>
      </c>
      <c r="B614" s="140" t="s">
        <v>2</v>
      </c>
      <c r="C614" s="140" t="s">
        <v>1504</v>
      </c>
      <c r="D614" s="140">
        <f>VLOOKUP(B614,'[2]Master Inventory Units'!$B:$O,14,)</f>
        <v>130.05000000000001</v>
      </c>
      <c r="E614" s="140" t="s">
        <v>1509</v>
      </c>
      <c r="F614" s="140" t="s">
        <v>1271</v>
      </c>
      <c r="G614" s="140" t="s">
        <v>1510</v>
      </c>
      <c r="H614" s="140" t="s">
        <v>139</v>
      </c>
      <c r="I614" s="140" t="s">
        <v>133</v>
      </c>
      <c r="J614" s="141">
        <v>780.15319199999988</v>
      </c>
      <c r="K614" s="142">
        <v>1423</v>
      </c>
    </row>
    <row r="615" spans="1:11" x14ac:dyDescent="0.25">
      <c r="A615" s="140">
        <v>612</v>
      </c>
      <c r="B615" s="140" t="s">
        <v>2</v>
      </c>
      <c r="C615" s="140" t="s">
        <v>1504</v>
      </c>
      <c r="D615" s="140">
        <f>VLOOKUP(B615,'[2]Master Inventory Units'!$B:$O,14,)</f>
        <v>130.05000000000001</v>
      </c>
      <c r="E615" s="140" t="s">
        <v>1511</v>
      </c>
      <c r="F615" s="140" t="s">
        <v>1271</v>
      </c>
      <c r="G615" s="140" t="s">
        <v>1512</v>
      </c>
      <c r="H615" s="140" t="s">
        <v>142</v>
      </c>
      <c r="I615" s="140" t="s">
        <v>133</v>
      </c>
      <c r="J615" s="141">
        <v>780.15319199999988</v>
      </c>
      <c r="K615" s="142">
        <v>1423</v>
      </c>
    </row>
    <row r="616" spans="1:11" x14ac:dyDescent="0.25">
      <c r="A616" s="143">
        <v>613</v>
      </c>
      <c r="B616" s="140" t="s">
        <v>2</v>
      </c>
      <c r="C616" s="143" t="s">
        <v>1513</v>
      </c>
      <c r="D616" s="140">
        <f>VLOOKUP(B616,'[2]Master Inventory Units'!$B:$O,14,)</f>
        <v>130.05000000000001</v>
      </c>
      <c r="E616" s="143" t="s">
        <v>1514</v>
      </c>
      <c r="F616" s="143" t="s">
        <v>1271</v>
      </c>
      <c r="G616" s="143" t="s">
        <v>1515</v>
      </c>
      <c r="H616" s="143" t="s">
        <v>132</v>
      </c>
      <c r="I616" s="143" t="s">
        <v>133</v>
      </c>
      <c r="J616" s="144">
        <v>782.76884399999994</v>
      </c>
      <c r="K616" s="145">
        <v>1423</v>
      </c>
    </row>
    <row r="617" spans="1:11" x14ac:dyDescent="0.25">
      <c r="A617" s="146">
        <v>614</v>
      </c>
      <c r="B617" s="140" t="s">
        <v>2</v>
      </c>
      <c r="C617" s="146" t="s">
        <v>1513</v>
      </c>
      <c r="D617" s="140">
        <f>VLOOKUP(B617,'[2]Master Inventory Units'!$B:$O,14,)</f>
        <v>130.05000000000001</v>
      </c>
      <c r="E617" s="146" t="s">
        <v>1516</v>
      </c>
      <c r="F617" s="146" t="s">
        <v>1271</v>
      </c>
      <c r="G617" s="146" t="s">
        <v>1517</v>
      </c>
      <c r="H617" s="146" t="s">
        <v>136</v>
      </c>
      <c r="I617" s="146" t="s">
        <v>133</v>
      </c>
      <c r="J617" s="147">
        <v>782.76884399999994</v>
      </c>
      <c r="K617" s="148">
        <v>1423</v>
      </c>
    </row>
    <row r="618" spans="1:11" x14ac:dyDescent="0.25">
      <c r="A618" s="146">
        <v>615</v>
      </c>
      <c r="B618" s="140" t="s">
        <v>2</v>
      </c>
      <c r="C618" s="146" t="s">
        <v>1513</v>
      </c>
      <c r="D618" s="140">
        <f>VLOOKUP(B618,'[2]Master Inventory Units'!$B:$O,14,)</f>
        <v>130.05000000000001</v>
      </c>
      <c r="E618" s="146" t="s">
        <v>1518</v>
      </c>
      <c r="F618" s="146" t="s">
        <v>1271</v>
      </c>
      <c r="G618" s="146" t="s">
        <v>1519</v>
      </c>
      <c r="H618" s="146" t="s">
        <v>139</v>
      </c>
      <c r="I618" s="146" t="s">
        <v>133</v>
      </c>
      <c r="J618" s="147">
        <v>782.76884399999994</v>
      </c>
      <c r="K618" s="148">
        <v>1423</v>
      </c>
    </row>
    <row r="619" spans="1:11" x14ac:dyDescent="0.25">
      <c r="A619" s="146">
        <v>616</v>
      </c>
      <c r="B619" s="140" t="s">
        <v>2</v>
      </c>
      <c r="C619" s="146" t="s">
        <v>1513</v>
      </c>
      <c r="D619" s="140">
        <f>VLOOKUP(B619,'[2]Master Inventory Units'!$B:$O,14,)</f>
        <v>130.05000000000001</v>
      </c>
      <c r="E619" s="146" t="s">
        <v>1520</v>
      </c>
      <c r="F619" s="146" t="s">
        <v>1271</v>
      </c>
      <c r="G619" s="146" t="s">
        <v>1521</v>
      </c>
      <c r="H619" s="146" t="s">
        <v>142</v>
      </c>
      <c r="I619" s="146" t="s">
        <v>133</v>
      </c>
      <c r="J619" s="147">
        <v>782.76884399999994</v>
      </c>
      <c r="K619" s="148">
        <v>1423</v>
      </c>
    </row>
    <row r="620" spans="1:11" x14ac:dyDescent="0.25">
      <c r="A620" s="140">
        <v>617</v>
      </c>
      <c r="B620" s="140" t="s">
        <v>2</v>
      </c>
      <c r="C620" s="140" t="s">
        <v>1522</v>
      </c>
      <c r="D620" s="140">
        <f>VLOOKUP(B620,'[2]Master Inventory Units'!$B:$O,14,)</f>
        <v>130.05000000000001</v>
      </c>
      <c r="E620" s="140" t="s">
        <v>1523</v>
      </c>
      <c r="F620" s="140" t="s">
        <v>1271</v>
      </c>
      <c r="G620" s="140" t="s">
        <v>1524</v>
      </c>
      <c r="H620" s="140" t="s">
        <v>132</v>
      </c>
      <c r="I620" s="140" t="s">
        <v>133</v>
      </c>
      <c r="J620" s="141">
        <v>782.76884399999994</v>
      </c>
      <c r="K620" s="142">
        <v>1423</v>
      </c>
    </row>
    <row r="621" spans="1:11" x14ac:dyDescent="0.25">
      <c r="A621" s="140">
        <v>618</v>
      </c>
      <c r="B621" s="140" t="s">
        <v>2</v>
      </c>
      <c r="C621" s="140" t="s">
        <v>1522</v>
      </c>
      <c r="D621" s="140">
        <f>VLOOKUP(B621,'[2]Master Inventory Units'!$B:$O,14,)</f>
        <v>130.05000000000001</v>
      </c>
      <c r="E621" s="140" t="s">
        <v>1525</v>
      </c>
      <c r="F621" s="140" t="s">
        <v>1271</v>
      </c>
      <c r="G621" s="140" t="s">
        <v>1526</v>
      </c>
      <c r="H621" s="140" t="s">
        <v>136</v>
      </c>
      <c r="I621" s="140" t="s">
        <v>133</v>
      </c>
      <c r="J621" s="141">
        <v>782.76884399999994</v>
      </c>
      <c r="K621" s="142">
        <v>1423</v>
      </c>
    </row>
    <row r="622" spans="1:11" x14ac:dyDescent="0.25">
      <c r="A622" s="140">
        <v>619</v>
      </c>
      <c r="B622" s="140" t="s">
        <v>2</v>
      </c>
      <c r="C622" s="140" t="s">
        <v>1522</v>
      </c>
      <c r="D622" s="140">
        <f>VLOOKUP(B622,'[2]Master Inventory Units'!$B:$O,14,)</f>
        <v>130.05000000000001</v>
      </c>
      <c r="E622" s="140" t="s">
        <v>1527</v>
      </c>
      <c r="F622" s="140" t="s">
        <v>1271</v>
      </c>
      <c r="G622" s="140" t="s">
        <v>1528</v>
      </c>
      <c r="H622" s="140" t="s">
        <v>139</v>
      </c>
      <c r="I622" s="140" t="s">
        <v>133</v>
      </c>
      <c r="J622" s="141">
        <v>782.76884399999994</v>
      </c>
      <c r="K622" s="142">
        <v>1423</v>
      </c>
    </row>
    <row r="623" spans="1:11" x14ac:dyDescent="0.25">
      <c r="A623" s="140">
        <v>620</v>
      </c>
      <c r="B623" s="140" t="s">
        <v>2</v>
      </c>
      <c r="C623" s="140" t="s">
        <v>1522</v>
      </c>
      <c r="D623" s="140">
        <f>VLOOKUP(B623,'[2]Master Inventory Units'!$B:$O,14,)</f>
        <v>130.05000000000001</v>
      </c>
      <c r="E623" s="140" t="s">
        <v>1529</v>
      </c>
      <c r="F623" s="140" t="s">
        <v>1271</v>
      </c>
      <c r="G623" s="140" t="s">
        <v>1530</v>
      </c>
      <c r="H623" s="140" t="s">
        <v>142</v>
      </c>
      <c r="I623" s="140" t="s">
        <v>133</v>
      </c>
      <c r="J623" s="141">
        <v>782.76884399999994</v>
      </c>
      <c r="K623" s="142">
        <v>1423</v>
      </c>
    </row>
    <row r="624" spans="1:11" x14ac:dyDescent="0.25">
      <c r="A624" s="143">
        <v>621</v>
      </c>
      <c r="B624" s="140" t="s">
        <v>2</v>
      </c>
      <c r="C624" s="143" t="s">
        <v>1531</v>
      </c>
      <c r="D624" s="140">
        <f>VLOOKUP(B624,'[2]Master Inventory Units'!$B:$O,14,)</f>
        <v>130.05000000000001</v>
      </c>
      <c r="E624" s="143" t="s">
        <v>1532</v>
      </c>
      <c r="F624" s="143" t="s">
        <v>1271</v>
      </c>
      <c r="G624" s="143" t="s">
        <v>1533</v>
      </c>
      <c r="H624" s="143" t="s">
        <v>132</v>
      </c>
      <c r="I624" s="143" t="s">
        <v>133</v>
      </c>
      <c r="J624" s="144">
        <v>782.76884399999994</v>
      </c>
      <c r="K624" s="145">
        <v>1423</v>
      </c>
    </row>
    <row r="625" spans="1:11" x14ac:dyDescent="0.25">
      <c r="A625" s="146">
        <v>622</v>
      </c>
      <c r="B625" s="140" t="s">
        <v>2</v>
      </c>
      <c r="C625" s="146" t="s">
        <v>1531</v>
      </c>
      <c r="D625" s="140">
        <f>VLOOKUP(B625,'[2]Master Inventory Units'!$B:$O,14,)</f>
        <v>130.05000000000001</v>
      </c>
      <c r="E625" s="146" t="s">
        <v>1534</v>
      </c>
      <c r="F625" s="146" t="s">
        <v>1271</v>
      </c>
      <c r="G625" s="146" t="s">
        <v>1535</v>
      </c>
      <c r="H625" s="146" t="s">
        <v>136</v>
      </c>
      <c r="I625" s="146" t="s">
        <v>133</v>
      </c>
      <c r="J625" s="147">
        <v>782.76884399999994</v>
      </c>
      <c r="K625" s="148">
        <v>1423</v>
      </c>
    </row>
    <row r="626" spans="1:11" x14ac:dyDescent="0.25">
      <c r="A626" s="146">
        <v>623</v>
      </c>
      <c r="B626" s="140" t="s">
        <v>2</v>
      </c>
      <c r="C626" s="146" t="s">
        <v>1531</v>
      </c>
      <c r="D626" s="140">
        <f>VLOOKUP(B626,'[2]Master Inventory Units'!$B:$O,14,)</f>
        <v>130.05000000000001</v>
      </c>
      <c r="E626" s="146" t="s">
        <v>1536</v>
      </c>
      <c r="F626" s="146" t="s">
        <v>1271</v>
      </c>
      <c r="G626" s="146" t="s">
        <v>1537</v>
      </c>
      <c r="H626" s="146" t="s">
        <v>139</v>
      </c>
      <c r="I626" s="146" t="s">
        <v>133</v>
      </c>
      <c r="J626" s="147">
        <v>782.76884399999994</v>
      </c>
      <c r="K626" s="148">
        <v>1423</v>
      </c>
    </row>
    <row r="627" spans="1:11" x14ac:dyDescent="0.25">
      <c r="A627" s="146">
        <v>624</v>
      </c>
      <c r="B627" s="140" t="s">
        <v>2</v>
      </c>
      <c r="C627" s="146" t="s">
        <v>1531</v>
      </c>
      <c r="D627" s="140">
        <f>VLOOKUP(B627,'[2]Master Inventory Units'!$B:$O,14,)</f>
        <v>130.05000000000001</v>
      </c>
      <c r="E627" s="146" t="s">
        <v>1538</v>
      </c>
      <c r="F627" s="146" t="s">
        <v>1271</v>
      </c>
      <c r="G627" s="146" t="s">
        <v>1539</v>
      </c>
      <c r="H627" s="146" t="s">
        <v>142</v>
      </c>
      <c r="I627" s="146" t="s">
        <v>133</v>
      </c>
      <c r="J627" s="147">
        <v>782.76884399999994</v>
      </c>
      <c r="K627" s="148">
        <v>1423</v>
      </c>
    </row>
    <row r="628" spans="1:11" x14ac:dyDescent="0.25">
      <c r="A628" s="140">
        <v>625</v>
      </c>
      <c r="B628" s="140" t="s">
        <v>2</v>
      </c>
      <c r="C628" s="140" t="s">
        <v>1540</v>
      </c>
      <c r="D628" s="140">
        <f>VLOOKUP(B628,'[2]Master Inventory Units'!$B:$O,14,)</f>
        <v>130.05000000000001</v>
      </c>
      <c r="E628" s="140" t="s">
        <v>1541</v>
      </c>
      <c r="F628" s="140" t="s">
        <v>1271</v>
      </c>
      <c r="G628" s="140" t="s">
        <v>1542</v>
      </c>
      <c r="H628" s="140" t="s">
        <v>132</v>
      </c>
      <c r="I628" s="140" t="s">
        <v>133</v>
      </c>
      <c r="J628" s="141">
        <v>782.76884399999994</v>
      </c>
      <c r="K628" s="142">
        <v>1423</v>
      </c>
    </row>
    <row r="629" spans="1:11" x14ac:dyDescent="0.25">
      <c r="A629" s="140">
        <v>626</v>
      </c>
      <c r="B629" s="140" t="s">
        <v>2</v>
      </c>
      <c r="C629" s="140" t="s">
        <v>1540</v>
      </c>
      <c r="D629" s="140">
        <f>VLOOKUP(B629,'[2]Master Inventory Units'!$B:$O,14,)</f>
        <v>130.05000000000001</v>
      </c>
      <c r="E629" s="140" t="s">
        <v>1543</v>
      </c>
      <c r="F629" s="140" t="s">
        <v>1271</v>
      </c>
      <c r="G629" s="140" t="s">
        <v>1544</v>
      </c>
      <c r="H629" s="140" t="s">
        <v>136</v>
      </c>
      <c r="I629" s="140" t="s">
        <v>133</v>
      </c>
      <c r="J629" s="141">
        <v>782.76884399999994</v>
      </c>
      <c r="K629" s="142">
        <v>1423</v>
      </c>
    </row>
    <row r="630" spans="1:11" x14ac:dyDescent="0.25">
      <c r="A630" s="140">
        <v>627</v>
      </c>
      <c r="B630" s="140" t="s">
        <v>2</v>
      </c>
      <c r="C630" s="140" t="s">
        <v>1540</v>
      </c>
      <c r="D630" s="140">
        <f>VLOOKUP(B630,'[2]Master Inventory Units'!$B:$O,14,)</f>
        <v>130.05000000000001</v>
      </c>
      <c r="E630" s="140" t="s">
        <v>1545</v>
      </c>
      <c r="F630" s="140" t="s">
        <v>1271</v>
      </c>
      <c r="G630" s="140" t="s">
        <v>1546</v>
      </c>
      <c r="H630" s="140" t="s">
        <v>139</v>
      </c>
      <c r="I630" s="140" t="s">
        <v>133</v>
      </c>
      <c r="J630" s="141">
        <v>782.76884399999994</v>
      </c>
      <c r="K630" s="142">
        <v>1423</v>
      </c>
    </row>
    <row r="631" spans="1:11" x14ac:dyDescent="0.25">
      <c r="A631" s="140">
        <v>628</v>
      </c>
      <c r="B631" s="140" t="s">
        <v>2</v>
      </c>
      <c r="C631" s="140" t="s">
        <v>1540</v>
      </c>
      <c r="D631" s="140">
        <f>VLOOKUP(B631,'[2]Master Inventory Units'!$B:$O,14,)</f>
        <v>130.05000000000001</v>
      </c>
      <c r="E631" s="140" t="s">
        <v>1547</v>
      </c>
      <c r="F631" s="140" t="s">
        <v>1271</v>
      </c>
      <c r="G631" s="140" t="s">
        <v>1548</v>
      </c>
      <c r="H631" s="140" t="s">
        <v>142</v>
      </c>
      <c r="I631" s="140" t="s">
        <v>133</v>
      </c>
      <c r="J631" s="141">
        <v>782.76884399999994</v>
      </c>
      <c r="K631" s="142">
        <v>1423</v>
      </c>
    </row>
    <row r="632" spans="1:11" x14ac:dyDescent="0.25">
      <c r="A632" s="143">
        <v>629</v>
      </c>
      <c r="B632" s="140" t="s">
        <v>2</v>
      </c>
      <c r="C632" s="143" t="s">
        <v>1549</v>
      </c>
      <c r="D632" s="140">
        <f>VLOOKUP(B632,'[2]Master Inventory Units'!$B:$O,14,)</f>
        <v>130.05000000000001</v>
      </c>
      <c r="E632" s="143" t="s">
        <v>1550</v>
      </c>
      <c r="F632" s="143" t="s">
        <v>1271</v>
      </c>
      <c r="G632" s="143" t="s">
        <v>1551</v>
      </c>
      <c r="H632" s="143" t="s">
        <v>132</v>
      </c>
      <c r="I632" s="143" t="s">
        <v>133</v>
      </c>
      <c r="J632" s="144">
        <v>782.76884399999994</v>
      </c>
      <c r="K632" s="145">
        <v>1423</v>
      </c>
    </row>
    <row r="633" spans="1:11" x14ac:dyDescent="0.25">
      <c r="A633" s="146">
        <v>630</v>
      </c>
      <c r="B633" s="140" t="s">
        <v>2</v>
      </c>
      <c r="C633" s="146" t="s">
        <v>1549</v>
      </c>
      <c r="D633" s="140">
        <f>VLOOKUP(B633,'[2]Master Inventory Units'!$B:$O,14,)</f>
        <v>130.05000000000001</v>
      </c>
      <c r="E633" s="146" t="s">
        <v>1552</v>
      </c>
      <c r="F633" s="146" t="s">
        <v>1271</v>
      </c>
      <c r="G633" s="146" t="s">
        <v>1553</v>
      </c>
      <c r="H633" s="146" t="s">
        <v>136</v>
      </c>
      <c r="I633" s="146" t="s">
        <v>133</v>
      </c>
      <c r="J633" s="147">
        <v>782.76884399999994</v>
      </c>
      <c r="K633" s="148">
        <v>1423</v>
      </c>
    </row>
    <row r="634" spans="1:11" x14ac:dyDescent="0.25">
      <c r="A634" s="146">
        <v>631</v>
      </c>
      <c r="B634" s="140" t="s">
        <v>2</v>
      </c>
      <c r="C634" s="146" t="s">
        <v>1549</v>
      </c>
      <c r="D634" s="140">
        <f>VLOOKUP(B634,'[2]Master Inventory Units'!$B:$O,14,)</f>
        <v>130.05000000000001</v>
      </c>
      <c r="E634" s="146" t="s">
        <v>1554</v>
      </c>
      <c r="F634" s="146" t="s">
        <v>1271</v>
      </c>
      <c r="G634" s="146" t="s">
        <v>1555</v>
      </c>
      <c r="H634" s="146" t="s">
        <v>139</v>
      </c>
      <c r="I634" s="146" t="s">
        <v>133</v>
      </c>
      <c r="J634" s="147">
        <v>782.76884399999994</v>
      </c>
      <c r="K634" s="148">
        <v>1423</v>
      </c>
    </row>
    <row r="635" spans="1:11" x14ac:dyDescent="0.25">
      <c r="A635" s="146">
        <v>632</v>
      </c>
      <c r="B635" s="140" t="s">
        <v>2</v>
      </c>
      <c r="C635" s="146" t="s">
        <v>1549</v>
      </c>
      <c r="D635" s="140">
        <f>VLOOKUP(B635,'[2]Master Inventory Units'!$B:$O,14,)</f>
        <v>130.05000000000001</v>
      </c>
      <c r="E635" s="146" t="s">
        <v>1556</v>
      </c>
      <c r="F635" s="146" t="s">
        <v>1271</v>
      </c>
      <c r="G635" s="146" t="s">
        <v>1557</v>
      </c>
      <c r="H635" s="146" t="s">
        <v>142</v>
      </c>
      <c r="I635" s="146" t="s">
        <v>133</v>
      </c>
      <c r="J635" s="147">
        <v>782.76884399999994</v>
      </c>
      <c r="K635" s="148">
        <v>1423</v>
      </c>
    </row>
    <row r="636" spans="1:11" x14ac:dyDescent="0.25">
      <c r="A636" s="140">
        <v>633</v>
      </c>
      <c r="B636" s="140" t="s">
        <v>2</v>
      </c>
      <c r="C636" s="140" t="s">
        <v>1558</v>
      </c>
      <c r="D636" s="140">
        <f>VLOOKUP(B636,'[2]Master Inventory Units'!$B:$O,14,)</f>
        <v>130.05000000000001</v>
      </c>
      <c r="E636" s="140" t="s">
        <v>1559</v>
      </c>
      <c r="F636" s="140" t="s">
        <v>1271</v>
      </c>
      <c r="G636" s="140" t="s">
        <v>1560</v>
      </c>
      <c r="H636" s="140" t="s">
        <v>132</v>
      </c>
      <c r="I636" s="140" t="s">
        <v>133</v>
      </c>
      <c r="J636" s="141">
        <v>782.76884399999994</v>
      </c>
      <c r="K636" s="142">
        <v>1423</v>
      </c>
    </row>
    <row r="637" spans="1:11" x14ac:dyDescent="0.25">
      <c r="A637" s="140">
        <v>634</v>
      </c>
      <c r="B637" s="140" t="s">
        <v>2</v>
      </c>
      <c r="C637" s="140" t="s">
        <v>1558</v>
      </c>
      <c r="D637" s="140">
        <f>VLOOKUP(B637,'[2]Master Inventory Units'!$B:$O,14,)</f>
        <v>130.05000000000001</v>
      </c>
      <c r="E637" s="140" t="s">
        <v>1561</v>
      </c>
      <c r="F637" s="140" t="s">
        <v>1271</v>
      </c>
      <c r="G637" s="140" t="s">
        <v>1562</v>
      </c>
      <c r="H637" s="140" t="s">
        <v>136</v>
      </c>
      <c r="I637" s="140" t="s">
        <v>133</v>
      </c>
      <c r="J637" s="141">
        <v>782.76884399999994</v>
      </c>
      <c r="K637" s="142">
        <v>1423</v>
      </c>
    </row>
    <row r="638" spans="1:11" x14ac:dyDescent="0.25">
      <c r="A638" s="140">
        <v>635</v>
      </c>
      <c r="B638" s="140" t="s">
        <v>2</v>
      </c>
      <c r="C638" s="140" t="s">
        <v>1558</v>
      </c>
      <c r="D638" s="140">
        <f>VLOOKUP(B638,'[2]Master Inventory Units'!$B:$O,14,)</f>
        <v>130.05000000000001</v>
      </c>
      <c r="E638" s="140" t="s">
        <v>1563</v>
      </c>
      <c r="F638" s="140" t="s">
        <v>1271</v>
      </c>
      <c r="G638" s="140" t="s">
        <v>1564</v>
      </c>
      <c r="H638" s="140" t="s">
        <v>139</v>
      </c>
      <c r="I638" s="140" t="s">
        <v>133</v>
      </c>
      <c r="J638" s="141">
        <v>782.76884399999994</v>
      </c>
      <c r="K638" s="142">
        <v>1423</v>
      </c>
    </row>
    <row r="639" spans="1:11" x14ac:dyDescent="0.25">
      <c r="A639" s="140">
        <v>636</v>
      </c>
      <c r="B639" s="140" t="s">
        <v>2</v>
      </c>
      <c r="C639" s="140" t="s">
        <v>1558</v>
      </c>
      <c r="D639" s="140">
        <f>VLOOKUP(B639,'[2]Master Inventory Units'!$B:$O,14,)</f>
        <v>130.05000000000001</v>
      </c>
      <c r="E639" s="140" t="s">
        <v>1565</v>
      </c>
      <c r="F639" s="140" t="s">
        <v>1271</v>
      </c>
      <c r="G639" s="140" t="s">
        <v>1566</v>
      </c>
      <c r="H639" s="140" t="s">
        <v>142</v>
      </c>
      <c r="I639" s="140" t="s">
        <v>133</v>
      </c>
      <c r="J639" s="141">
        <v>782.76884399999994</v>
      </c>
      <c r="K639" s="142">
        <v>1423</v>
      </c>
    </row>
    <row r="640" spans="1:11" x14ac:dyDescent="0.25">
      <c r="A640" s="143">
        <v>637</v>
      </c>
      <c r="B640" s="140" t="s">
        <v>2</v>
      </c>
      <c r="C640" s="143" t="s">
        <v>1567</v>
      </c>
      <c r="D640" s="140">
        <f>VLOOKUP(B640,'[2]Master Inventory Units'!$B:$O,14,)</f>
        <v>130.05000000000001</v>
      </c>
      <c r="E640" s="143" t="s">
        <v>1568</v>
      </c>
      <c r="F640" s="143" t="s">
        <v>1271</v>
      </c>
      <c r="G640" s="143" t="s">
        <v>1569</v>
      </c>
      <c r="H640" s="143" t="s">
        <v>132</v>
      </c>
      <c r="I640" s="143" t="s">
        <v>133</v>
      </c>
      <c r="J640" s="144">
        <v>782.76884399999994</v>
      </c>
      <c r="K640" s="145">
        <v>1423</v>
      </c>
    </row>
    <row r="641" spans="1:11" x14ac:dyDescent="0.25">
      <c r="A641" s="146">
        <v>638</v>
      </c>
      <c r="B641" s="140" t="s">
        <v>2</v>
      </c>
      <c r="C641" s="146" t="s">
        <v>1567</v>
      </c>
      <c r="D641" s="140">
        <f>VLOOKUP(B641,'[2]Master Inventory Units'!$B:$O,14,)</f>
        <v>130.05000000000001</v>
      </c>
      <c r="E641" s="146" t="s">
        <v>1570</v>
      </c>
      <c r="F641" s="146" t="s">
        <v>1271</v>
      </c>
      <c r="G641" s="146" t="s">
        <v>1571</v>
      </c>
      <c r="H641" s="146" t="s">
        <v>136</v>
      </c>
      <c r="I641" s="146" t="s">
        <v>133</v>
      </c>
      <c r="J641" s="147">
        <v>782.76884399999994</v>
      </c>
      <c r="K641" s="148">
        <v>1423</v>
      </c>
    </row>
    <row r="642" spans="1:11" x14ac:dyDescent="0.25">
      <c r="A642" s="146">
        <v>639</v>
      </c>
      <c r="B642" s="140" t="s">
        <v>2</v>
      </c>
      <c r="C642" s="146" t="s">
        <v>1567</v>
      </c>
      <c r="D642" s="140">
        <f>VLOOKUP(B642,'[2]Master Inventory Units'!$B:$O,14,)</f>
        <v>130.05000000000001</v>
      </c>
      <c r="E642" s="146" t="s">
        <v>1572</v>
      </c>
      <c r="F642" s="146" t="s">
        <v>1271</v>
      </c>
      <c r="G642" s="146" t="s">
        <v>1573</v>
      </c>
      <c r="H642" s="146" t="s">
        <v>139</v>
      </c>
      <c r="I642" s="146" t="s">
        <v>133</v>
      </c>
      <c r="J642" s="147">
        <v>782.76884399999994</v>
      </c>
      <c r="K642" s="148">
        <v>1423</v>
      </c>
    </row>
    <row r="643" spans="1:11" x14ac:dyDescent="0.25">
      <c r="A643" s="146">
        <v>640</v>
      </c>
      <c r="B643" s="140" t="s">
        <v>2</v>
      </c>
      <c r="C643" s="146" t="s">
        <v>1567</v>
      </c>
      <c r="D643" s="140">
        <f>VLOOKUP(B643,'[2]Master Inventory Units'!$B:$O,14,)</f>
        <v>130.05000000000001</v>
      </c>
      <c r="E643" s="146" t="s">
        <v>1574</v>
      </c>
      <c r="F643" s="146" t="s">
        <v>1271</v>
      </c>
      <c r="G643" s="146" t="s">
        <v>1575</v>
      </c>
      <c r="H643" s="146" t="s">
        <v>142</v>
      </c>
      <c r="I643" s="146" t="s">
        <v>133</v>
      </c>
      <c r="J643" s="147">
        <v>782.76884399999994</v>
      </c>
      <c r="K643" s="148">
        <v>1423</v>
      </c>
    </row>
    <row r="644" spans="1:11" x14ac:dyDescent="0.25">
      <c r="A644" s="140">
        <v>641</v>
      </c>
      <c r="B644" s="140" t="s">
        <v>2</v>
      </c>
      <c r="C644" s="140" t="s">
        <v>1576</v>
      </c>
      <c r="D644" s="140">
        <f>VLOOKUP(B644,'[2]Master Inventory Units'!$B:$O,14,)</f>
        <v>130.05000000000001</v>
      </c>
      <c r="E644" s="140" t="s">
        <v>1577</v>
      </c>
      <c r="F644" s="140" t="s">
        <v>1271</v>
      </c>
      <c r="G644" s="140" t="s">
        <v>1578</v>
      </c>
      <c r="H644" s="140" t="s">
        <v>132</v>
      </c>
      <c r="I644" s="140" t="s">
        <v>133</v>
      </c>
      <c r="J644" s="141">
        <v>782.76884399999994</v>
      </c>
      <c r="K644" s="142">
        <v>1423</v>
      </c>
    </row>
    <row r="645" spans="1:11" x14ac:dyDescent="0.25">
      <c r="A645" s="140">
        <v>642</v>
      </c>
      <c r="B645" s="140" t="s">
        <v>2</v>
      </c>
      <c r="C645" s="140" t="s">
        <v>1576</v>
      </c>
      <c r="D645" s="140">
        <f>VLOOKUP(B645,'[2]Master Inventory Units'!$B:$O,14,)</f>
        <v>130.05000000000001</v>
      </c>
      <c r="E645" s="140" t="s">
        <v>1579</v>
      </c>
      <c r="F645" s="140" t="s">
        <v>1271</v>
      </c>
      <c r="G645" s="140" t="s">
        <v>1580</v>
      </c>
      <c r="H645" s="140" t="s">
        <v>136</v>
      </c>
      <c r="I645" s="140" t="s">
        <v>133</v>
      </c>
      <c r="J645" s="141">
        <v>782.76884399999994</v>
      </c>
      <c r="K645" s="142">
        <v>1423</v>
      </c>
    </row>
    <row r="646" spans="1:11" x14ac:dyDescent="0.25">
      <c r="A646" s="140">
        <v>643</v>
      </c>
      <c r="B646" s="140" t="s">
        <v>2</v>
      </c>
      <c r="C646" s="140" t="s">
        <v>1576</v>
      </c>
      <c r="D646" s="140">
        <f>VLOOKUP(B646,'[2]Master Inventory Units'!$B:$O,14,)</f>
        <v>130.05000000000001</v>
      </c>
      <c r="E646" s="140" t="s">
        <v>1581</v>
      </c>
      <c r="F646" s="140" t="s">
        <v>1271</v>
      </c>
      <c r="G646" s="140" t="s">
        <v>1582</v>
      </c>
      <c r="H646" s="140" t="s">
        <v>139</v>
      </c>
      <c r="I646" s="140" t="s">
        <v>133</v>
      </c>
      <c r="J646" s="141">
        <v>782.76884399999994</v>
      </c>
      <c r="K646" s="142">
        <v>1423</v>
      </c>
    </row>
    <row r="647" spans="1:11" x14ac:dyDescent="0.25">
      <c r="A647" s="140">
        <v>644</v>
      </c>
      <c r="B647" s="140" t="s">
        <v>2</v>
      </c>
      <c r="C647" s="140" t="s">
        <v>1576</v>
      </c>
      <c r="D647" s="140">
        <f>VLOOKUP(B647,'[2]Master Inventory Units'!$B:$O,14,)</f>
        <v>130.05000000000001</v>
      </c>
      <c r="E647" s="140" t="s">
        <v>1583</v>
      </c>
      <c r="F647" s="140" t="s">
        <v>1271</v>
      </c>
      <c r="G647" s="140" t="s">
        <v>1584</v>
      </c>
      <c r="H647" s="140" t="s">
        <v>142</v>
      </c>
      <c r="I647" s="140" t="s">
        <v>133</v>
      </c>
      <c r="J647" s="141">
        <v>782.76884399999994</v>
      </c>
      <c r="K647" s="142">
        <v>1423</v>
      </c>
    </row>
    <row r="648" spans="1:11" x14ac:dyDescent="0.25">
      <c r="A648" s="143">
        <v>645</v>
      </c>
      <c r="B648" s="140" t="s">
        <v>2</v>
      </c>
      <c r="C648" s="143" t="s">
        <v>1585</v>
      </c>
      <c r="D648" s="140">
        <f>VLOOKUP(B648,'[2]Master Inventory Units'!$B:$O,14,)</f>
        <v>130.05000000000001</v>
      </c>
      <c r="E648" s="143" t="s">
        <v>1586</v>
      </c>
      <c r="F648" s="143" t="s">
        <v>1271</v>
      </c>
      <c r="G648" s="143" t="s">
        <v>1587</v>
      </c>
      <c r="H648" s="143" t="s">
        <v>132</v>
      </c>
      <c r="I648" s="143" t="s">
        <v>133</v>
      </c>
      <c r="J648" s="144">
        <v>782.76884399999994</v>
      </c>
      <c r="K648" s="145">
        <v>1423</v>
      </c>
    </row>
    <row r="649" spans="1:11" x14ac:dyDescent="0.25">
      <c r="A649" s="146">
        <v>646</v>
      </c>
      <c r="B649" s="140" t="s">
        <v>2</v>
      </c>
      <c r="C649" s="146" t="s">
        <v>1585</v>
      </c>
      <c r="D649" s="140">
        <f>VLOOKUP(B649,'[2]Master Inventory Units'!$B:$O,14,)</f>
        <v>130.05000000000001</v>
      </c>
      <c r="E649" s="146" t="s">
        <v>1588</v>
      </c>
      <c r="F649" s="146" t="s">
        <v>1271</v>
      </c>
      <c r="G649" s="146" t="s">
        <v>1589</v>
      </c>
      <c r="H649" s="146" t="s">
        <v>136</v>
      </c>
      <c r="I649" s="146" t="s">
        <v>133</v>
      </c>
      <c r="J649" s="147">
        <v>782.76884399999994</v>
      </c>
      <c r="K649" s="148">
        <v>1423</v>
      </c>
    </row>
    <row r="650" spans="1:11" x14ac:dyDescent="0.25">
      <c r="A650" s="146">
        <v>647</v>
      </c>
      <c r="B650" s="140" t="s">
        <v>2</v>
      </c>
      <c r="C650" s="146" t="s">
        <v>1585</v>
      </c>
      <c r="D650" s="140">
        <f>VLOOKUP(B650,'[2]Master Inventory Units'!$B:$O,14,)</f>
        <v>130.05000000000001</v>
      </c>
      <c r="E650" s="146" t="s">
        <v>1590</v>
      </c>
      <c r="F650" s="146" t="s">
        <v>1271</v>
      </c>
      <c r="G650" s="146" t="s">
        <v>1591</v>
      </c>
      <c r="H650" s="146" t="s">
        <v>139</v>
      </c>
      <c r="I650" s="146" t="s">
        <v>133</v>
      </c>
      <c r="J650" s="147">
        <v>782.76884399999994</v>
      </c>
      <c r="K650" s="148">
        <v>1423</v>
      </c>
    </row>
    <row r="651" spans="1:11" x14ac:dyDescent="0.25">
      <c r="A651" s="146">
        <v>648</v>
      </c>
      <c r="B651" s="140" t="s">
        <v>2</v>
      </c>
      <c r="C651" s="146" t="s">
        <v>1585</v>
      </c>
      <c r="D651" s="140">
        <f>VLOOKUP(B651,'[2]Master Inventory Units'!$B:$O,14,)</f>
        <v>130.05000000000001</v>
      </c>
      <c r="E651" s="146" t="s">
        <v>1592</v>
      </c>
      <c r="F651" s="146" t="s">
        <v>1271</v>
      </c>
      <c r="G651" s="146" t="s">
        <v>1593</v>
      </c>
      <c r="H651" s="146" t="s">
        <v>142</v>
      </c>
      <c r="I651" s="146" t="s">
        <v>133</v>
      </c>
      <c r="J651" s="147">
        <v>782.76884399999994</v>
      </c>
      <c r="K651" s="148">
        <v>1423</v>
      </c>
    </row>
    <row r="652" spans="1:11" x14ac:dyDescent="0.25">
      <c r="A652" s="140">
        <v>649</v>
      </c>
      <c r="B652" s="140" t="s">
        <v>2</v>
      </c>
      <c r="C652" s="140" t="s">
        <v>1594</v>
      </c>
      <c r="D652" s="140">
        <f>VLOOKUP(B652,'[2]Master Inventory Units'!$B:$O,14,)</f>
        <v>130.05000000000001</v>
      </c>
      <c r="E652" s="140" t="s">
        <v>1595</v>
      </c>
      <c r="F652" s="140" t="s">
        <v>1271</v>
      </c>
      <c r="G652" s="140" t="s">
        <v>1596</v>
      </c>
      <c r="H652" s="140" t="s">
        <v>132</v>
      </c>
      <c r="I652" s="140" t="s">
        <v>133</v>
      </c>
      <c r="J652" s="141">
        <v>782.76884399999994</v>
      </c>
      <c r="K652" s="142">
        <v>1423</v>
      </c>
    </row>
    <row r="653" spans="1:11" x14ac:dyDescent="0.25">
      <c r="A653" s="140">
        <v>650</v>
      </c>
      <c r="B653" s="140" t="s">
        <v>2</v>
      </c>
      <c r="C653" s="140" t="s">
        <v>1594</v>
      </c>
      <c r="D653" s="140">
        <f>VLOOKUP(B653,'[2]Master Inventory Units'!$B:$O,14,)</f>
        <v>130.05000000000001</v>
      </c>
      <c r="E653" s="140" t="s">
        <v>1597</v>
      </c>
      <c r="F653" s="140" t="s">
        <v>1271</v>
      </c>
      <c r="G653" s="140" t="s">
        <v>1598</v>
      </c>
      <c r="H653" s="140" t="s">
        <v>136</v>
      </c>
      <c r="I653" s="140" t="s">
        <v>133</v>
      </c>
      <c r="J653" s="141">
        <v>782.76884399999994</v>
      </c>
      <c r="K653" s="142">
        <v>1423</v>
      </c>
    </row>
    <row r="654" spans="1:11" x14ac:dyDescent="0.25">
      <c r="A654" s="140">
        <v>651</v>
      </c>
      <c r="B654" s="140" t="s">
        <v>2</v>
      </c>
      <c r="C654" s="140" t="s">
        <v>1594</v>
      </c>
      <c r="D654" s="140">
        <f>VLOOKUP(B654,'[2]Master Inventory Units'!$B:$O,14,)</f>
        <v>130.05000000000001</v>
      </c>
      <c r="E654" s="140" t="s">
        <v>1599</v>
      </c>
      <c r="F654" s="140" t="s">
        <v>1271</v>
      </c>
      <c r="G654" s="140" t="s">
        <v>1600</v>
      </c>
      <c r="H654" s="140" t="s">
        <v>139</v>
      </c>
      <c r="I654" s="140" t="s">
        <v>133</v>
      </c>
      <c r="J654" s="141">
        <v>782.76884399999994</v>
      </c>
      <c r="K654" s="142">
        <v>1423</v>
      </c>
    </row>
    <row r="655" spans="1:11" x14ac:dyDescent="0.25">
      <c r="A655" s="140">
        <v>652</v>
      </c>
      <c r="B655" s="140" t="s">
        <v>2</v>
      </c>
      <c r="C655" s="140" t="s">
        <v>1594</v>
      </c>
      <c r="D655" s="140">
        <f>VLOOKUP(B655,'[2]Master Inventory Units'!$B:$O,14,)</f>
        <v>130.05000000000001</v>
      </c>
      <c r="E655" s="140" t="s">
        <v>1601</v>
      </c>
      <c r="F655" s="140" t="s">
        <v>1271</v>
      </c>
      <c r="G655" s="140" t="s">
        <v>1602</v>
      </c>
      <c r="H655" s="140" t="s">
        <v>142</v>
      </c>
      <c r="I655" s="140" t="s">
        <v>133</v>
      </c>
      <c r="J655" s="141">
        <v>782.76884399999994</v>
      </c>
      <c r="K655" s="142">
        <v>1423</v>
      </c>
    </row>
    <row r="656" spans="1:11" x14ac:dyDescent="0.25">
      <c r="A656" s="143">
        <v>653</v>
      </c>
      <c r="B656" s="140" t="s">
        <v>2</v>
      </c>
      <c r="C656" s="143" t="s">
        <v>1603</v>
      </c>
      <c r="D656" s="140">
        <f>VLOOKUP(B656,'[2]Master Inventory Units'!$B:$O,14,)</f>
        <v>130.05000000000001</v>
      </c>
      <c r="E656" s="143" t="s">
        <v>1604</v>
      </c>
      <c r="F656" s="143" t="s">
        <v>1271</v>
      </c>
      <c r="G656" s="143" t="s">
        <v>1605</v>
      </c>
      <c r="H656" s="143" t="s">
        <v>132</v>
      </c>
      <c r="I656" s="143" t="s">
        <v>133</v>
      </c>
      <c r="J656" s="144">
        <v>780.15319199999988</v>
      </c>
      <c r="K656" s="145">
        <v>1423</v>
      </c>
    </row>
    <row r="657" spans="1:11" x14ac:dyDescent="0.25">
      <c r="A657" s="146">
        <v>654</v>
      </c>
      <c r="B657" s="140" t="s">
        <v>2</v>
      </c>
      <c r="C657" s="146" t="s">
        <v>1603</v>
      </c>
      <c r="D657" s="140">
        <f>VLOOKUP(B657,'[2]Master Inventory Units'!$B:$O,14,)</f>
        <v>130.05000000000001</v>
      </c>
      <c r="E657" s="146" t="s">
        <v>1606</v>
      </c>
      <c r="F657" s="146" t="s">
        <v>1271</v>
      </c>
      <c r="G657" s="146" t="s">
        <v>1607</v>
      </c>
      <c r="H657" s="146" t="s">
        <v>136</v>
      </c>
      <c r="I657" s="146" t="s">
        <v>133</v>
      </c>
      <c r="J657" s="147">
        <v>780.15319199999988</v>
      </c>
      <c r="K657" s="148">
        <v>1423</v>
      </c>
    </row>
    <row r="658" spans="1:11" x14ac:dyDescent="0.25">
      <c r="A658" s="146">
        <v>655</v>
      </c>
      <c r="B658" s="140" t="s">
        <v>2</v>
      </c>
      <c r="C658" s="146" t="s">
        <v>1603</v>
      </c>
      <c r="D658" s="140">
        <f>VLOOKUP(B658,'[2]Master Inventory Units'!$B:$O,14,)</f>
        <v>130.05000000000001</v>
      </c>
      <c r="E658" s="146" t="s">
        <v>1608</v>
      </c>
      <c r="F658" s="146" t="s">
        <v>1271</v>
      </c>
      <c r="G658" s="146" t="s">
        <v>1609</v>
      </c>
      <c r="H658" s="146" t="s">
        <v>139</v>
      </c>
      <c r="I658" s="146" t="s">
        <v>133</v>
      </c>
      <c r="J658" s="147">
        <v>780.15319199999988</v>
      </c>
      <c r="K658" s="148">
        <v>1423</v>
      </c>
    </row>
    <row r="659" spans="1:11" x14ac:dyDescent="0.25">
      <c r="A659" s="146">
        <v>656</v>
      </c>
      <c r="B659" s="140" t="s">
        <v>2</v>
      </c>
      <c r="C659" s="146" t="s">
        <v>1603</v>
      </c>
      <c r="D659" s="140">
        <f>VLOOKUP(B659,'[2]Master Inventory Units'!$B:$O,14,)</f>
        <v>130.05000000000001</v>
      </c>
      <c r="E659" s="146" t="s">
        <v>1610</v>
      </c>
      <c r="F659" s="146" t="s">
        <v>1271</v>
      </c>
      <c r="G659" s="146" t="s">
        <v>1611</v>
      </c>
      <c r="H659" s="146" t="s">
        <v>142</v>
      </c>
      <c r="I659" s="146" t="s">
        <v>133</v>
      </c>
      <c r="J659" s="147">
        <v>780.15319199999988</v>
      </c>
      <c r="K659" s="148">
        <v>1423</v>
      </c>
    </row>
    <row r="660" spans="1:11" x14ac:dyDescent="0.25">
      <c r="A660" s="140">
        <v>657</v>
      </c>
      <c r="B660" s="140" t="s">
        <v>1612</v>
      </c>
      <c r="C660" s="140" t="s">
        <v>1613</v>
      </c>
      <c r="D660" s="140">
        <v>118.83</v>
      </c>
      <c r="E660" s="140" t="s">
        <v>1614</v>
      </c>
      <c r="F660" s="140" t="s">
        <v>1271</v>
      </c>
      <c r="G660" s="140" t="s">
        <v>1615</v>
      </c>
      <c r="H660" s="140" t="s">
        <v>132</v>
      </c>
      <c r="I660" s="140" t="s">
        <v>133</v>
      </c>
      <c r="J660" s="141">
        <v>697.81935599999986</v>
      </c>
      <c r="K660" s="142">
        <v>1300</v>
      </c>
    </row>
    <row r="661" spans="1:11" x14ac:dyDescent="0.25">
      <c r="A661" s="140">
        <v>658</v>
      </c>
      <c r="B661" s="140" t="s">
        <v>1612</v>
      </c>
      <c r="C661" s="140" t="s">
        <v>1613</v>
      </c>
      <c r="D661" s="140">
        <v>118.83</v>
      </c>
      <c r="E661" s="140" t="s">
        <v>1616</v>
      </c>
      <c r="F661" s="140" t="s">
        <v>1271</v>
      </c>
      <c r="G661" s="140" t="s">
        <v>1617</v>
      </c>
      <c r="H661" s="140" t="s">
        <v>136</v>
      </c>
      <c r="I661" s="140" t="s">
        <v>133</v>
      </c>
      <c r="J661" s="141">
        <v>697.81935599999986</v>
      </c>
      <c r="K661" s="142">
        <v>1300</v>
      </c>
    </row>
    <row r="662" spans="1:11" x14ac:dyDescent="0.25">
      <c r="A662" s="140">
        <v>659</v>
      </c>
      <c r="B662" s="140" t="s">
        <v>1612</v>
      </c>
      <c r="C662" s="140" t="s">
        <v>1613</v>
      </c>
      <c r="D662" s="140">
        <v>118.83</v>
      </c>
      <c r="E662" s="140" t="s">
        <v>1618</v>
      </c>
      <c r="F662" s="140" t="s">
        <v>1271</v>
      </c>
      <c r="G662" s="140" t="s">
        <v>1619</v>
      </c>
      <c r="H662" s="140" t="s">
        <v>139</v>
      </c>
      <c r="I662" s="140" t="s">
        <v>133</v>
      </c>
      <c r="J662" s="141">
        <v>697.81935599999986</v>
      </c>
      <c r="K662" s="142">
        <v>1300</v>
      </c>
    </row>
    <row r="663" spans="1:11" x14ac:dyDescent="0.25">
      <c r="A663" s="140">
        <v>660</v>
      </c>
      <c r="B663" s="140" t="s">
        <v>1612</v>
      </c>
      <c r="C663" s="140" t="s">
        <v>1613</v>
      </c>
      <c r="D663" s="140">
        <v>118.83</v>
      </c>
      <c r="E663" s="140" t="s">
        <v>1620</v>
      </c>
      <c r="F663" s="140" t="s">
        <v>1271</v>
      </c>
      <c r="G663" s="140" t="s">
        <v>1621</v>
      </c>
      <c r="H663" s="140" t="s">
        <v>142</v>
      </c>
      <c r="I663" s="140" t="s">
        <v>133</v>
      </c>
      <c r="J663" s="141">
        <v>697.81935599999986</v>
      </c>
      <c r="K663" s="142">
        <v>1300</v>
      </c>
    </row>
    <row r="664" spans="1:11" x14ac:dyDescent="0.25">
      <c r="A664" s="143">
        <v>661</v>
      </c>
      <c r="B664" s="140" t="s">
        <v>1612</v>
      </c>
      <c r="C664" s="143" t="s">
        <v>1622</v>
      </c>
      <c r="D664" s="140">
        <v>118.83</v>
      </c>
      <c r="E664" s="143" t="s">
        <v>1623</v>
      </c>
      <c r="F664" s="143" t="s">
        <v>1271</v>
      </c>
      <c r="G664" s="143" t="s">
        <v>1624</v>
      </c>
      <c r="H664" s="143" t="s">
        <v>132</v>
      </c>
      <c r="I664" s="143" t="s">
        <v>133</v>
      </c>
      <c r="J664" s="144">
        <v>701.37147600000003</v>
      </c>
      <c r="K664" s="145">
        <v>1300</v>
      </c>
    </row>
    <row r="665" spans="1:11" x14ac:dyDescent="0.25">
      <c r="A665" s="146">
        <v>662</v>
      </c>
      <c r="B665" s="140" t="s">
        <v>1612</v>
      </c>
      <c r="C665" s="146" t="s">
        <v>1622</v>
      </c>
      <c r="D665" s="140">
        <v>118.83</v>
      </c>
      <c r="E665" s="146" t="s">
        <v>1625</v>
      </c>
      <c r="F665" s="146" t="s">
        <v>1271</v>
      </c>
      <c r="G665" s="146" t="s">
        <v>1626</v>
      </c>
      <c r="H665" s="146" t="s">
        <v>136</v>
      </c>
      <c r="I665" s="146" t="s">
        <v>133</v>
      </c>
      <c r="J665" s="147">
        <v>701.37147600000003</v>
      </c>
      <c r="K665" s="148">
        <v>1300</v>
      </c>
    </row>
    <row r="666" spans="1:11" x14ac:dyDescent="0.25">
      <c r="A666" s="146">
        <v>663</v>
      </c>
      <c r="B666" s="140" t="s">
        <v>1612</v>
      </c>
      <c r="C666" s="146" t="s">
        <v>1622</v>
      </c>
      <c r="D666" s="140">
        <v>118.83</v>
      </c>
      <c r="E666" s="146" t="s">
        <v>1627</v>
      </c>
      <c r="F666" s="146" t="s">
        <v>1271</v>
      </c>
      <c r="G666" s="146" t="s">
        <v>1628</v>
      </c>
      <c r="H666" s="146" t="s">
        <v>139</v>
      </c>
      <c r="I666" s="146" t="s">
        <v>133</v>
      </c>
      <c r="J666" s="147">
        <v>701.37147600000003</v>
      </c>
      <c r="K666" s="148">
        <v>1300</v>
      </c>
    </row>
    <row r="667" spans="1:11" x14ac:dyDescent="0.25">
      <c r="A667" s="146">
        <v>664</v>
      </c>
      <c r="B667" s="140" t="s">
        <v>1612</v>
      </c>
      <c r="C667" s="146" t="s">
        <v>1622</v>
      </c>
      <c r="D667" s="140">
        <v>118.83</v>
      </c>
      <c r="E667" s="146" t="s">
        <v>1629</v>
      </c>
      <c r="F667" s="146" t="s">
        <v>1271</v>
      </c>
      <c r="G667" s="146" t="s">
        <v>1630</v>
      </c>
      <c r="H667" s="146" t="s">
        <v>142</v>
      </c>
      <c r="I667" s="146" t="s">
        <v>133</v>
      </c>
      <c r="J667" s="147">
        <v>701.37147600000003</v>
      </c>
      <c r="K667" s="148">
        <v>1300</v>
      </c>
    </row>
    <row r="668" spans="1:11" x14ac:dyDescent="0.25">
      <c r="A668" s="140">
        <v>665</v>
      </c>
      <c r="B668" s="140" t="s">
        <v>1612</v>
      </c>
      <c r="C668" s="140" t="s">
        <v>1631</v>
      </c>
      <c r="D668" s="140">
        <v>118.83</v>
      </c>
      <c r="E668" s="140" t="s">
        <v>1632</v>
      </c>
      <c r="F668" s="140" t="s">
        <v>1271</v>
      </c>
      <c r="G668" s="140" t="s">
        <v>1633</v>
      </c>
      <c r="H668" s="140" t="s">
        <v>132</v>
      </c>
      <c r="I668" s="140" t="s">
        <v>133</v>
      </c>
      <c r="J668" s="141">
        <v>701.37147600000003</v>
      </c>
      <c r="K668" s="142">
        <v>1300</v>
      </c>
    </row>
    <row r="669" spans="1:11" x14ac:dyDescent="0.25">
      <c r="A669" s="140">
        <v>666</v>
      </c>
      <c r="B669" s="140" t="s">
        <v>1612</v>
      </c>
      <c r="C669" s="140" t="s">
        <v>1631</v>
      </c>
      <c r="D669" s="140">
        <v>118.83</v>
      </c>
      <c r="E669" s="140" t="s">
        <v>1634</v>
      </c>
      <c r="F669" s="140" t="s">
        <v>1271</v>
      </c>
      <c r="G669" s="140" t="s">
        <v>1635</v>
      </c>
      <c r="H669" s="140" t="s">
        <v>136</v>
      </c>
      <c r="I669" s="140" t="s">
        <v>133</v>
      </c>
      <c r="J669" s="141">
        <v>701.37147600000003</v>
      </c>
      <c r="K669" s="142">
        <v>1300</v>
      </c>
    </row>
    <row r="670" spans="1:11" x14ac:dyDescent="0.25">
      <c r="A670" s="140">
        <v>667</v>
      </c>
      <c r="B670" s="140" t="s">
        <v>1612</v>
      </c>
      <c r="C670" s="140" t="s">
        <v>1631</v>
      </c>
      <c r="D670" s="140">
        <v>118.83</v>
      </c>
      <c r="E670" s="140" t="s">
        <v>1636</v>
      </c>
      <c r="F670" s="140" t="s">
        <v>1271</v>
      </c>
      <c r="G670" s="140" t="s">
        <v>1637</v>
      </c>
      <c r="H670" s="140" t="s">
        <v>139</v>
      </c>
      <c r="I670" s="140" t="s">
        <v>133</v>
      </c>
      <c r="J670" s="141">
        <v>701.37147600000003</v>
      </c>
      <c r="K670" s="142">
        <v>1300</v>
      </c>
    </row>
    <row r="671" spans="1:11" x14ac:dyDescent="0.25">
      <c r="A671" s="140">
        <v>668</v>
      </c>
      <c r="B671" s="140" t="s">
        <v>1612</v>
      </c>
      <c r="C671" s="140" t="s">
        <v>1631</v>
      </c>
      <c r="D671" s="140">
        <v>118.83</v>
      </c>
      <c r="E671" s="140" t="s">
        <v>1638</v>
      </c>
      <c r="F671" s="140" t="s">
        <v>1271</v>
      </c>
      <c r="G671" s="140" t="s">
        <v>1639</v>
      </c>
      <c r="H671" s="140" t="s">
        <v>142</v>
      </c>
      <c r="I671" s="140" t="s">
        <v>133</v>
      </c>
      <c r="J671" s="141">
        <v>701.37147600000003</v>
      </c>
      <c r="K671" s="142">
        <v>1300</v>
      </c>
    </row>
    <row r="672" spans="1:11" x14ac:dyDescent="0.25">
      <c r="A672" s="143">
        <v>669</v>
      </c>
      <c r="B672" s="140" t="s">
        <v>1612</v>
      </c>
      <c r="C672" s="143" t="s">
        <v>1640</v>
      </c>
      <c r="D672" s="140">
        <v>118.83</v>
      </c>
      <c r="E672" s="143" t="s">
        <v>1641</v>
      </c>
      <c r="F672" s="143" t="s">
        <v>1271</v>
      </c>
      <c r="G672" s="143" t="s">
        <v>1642</v>
      </c>
      <c r="H672" s="143" t="s">
        <v>132</v>
      </c>
      <c r="I672" s="143" t="s">
        <v>133</v>
      </c>
      <c r="J672" s="144">
        <v>701.37147600000003</v>
      </c>
      <c r="K672" s="145">
        <v>1300</v>
      </c>
    </row>
    <row r="673" spans="1:11" x14ac:dyDescent="0.25">
      <c r="A673" s="146">
        <v>670</v>
      </c>
      <c r="B673" s="140" t="s">
        <v>1612</v>
      </c>
      <c r="C673" s="146" t="s">
        <v>1640</v>
      </c>
      <c r="D673" s="140">
        <v>118.83</v>
      </c>
      <c r="E673" s="146" t="s">
        <v>1643</v>
      </c>
      <c r="F673" s="146" t="s">
        <v>1271</v>
      </c>
      <c r="G673" s="146" t="s">
        <v>1644</v>
      </c>
      <c r="H673" s="146" t="s">
        <v>136</v>
      </c>
      <c r="I673" s="146" t="s">
        <v>133</v>
      </c>
      <c r="J673" s="147">
        <v>701.37147600000003</v>
      </c>
      <c r="K673" s="148">
        <v>1300</v>
      </c>
    </row>
    <row r="674" spans="1:11" x14ac:dyDescent="0.25">
      <c r="A674" s="146">
        <v>671</v>
      </c>
      <c r="B674" s="140" t="s">
        <v>1612</v>
      </c>
      <c r="C674" s="146" t="s">
        <v>1640</v>
      </c>
      <c r="D674" s="140">
        <v>118.83</v>
      </c>
      <c r="E674" s="146" t="s">
        <v>1645</v>
      </c>
      <c r="F674" s="146" t="s">
        <v>1271</v>
      </c>
      <c r="G674" s="146" t="s">
        <v>1646</v>
      </c>
      <c r="H674" s="146" t="s">
        <v>139</v>
      </c>
      <c r="I674" s="146" t="s">
        <v>133</v>
      </c>
      <c r="J674" s="147">
        <v>701.37147600000003</v>
      </c>
      <c r="K674" s="148">
        <v>1300</v>
      </c>
    </row>
    <row r="675" spans="1:11" x14ac:dyDescent="0.25">
      <c r="A675" s="146">
        <v>672</v>
      </c>
      <c r="B675" s="140" t="s">
        <v>1612</v>
      </c>
      <c r="C675" s="146" t="s">
        <v>1640</v>
      </c>
      <c r="D675" s="140">
        <v>118.83</v>
      </c>
      <c r="E675" s="146" t="s">
        <v>1647</v>
      </c>
      <c r="F675" s="146" t="s">
        <v>1271</v>
      </c>
      <c r="G675" s="146" t="s">
        <v>1648</v>
      </c>
      <c r="H675" s="146" t="s">
        <v>142</v>
      </c>
      <c r="I675" s="146" t="s">
        <v>133</v>
      </c>
      <c r="J675" s="147">
        <v>701.37147600000003</v>
      </c>
      <c r="K675" s="148">
        <v>1300</v>
      </c>
    </row>
    <row r="676" spans="1:11" x14ac:dyDescent="0.25">
      <c r="A676" s="140">
        <v>673</v>
      </c>
      <c r="B676" s="140" t="s">
        <v>1612</v>
      </c>
      <c r="C676" s="140" t="s">
        <v>1649</v>
      </c>
      <c r="D676" s="140">
        <v>118.83</v>
      </c>
      <c r="E676" s="140" t="s">
        <v>1650</v>
      </c>
      <c r="F676" s="140" t="s">
        <v>1271</v>
      </c>
      <c r="G676" s="140" t="s">
        <v>1651</v>
      </c>
      <c r="H676" s="140" t="s">
        <v>132</v>
      </c>
      <c r="I676" s="140" t="s">
        <v>133</v>
      </c>
      <c r="J676" s="141">
        <v>701.37147600000003</v>
      </c>
      <c r="K676" s="142">
        <v>1300</v>
      </c>
    </row>
    <row r="677" spans="1:11" x14ac:dyDescent="0.25">
      <c r="A677" s="140">
        <v>674</v>
      </c>
      <c r="B677" s="140" t="s">
        <v>1612</v>
      </c>
      <c r="C677" s="140" t="s">
        <v>1649</v>
      </c>
      <c r="D677" s="140">
        <v>118.83</v>
      </c>
      <c r="E677" s="140" t="s">
        <v>1652</v>
      </c>
      <c r="F677" s="140" t="s">
        <v>1271</v>
      </c>
      <c r="G677" s="140" t="s">
        <v>1653</v>
      </c>
      <c r="H677" s="140" t="s">
        <v>136</v>
      </c>
      <c r="I677" s="140" t="s">
        <v>133</v>
      </c>
      <c r="J677" s="141">
        <v>701.37147600000003</v>
      </c>
      <c r="K677" s="142">
        <v>1300</v>
      </c>
    </row>
    <row r="678" spans="1:11" x14ac:dyDescent="0.25">
      <c r="A678" s="140">
        <v>675</v>
      </c>
      <c r="B678" s="140" t="s">
        <v>1612</v>
      </c>
      <c r="C678" s="140" t="s">
        <v>1649</v>
      </c>
      <c r="D678" s="140">
        <v>118.83</v>
      </c>
      <c r="E678" s="140" t="s">
        <v>1654</v>
      </c>
      <c r="F678" s="140" t="s">
        <v>1271</v>
      </c>
      <c r="G678" s="140" t="s">
        <v>1655</v>
      </c>
      <c r="H678" s="140" t="s">
        <v>139</v>
      </c>
      <c r="I678" s="140" t="s">
        <v>133</v>
      </c>
      <c r="J678" s="141">
        <v>701.37147600000003</v>
      </c>
      <c r="K678" s="142">
        <v>1300</v>
      </c>
    </row>
    <row r="679" spans="1:11" x14ac:dyDescent="0.25">
      <c r="A679" s="140">
        <v>676</v>
      </c>
      <c r="B679" s="140" t="s">
        <v>1612</v>
      </c>
      <c r="C679" s="140" t="s">
        <v>1649</v>
      </c>
      <c r="D679" s="140">
        <v>118.83</v>
      </c>
      <c r="E679" s="140" t="s">
        <v>1656</v>
      </c>
      <c r="F679" s="140" t="s">
        <v>1271</v>
      </c>
      <c r="G679" s="140" t="s">
        <v>1657</v>
      </c>
      <c r="H679" s="140" t="s">
        <v>142</v>
      </c>
      <c r="I679" s="140" t="s">
        <v>133</v>
      </c>
      <c r="J679" s="141">
        <v>701.37147600000003</v>
      </c>
      <c r="K679" s="142">
        <v>1300</v>
      </c>
    </row>
    <row r="680" spans="1:11" x14ac:dyDescent="0.25">
      <c r="A680" s="143">
        <v>677</v>
      </c>
      <c r="B680" s="140" t="s">
        <v>1612</v>
      </c>
      <c r="C680" s="143" t="s">
        <v>1658</v>
      </c>
      <c r="D680" s="140">
        <v>118.83</v>
      </c>
      <c r="E680" s="143" t="s">
        <v>1659</v>
      </c>
      <c r="F680" s="143" t="s">
        <v>1271</v>
      </c>
      <c r="G680" s="143" t="s">
        <v>1660</v>
      </c>
      <c r="H680" s="143" t="s">
        <v>132</v>
      </c>
      <c r="I680" s="143" t="s">
        <v>133</v>
      </c>
      <c r="J680" s="144">
        <v>701.37147600000003</v>
      </c>
      <c r="K680" s="145">
        <v>1300</v>
      </c>
    </row>
    <row r="681" spans="1:11" x14ac:dyDescent="0.25">
      <c r="A681" s="146">
        <v>678</v>
      </c>
      <c r="B681" s="140" t="s">
        <v>1612</v>
      </c>
      <c r="C681" s="146" t="s">
        <v>1658</v>
      </c>
      <c r="D681" s="140">
        <v>118.83</v>
      </c>
      <c r="E681" s="146" t="s">
        <v>1661</v>
      </c>
      <c r="F681" s="146" t="s">
        <v>1271</v>
      </c>
      <c r="G681" s="146" t="s">
        <v>1662</v>
      </c>
      <c r="H681" s="146" t="s">
        <v>136</v>
      </c>
      <c r="I681" s="146" t="s">
        <v>133</v>
      </c>
      <c r="J681" s="147">
        <v>701.37147600000003</v>
      </c>
      <c r="K681" s="148">
        <v>1300</v>
      </c>
    </row>
    <row r="682" spans="1:11" x14ac:dyDescent="0.25">
      <c r="A682" s="146">
        <v>679</v>
      </c>
      <c r="B682" s="140" t="s">
        <v>1612</v>
      </c>
      <c r="C682" s="146" t="s">
        <v>1658</v>
      </c>
      <c r="D682" s="140">
        <v>118.83</v>
      </c>
      <c r="E682" s="146" t="s">
        <v>1663</v>
      </c>
      <c r="F682" s="146" t="s">
        <v>1271</v>
      </c>
      <c r="G682" s="146" t="s">
        <v>1664</v>
      </c>
      <c r="H682" s="146" t="s">
        <v>139</v>
      </c>
      <c r="I682" s="146" t="s">
        <v>133</v>
      </c>
      <c r="J682" s="147">
        <v>701.37147600000003</v>
      </c>
      <c r="K682" s="148">
        <v>1300</v>
      </c>
    </row>
    <row r="683" spans="1:11" x14ac:dyDescent="0.25">
      <c r="A683" s="146">
        <v>680</v>
      </c>
      <c r="B683" s="140" t="s">
        <v>1612</v>
      </c>
      <c r="C683" s="146" t="s">
        <v>1658</v>
      </c>
      <c r="D683" s="140">
        <v>118.83</v>
      </c>
      <c r="E683" s="146" t="s">
        <v>1665</v>
      </c>
      <c r="F683" s="146" t="s">
        <v>1271</v>
      </c>
      <c r="G683" s="146" t="s">
        <v>1666</v>
      </c>
      <c r="H683" s="146" t="s">
        <v>142</v>
      </c>
      <c r="I683" s="146" t="s">
        <v>133</v>
      </c>
      <c r="J683" s="147">
        <v>701.37147600000003</v>
      </c>
      <c r="K683" s="148">
        <v>1300</v>
      </c>
    </row>
    <row r="684" spans="1:11" x14ac:dyDescent="0.25">
      <c r="A684" s="140">
        <v>681</v>
      </c>
      <c r="B684" s="140" t="s">
        <v>1612</v>
      </c>
      <c r="C684" s="140" t="s">
        <v>1667</v>
      </c>
      <c r="D684" s="140">
        <v>118.83</v>
      </c>
      <c r="E684" s="140" t="s">
        <v>1668</v>
      </c>
      <c r="F684" s="140" t="s">
        <v>1271</v>
      </c>
      <c r="G684" s="140" t="s">
        <v>1669</v>
      </c>
      <c r="H684" s="140" t="s">
        <v>132</v>
      </c>
      <c r="I684" s="140" t="s">
        <v>133</v>
      </c>
      <c r="J684" s="141">
        <v>701.37147600000003</v>
      </c>
      <c r="K684" s="142">
        <v>1300</v>
      </c>
    </row>
    <row r="685" spans="1:11" x14ac:dyDescent="0.25">
      <c r="A685" s="140">
        <v>682</v>
      </c>
      <c r="B685" s="140" t="s">
        <v>1612</v>
      </c>
      <c r="C685" s="140" t="s">
        <v>1667</v>
      </c>
      <c r="D685" s="140">
        <v>118.83</v>
      </c>
      <c r="E685" s="140" t="s">
        <v>1670</v>
      </c>
      <c r="F685" s="140" t="s">
        <v>1271</v>
      </c>
      <c r="G685" s="140" t="s">
        <v>1671</v>
      </c>
      <c r="H685" s="140" t="s">
        <v>136</v>
      </c>
      <c r="I685" s="140" t="s">
        <v>133</v>
      </c>
      <c r="J685" s="141">
        <v>701.37147600000003</v>
      </c>
      <c r="K685" s="142">
        <v>1300</v>
      </c>
    </row>
    <row r="686" spans="1:11" x14ac:dyDescent="0.25">
      <c r="A686" s="140">
        <v>683</v>
      </c>
      <c r="B686" s="140" t="s">
        <v>1612</v>
      </c>
      <c r="C686" s="140" t="s">
        <v>1667</v>
      </c>
      <c r="D686" s="140">
        <v>118.83</v>
      </c>
      <c r="E686" s="140" t="s">
        <v>1672</v>
      </c>
      <c r="F686" s="140" t="s">
        <v>1271</v>
      </c>
      <c r="G686" s="140" t="s">
        <v>1673</v>
      </c>
      <c r="H686" s="140" t="s">
        <v>139</v>
      </c>
      <c r="I686" s="140" t="s">
        <v>133</v>
      </c>
      <c r="J686" s="141">
        <v>701.37147600000003</v>
      </c>
      <c r="K686" s="142">
        <v>1300</v>
      </c>
    </row>
    <row r="687" spans="1:11" x14ac:dyDescent="0.25">
      <c r="A687" s="140">
        <v>684</v>
      </c>
      <c r="B687" s="140" t="s">
        <v>1612</v>
      </c>
      <c r="C687" s="140" t="s">
        <v>1667</v>
      </c>
      <c r="D687" s="140">
        <v>118.83</v>
      </c>
      <c r="E687" s="140" t="s">
        <v>1674</v>
      </c>
      <c r="F687" s="140" t="s">
        <v>1271</v>
      </c>
      <c r="G687" s="140" t="s">
        <v>1675</v>
      </c>
      <c r="H687" s="140" t="s">
        <v>142</v>
      </c>
      <c r="I687" s="140" t="s">
        <v>133</v>
      </c>
      <c r="J687" s="141">
        <v>701.37147600000003</v>
      </c>
      <c r="K687" s="142">
        <v>1300</v>
      </c>
    </row>
    <row r="688" spans="1:11" x14ac:dyDescent="0.25">
      <c r="A688" s="143">
        <v>685</v>
      </c>
      <c r="B688" s="140" t="s">
        <v>1612</v>
      </c>
      <c r="C688" s="143" t="s">
        <v>1676</v>
      </c>
      <c r="D688" s="140">
        <v>118.83</v>
      </c>
      <c r="E688" s="143" t="s">
        <v>1677</v>
      </c>
      <c r="F688" s="143" t="s">
        <v>1271</v>
      </c>
      <c r="G688" s="143" t="s">
        <v>1678</v>
      </c>
      <c r="H688" s="143" t="s">
        <v>132</v>
      </c>
      <c r="I688" s="143" t="s">
        <v>133</v>
      </c>
      <c r="J688" s="144">
        <v>701.37147600000003</v>
      </c>
      <c r="K688" s="145">
        <v>1300</v>
      </c>
    </row>
    <row r="689" spans="1:11" x14ac:dyDescent="0.25">
      <c r="A689" s="146">
        <v>686</v>
      </c>
      <c r="B689" s="140" t="s">
        <v>1612</v>
      </c>
      <c r="C689" s="146" t="s">
        <v>1676</v>
      </c>
      <c r="D689" s="140">
        <v>118.83</v>
      </c>
      <c r="E689" s="146" t="s">
        <v>1679</v>
      </c>
      <c r="F689" s="146" t="s">
        <v>1271</v>
      </c>
      <c r="G689" s="146" t="s">
        <v>1680</v>
      </c>
      <c r="H689" s="146" t="s">
        <v>136</v>
      </c>
      <c r="I689" s="146" t="s">
        <v>133</v>
      </c>
      <c r="J689" s="147">
        <v>701.37147600000003</v>
      </c>
      <c r="K689" s="148">
        <v>1300</v>
      </c>
    </row>
    <row r="690" spans="1:11" x14ac:dyDescent="0.25">
      <c r="A690" s="146">
        <v>687</v>
      </c>
      <c r="B690" s="140" t="s">
        <v>1612</v>
      </c>
      <c r="C690" s="146" t="s">
        <v>1676</v>
      </c>
      <c r="D690" s="140">
        <v>118.83</v>
      </c>
      <c r="E690" s="146" t="s">
        <v>1681</v>
      </c>
      <c r="F690" s="146" t="s">
        <v>1271</v>
      </c>
      <c r="G690" s="146" t="s">
        <v>1682</v>
      </c>
      <c r="H690" s="146" t="s">
        <v>139</v>
      </c>
      <c r="I690" s="146" t="s">
        <v>133</v>
      </c>
      <c r="J690" s="147">
        <v>701.37147600000003</v>
      </c>
      <c r="K690" s="148">
        <v>1300</v>
      </c>
    </row>
    <row r="691" spans="1:11" x14ac:dyDescent="0.25">
      <c r="A691" s="146">
        <v>688</v>
      </c>
      <c r="B691" s="140" t="s">
        <v>1612</v>
      </c>
      <c r="C691" s="146" t="s">
        <v>1676</v>
      </c>
      <c r="D691" s="140">
        <v>118.83</v>
      </c>
      <c r="E691" s="146" t="s">
        <v>1683</v>
      </c>
      <c r="F691" s="146" t="s">
        <v>1271</v>
      </c>
      <c r="G691" s="146" t="s">
        <v>1684</v>
      </c>
      <c r="H691" s="146" t="s">
        <v>142</v>
      </c>
      <c r="I691" s="146" t="s">
        <v>133</v>
      </c>
      <c r="J691" s="147">
        <v>701.37147600000003</v>
      </c>
      <c r="K691" s="148">
        <v>1300</v>
      </c>
    </row>
    <row r="692" spans="1:11" x14ac:dyDescent="0.25">
      <c r="A692" s="140">
        <v>689</v>
      </c>
      <c r="B692" s="140" t="s">
        <v>1612</v>
      </c>
      <c r="C692" s="140" t="s">
        <v>1685</v>
      </c>
      <c r="D692" s="140">
        <v>118.83</v>
      </c>
      <c r="E692" s="140" t="s">
        <v>1686</v>
      </c>
      <c r="F692" s="140" t="s">
        <v>1271</v>
      </c>
      <c r="G692" s="140" t="s">
        <v>1687</v>
      </c>
      <c r="H692" s="140" t="s">
        <v>132</v>
      </c>
      <c r="I692" s="140" t="s">
        <v>133</v>
      </c>
      <c r="J692" s="141">
        <v>701.37147600000003</v>
      </c>
      <c r="K692" s="142">
        <v>1300</v>
      </c>
    </row>
    <row r="693" spans="1:11" x14ac:dyDescent="0.25">
      <c r="A693" s="140">
        <v>690</v>
      </c>
      <c r="B693" s="140" t="s">
        <v>1612</v>
      </c>
      <c r="C693" s="140" t="s">
        <v>1685</v>
      </c>
      <c r="D693" s="140">
        <v>118.83</v>
      </c>
      <c r="E693" s="140" t="s">
        <v>1688</v>
      </c>
      <c r="F693" s="140" t="s">
        <v>1271</v>
      </c>
      <c r="G693" s="140" t="s">
        <v>1689</v>
      </c>
      <c r="H693" s="140" t="s">
        <v>136</v>
      </c>
      <c r="I693" s="140" t="s">
        <v>133</v>
      </c>
      <c r="J693" s="141">
        <v>701.37147600000003</v>
      </c>
      <c r="K693" s="142">
        <v>1300</v>
      </c>
    </row>
    <row r="694" spans="1:11" x14ac:dyDescent="0.25">
      <c r="A694" s="140">
        <v>691</v>
      </c>
      <c r="B694" s="140" t="s">
        <v>1612</v>
      </c>
      <c r="C694" s="140" t="s">
        <v>1685</v>
      </c>
      <c r="D694" s="140">
        <v>118.83</v>
      </c>
      <c r="E694" s="140" t="s">
        <v>1690</v>
      </c>
      <c r="F694" s="140" t="s">
        <v>1271</v>
      </c>
      <c r="G694" s="140" t="s">
        <v>1691</v>
      </c>
      <c r="H694" s="140" t="s">
        <v>139</v>
      </c>
      <c r="I694" s="140" t="s">
        <v>133</v>
      </c>
      <c r="J694" s="141">
        <v>701.37147600000003</v>
      </c>
      <c r="K694" s="142">
        <v>1300</v>
      </c>
    </row>
    <row r="695" spans="1:11" x14ac:dyDescent="0.25">
      <c r="A695" s="140">
        <v>692</v>
      </c>
      <c r="B695" s="140" t="s">
        <v>1612</v>
      </c>
      <c r="C695" s="140" t="s">
        <v>1685</v>
      </c>
      <c r="D695" s="140">
        <v>118.83</v>
      </c>
      <c r="E695" s="140" t="s">
        <v>1692</v>
      </c>
      <c r="F695" s="140" t="s">
        <v>1271</v>
      </c>
      <c r="G695" s="140" t="s">
        <v>1693</v>
      </c>
      <c r="H695" s="140" t="s">
        <v>142</v>
      </c>
      <c r="I695" s="140" t="s">
        <v>133</v>
      </c>
      <c r="J695" s="141">
        <v>701.37147600000003</v>
      </c>
      <c r="K695" s="142">
        <v>1300</v>
      </c>
    </row>
    <row r="696" spans="1:11" x14ac:dyDescent="0.25">
      <c r="A696" s="143">
        <v>693</v>
      </c>
      <c r="B696" s="140" t="s">
        <v>1612</v>
      </c>
      <c r="C696" s="143" t="s">
        <v>1694</v>
      </c>
      <c r="D696" s="140">
        <v>118.83</v>
      </c>
      <c r="E696" s="143" t="s">
        <v>1695</v>
      </c>
      <c r="F696" s="143" t="s">
        <v>1271</v>
      </c>
      <c r="G696" s="143" t="s">
        <v>1696</v>
      </c>
      <c r="H696" s="143" t="s">
        <v>132</v>
      </c>
      <c r="I696" s="143" t="s">
        <v>133</v>
      </c>
      <c r="J696" s="144">
        <v>701.37147600000003</v>
      </c>
      <c r="K696" s="145">
        <v>1300</v>
      </c>
    </row>
    <row r="697" spans="1:11" x14ac:dyDescent="0.25">
      <c r="A697" s="146">
        <v>694</v>
      </c>
      <c r="B697" s="140" t="s">
        <v>1612</v>
      </c>
      <c r="C697" s="146" t="s">
        <v>1694</v>
      </c>
      <c r="D697" s="140">
        <v>118.83</v>
      </c>
      <c r="E697" s="146" t="s">
        <v>1697</v>
      </c>
      <c r="F697" s="146" t="s">
        <v>1271</v>
      </c>
      <c r="G697" s="146" t="s">
        <v>1698</v>
      </c>
      <c r="H697" s="146" t="s">
        <v>136</v>
      </c>
      <c r="I697" s="146" t="s">
        <v>133</v>
      </c>
      <c r="J697" s="147">
        <v>701.37147600000003</v>
      </c>
      <c r="K697" s="148">
        <v>1300</v>
      </c>
    </row>
    <row r="698" spans="1:11" x14ac:dyDescent="0.25">
      <c r="A698" s="146">
        <v>695</v>
      </c>
      <c r="B698" s="140" t="s">
        <v>1612</v>
      </c>
      <c r="C698" s="146" t="s">
        <v>1694</v>
      </c>
      <c r="D698" s="140">
        <v>118.83</v>
      </c>
      <c r="E698" s="146" t="s">
        <v>1699</v>
      </c>
      <c r="F698" s="146" t="s">
        <v>1271</v>
      </c>
      <c r="G698" s="146" t="s">
        <v>1700</v>
      </c>
      <c r="H698" s="146" t="s">
        <v>139</v>
      </c>
      <c r="I698" s="146" t="s">
        <v>133</v>
      </c>
      <c r="J698" s="147">
        <v>701.37147600000003</v>
      </c>
      <c r="K698" s="148">
        <v>1300</v>
      </c>
    </row>
    <row r="699" spans="1:11" x14ac:dyDescent="0.25">
      <c r="A699" s="146">
        <v>696</v>
      </c>
      <c r="B699" s="140" t="s">
        <v>1612</v>
      </c>
      <c r="C699" s="146" t="s">
        <v>1694</v>
      </c>
      <c r="D699" s="140">
        <v>118.83</v>
      </c>
      <c r="E699" s="146" t="s">
        <v>1701</v>
      </c>
      <c r="F699" s="146" t="s">
        <v>1271</v>
      </c>
      <c r="G699" s="146" t="s">
        <v>1702</v>
      </c>
      <c r="H699" s="146" t="s">
        <v>142</v>
      </c>
      <c r="I699" s="146" t="s">
        <v>133</v>
      </c>
      <c r="J699" s="147">
        <v>701.37147600000003</v>
      </c>
      <c r="K699" s="148">
        <v>1300</v>
      </c>
    </row>
    <row r="700" spans="1:11" x14ac:dyDescent="0.25">
      <c r="A700" s="140">
        <v>697</v>
      </c>
      <c r="B700" s="140" t="s">
        <v>1612</v>
      </c>
      <c r="C700" s="140" t="s">
        <v>1703</v>
      </c>
      <c r="D700" s="140">
        <v>118.83</v>
      </c>
      <c r="E700" s="140" t="s">
        <v>1704</v>
      </c>
      <c r="F700" s="140" t="s">
        <v>1271</v>
      </c>
      <c r="G700" s="140" t="s">
        <v>1705</v>
      </c>
      <c r="H700" s="140" t="s">
        <v>132</v>
      </c>
      <c r="I700" s="140" t="s">
        <v>133</v>
      </c>
      <c r="J700" s="141">
        <v>701.37147600000003</v>
      </c>
      <c r="K700" s="142">
        <v>1300</v>
      </c>
    </row>
    <row r="701" spans="1:11" x14ac:dyDescent="0.25">
      <c r="A701" s="140">
        <v>698</v>
      </c>
      <c r="B701" s="140" t="s">
        <v>1612</v>
      </c>
      <c r="C701" s="140" t="s">
        <v>1703</v>
      </c>
      <c r="D701" s="140">
        <v>118.83</v>
      </c>
      <c r="E701" s="140" t="s">
        <v>1706</v>
      </c>
      <c r="F701" s="140" t="s">
        <v>1271</v>
      </c>
      <c r="G701" s="140" t="s">
        <v>1707</v>
      </c>
      <c r="H701" s="140" t="s">
        <v>136</v>
      </c>
      <c r="I701" s="140" t="s">
        <v>133</v>
      </c>
      <c r="J701" s="141">
        <v>701.37147600000003</v>
      </c>
      <c r="K701" s="142">
        <v>1300</v>
      </c>
    </row>
    <row r="702" spans="1:11" x14ac:dyDescent="0.25">
      <c r="A702" s="140">
        <v>699</v>
      </c>
      <c r="B702" s="140" t="s">
        <v>1612</v>
      </c>
      <c r="C702" s="140" t="s">
        <v>1703</v>
      </c>
      <c r="D702" s="140">
        <v>118.83</v>
      </c>
      <c r="E702" s="140" t="s">
        <v>1708</v>
      </c>
      <c r="F702" s="140" t="s">
        <v>1271</v>
      </c>
      <c r="G702" s="140" t="s">
        <v>1709</v>
      </c>
      <c r="H702" s="140" t="s">
        <v>139</v>
      </c>
      <c r="I702" s="140" t="s">
        <v>133</v>
      </c>
      <c r="J702" s="141">
        <v>701.37147600000003</v>
      </c>
      <c r="K702" s="142">
        <v>1300</v>
      </c>
    </row>
    <row r="703" spans="1:11" x14ac:dyDescent="0.25">
      <c r="A703" s="140">
        <v>700</v>
      </c>
      <c r="B703" s="140" t="s">
        <v>1612</v>
      </c>
      <c r="C703" s="140" t="s">
        <v>1703</v>
      </c>
      <c r="D703" s="140">
        <v>118.83</v>
      </c>
      <c r="E703" s="140" t="s">
        <v>1710</v>
      </c>
      <c r="F703" s="140" t="s">
        <v>1271</v>
      </c>
      <c r="G703" s="140" t="s">
        <v>1711</v>
      </c>
      <c r="H703" s="140" t="s">
        <v>142</v>
      </c>
      <c r="I703" s="140" t="s">
        <v>133</v>
      </c>
      <c r="J703" s="141">
        <v>701.37147600000003</v>
      </c>
      <c r="K703" s="142">
        <v>1300</v>
      </c>
    </row>
    <row r="704" spans="1:11" x14ac:dyDescent="0.25">
      <c r="A704" s="143">
        <v>701</v>
      </c>
      <c r="B704" s="140" t="s">
        <v>1612</v>
      </c>
      <c r="C704" s="143" t="s">
        <v>1712</v>
      </c>
      <c r="D704" s="140">
        <v>118.83</v>
      </c>
      <c r="E704" s="143" t="s">
        <v>1713</v>
      </c>
      <c r="F704" s="143" t="s">
        <v>1271</v>
      </c>
      <c r="G704" s="143" t="s">
        <v>1714</v>
      </c>
      <c r="H704" s="143" t="s">
        <v>132</v>
      </c>
      <c r="I704" s="143" t="s">
        <v>133</v>
      </c>
      <c r="J704" s="144">
        <v>697.81935599999986</v>
      </c>
      <c r="K704" s="145">
        <v>1300</v>
      </c>
    </row>
    <row r="705" spans="1:11" x14ac:dyDescent="0.25">
      <c r="A705" s="146">
        <v>702</v>
      </c>
      <c r="B705" s="140" t="s">
        <v>1612</v>
      </c>
      <c r="C705" s="146" t="s">
        <v>1712</v>
      </c>
      <c r="D705" s="140">
        <v>118.83</v>
      </c>
      <c r="E705" s="146" t="s">
        <v>1715</v>
      </c>
      <c r="F705" s="146" t="s">
        <v>1271</v>
      </c>
      <c r="G705" s="146" t="s">
        <v>1716</v>
      </c>
      <c r="H705" s="146" t="s">
        <v>136</v>
      </c>
      <c r="I705" s="146" t="s">
        <v>133</v>
      </c>
      <c r="J705" s="147">
        <v>697.81935599999986</v>
      </c>
      <c r="K705" s="148">
        <v>1300</v>
      </c>
    </row>
    <row r="706" spans="1:11" x14ac:dyDescent="0.25">
      <c r="A706" s="146">
        <v>703</v>
      </c>
      <c r="B706" s="140" t="s">
        <v>1612</v>
      </c>
      <c r="C706" s="146" t="s">
        <v>1712</v>
      </c>
      <c r="D706" s="140">
        <v>118.83</v>
      </c>
      <c r="E706" s="146" t="s">
        <v>1717</v>
      </c>
      <c r="F706" s="146" t="s">
        <v>1271</v>
      </c>
      <c r="G706" s="146" t="s">
        <v>1718</v>
      </c>
      <c r="H706" s="146" t="s">
        <v>139</v>
      </c>
      <c r="I706" s="146" t="s">
        <v>133</v>
      </c>
      <c r="J706" s="147">
        <v>697.81935599999986</v>
      </c>
      <c r="K706" s="148">
        <v>1300</v>
      </c>
    </row>
    <row r="707" spans="1:11" x14ac:dyDescent="0.25">
      <c r="A707" s="146">
        <v>704</v>
      </c>
      <c r="B707" s="140" t="s">
        <v>1612</v>
      </c>
      <c r="C707" s="146" t="s">
        <v>1712</v>
      </c>
      <c r="D707" s="140">
        <v>118.83</v>
      </c>
      <c r="E707" s="146" t="s">
        <v>1719</v>
      </c>
      <c r="F707" s="146" t="s">
        <v>1271</v>
      </c>
      <c r="G707" s="146" t="s">
        <v>1720</v>
      </c>
      <c r="H707" s="146" t="s">
        <v>142</v>
      </c>
      <c r="I707" s="146" t="s">
        <v>133</v>
      </c>
      <c r="J707" s="147">
        <v>697.81935599999986</v>
      </c>
      <c r="K707" s="148">
        <v>1300</v>
      </c>
    </row>
    <row r="708" spans="1:11" x14ac:dyDescent="0.25">
      <c r="A708" s="140">
        <v>705</v>
      </c>
      <c r="B708" s="140" t="s">
        <v>1612</v>
      </c>
      <c r="C708" s="140" t="s">
        <v>1721</v>
      </c>
      <c r="D708" s="140">
        <v>118.83</v>
      </c>
      <c r="E708" s="140" t="s">
        <v>1722</v>
      </c>
      <c r="F708" s="140" t="s">
        <v>1271</v>
      </c>
      <c r="G708" s="140" t="s">
        <v>1723</v>
      </c>
      <c r="H708" s="140" t="s">
        <v>132</v>
      </c>
      <c r="I708" s="140" t="s">
        <v>133</v>
      </c>
      <c r="J708" s="141">
        <v>697.81935599999986</v>
      </c>
      <c r="K708" s="142">
        <v>1300</v>
      </c>
    </row>
    <row r="709" spans="1:11" x14ac:dyDescent="0.25">
      <c r="A709" s="140">
        <v>706</v>
      </c>
      <c r="B709" s="140" t="s">
        <v>1612</v>
      </c>
      <c r="C709" s="140" t="s">
        <v>1721</v>
      </c>
      <c r="D709" s="140">
        <v>118.83</v>
      </c>
      <c r="E709" s="140" t="s">
        <v>1724</v>
      </c>
      <c r="F709" s="140" t="s">
        <v>1271</v>
      </c>
      <c r="G709" s="140" t="s">
        <v>1725</v>
      </c>
      <c r="H709" s="140" t="s">
        <v>136</v>
      </c>
      <c r="I709" s="140" t="s">
        <v>133</v>
      </c>
      <c r="J709" s="141">
        <v>697.81935599999986</v>
      </c>
      <c r="K709" s="142">
        <v>1300</v>
      </c>
    </row>
    <row r="710" spans="1:11" x14ac:dyDescent="0.25">
      <c r="A710" s="140">
        <v>707</v>
      </c>
      <c r="B710" s="140" t="s">
        <v>1612</v>
      </c>
      <c r="C710" s="140" t="s">
        <v>1721</v>
      </c>
      <c r="D710" s="140">
        <v>118.83</v>
      </c>
      <c r="E710" s="140" t="s">
        <v>1726</v>
      </c>
      <c r="F710" s="140" t="s">
        <v>1271</v>
      </c>
      <c r="G710" s="140" t="s">
        <v>1727</v>
      </c>
      <c r="H710" s="140" t="s">
        <v>139</v>
      </c>
      <c r="I710" s="140" t="s">
        <v>133</v>
      </c>
      <c r="J710" s="141">
        <v>697.81935599999986</v>
      </c>
      <c r="K710" s="142">
        <v>1300</v>
      </c>
    </row>
    <row r="711" spans="1:11" x14ac:dyDescent="0.25">
      <c r="A711" s="140">
        <v>708</v>
      </c>
      <c r="B711" s="140" t="s">
        <v>1612</v>
      </c>
      <c r="C711" s="140" t="s">
        <v>1721</v>
      </c>
      <c r="D711" s="140">
        <v>118.83</v>
      </c>
      <c r="E711" s="140" t="s">
        <v>1728</v>
      </c>
      <c r="F711" s="140" t="s">
        <v>1271</v>
      </c>
      <c r="G711" s="140" t="s">
        <v>1729</v>
      </c>
      <c r="H711" s="140" t="s">
        <v>142</v>
      </c>
      <c r="I711" s="140" t="s">
        <v>133</v>
      </c>
      <c r="J711" s="141">
        <v>697.81935599999986</v>
      </c>
      <c r="K711" s="142">
        <v>1300</v>
      </c>
    </row>
    <row r="712" spans="1:11" x14ac:dyDescent="0.25">
      <c r="A712" s="143">
        <v>709</v>
      </c>
      <c r="B712" s="140" t="s">
        <v>1612</v>
      </c>
      <c r="C712" s="143" t="s">
        <v>1730</v>
      </c>
      <c r="D712" s="140">
        <v>118.83</v>
      </c>
      <c r="E712" s="143" t="s">
        <v>1731</v>
      </c>
      <c r="F712" s="143" t="s">
        <v>1271</v>
      </c>
      <c r="G712" s="143" t="s">
        <v>1732</v>
      </c>
      <c r="H712" s="143" t="s">
        <v>132</v>
      </c>
      <c r="I712" s="143" t="s">
        <v>133</v>
      </c>
      <c r="J712" s="144">
        <v>701.37147600000003</v>
      </c>
      <c r="K712" s="145">
        <v>1300</v>
      </c>
    </row>
    <row r="713" spans="1:11" x14ac:dyDescent="0.25">
      <c r="A713" s="146">
        <v>710</v>
      </c>
      <c r="B713" s="140" t="s">
        <v>1612</v>
      </c>
      <c r="C713" s="146" t="s">
        <v>1730</v>
      </c>
      <c r="D713" s="140">
        <v>118.83</v>
      </c>
      <c r="E713" s="146" t="s">
        <v>1733</v>
      </c>
      <c r="F713" s="146" t="s">
        <v>1271</v>
      </c>
      <c r="G713" s="146" t="s">
        <v>1734</v>
      </c>
      <c r="H713" s="146" t="s">
        <v>136</v>
      </c>
      <c r="I713" s="146" t="s">
        <v>133</v>
      </c>
      <c r="J713" s="147">
        <v>701.37147600000003</v>
      </c>
      <c r="K713" s="148">
        <v>1300</v>
      </c>
    </row>
    <row r="714" spans="1:11" x14ac:dyDescent="0.25">
      <c r="A714" s="146">
        <v>711</v>
      </c>
      <c r="B714" s="140" t="s">
        <v>1612</v>
      </c>
      <c r="C714" s="146" t="s">
        <v>1730</v>
      </c>
      <c r="D714" s="140">
        <v>118.83</v>
      </c>
      <c r="E714" s="146" t="s">
        <v>1735</v>
      </c>
      <c r="F714" s="146" t="s">
        <v>1271</v>
      </c>
      <c r="G714" s="146" t="s">
        <v>1736</v>
      </c>
      <c r="H714" s="146" t="s">
        <v>139</v>
      </c>
      <c r="I714" s="146" t="s">
        <v>133</v>
      </c>
      <c r="J714" s="147">
        <v>701.37147600000003</v>
      </c>
      <c r="K714" s="148">
        <v>1300</v>
      </c>
    </row>
    <row r="715" spans="1:11" x14ac:dyDescent="0.25">
      <c r="A715" s="146">
        <v>712</v>
      </c>
      <c r="B715" s="140" t="s">
        <v>1612</v>
      </c>
      <c r="C715" s="146" t="s">
        <v>1730</v>
      </c>
      <c r="D715" s="140">
        <v>118.83</v>
      </c>
      <c r="E715" s="146" t="s">
        <v>1737</v>
      </c>
      <c r="F715" s="146" t="s">
        <v>1271</v>
      </c>
      <c r="G715" s="146" t="s">
        <v>1738</v>
      </c>
      <c r="H715" s="146" t="s">
        <v>142</v>
      </c>
      <c r="I715" s="146" t="s">
        <v>133</v>
      </c>
      <c r="J715" s="147">
        <v>701.37147600000003</v>
      </c>
      <c r="K715" s="148">
        <v>1300</v>
      </c>
    </row>
    <row r="716" spans="1:11" x14ac:dyDescent="0.25">
      <c r="A716" s="140">
        <v>713</v>
      </c>
      <c r="B716" s="140" t="s">
        <v>1612</v>
      </c>
      <c r="C716" s="140" t="s">
        <v>1739</v>
      </c>
      <c r="D716" s="140">
        <v>118.83</v>
      </c>
      <c r="E716" s="140" t="s">
        <v>1740</v>
      </c>
      <c r="F716" s="140" t="s">
        <v>1271</v>
      </c>
      <c r="G716" s="140" t="s">
        <v>1741</v>
      </c>
      <c r="H716" s="140" t="s">
        <v>132</v>
      </c>
      <c r="I716" s="140" t="s">
        <v>133</v>
      </c>
      <c r="J716" s="141">
        <v>701.37147600000003</v>
      </c>
      <c r="K716" s="142">
        <v>1300</v>
      </c>
    </row>
    <row r="717" spans="1:11" x14ac:dyDescent="0.25">
      <c r="A717" s="140">
        <v>714</v>
      </c>
      <c r="B717" s="140" t="s">
        <v>1612</v>
      </c>
      <c r="C717" s="140" t="s">
        <v>1739</v>
      </c>
      <c r="D717" s="140">
        <v>118.83</v>
      </c>
      <c r="E717" s="140" t="s">
        <v>1742</v>
      </c>
      <c r="F717" s="140" t="s">
        <v>1271</v>
      </c>
      <c r="G717" s="140" t="s">
        <v>1743</v>
      </c>
      <c r="H717" s="140" t="s">
        <v>136</v>
      </c>
      <c r="I717" s="140" t="s">
        <v>133</v>
      </c>
      <c r="J717" s="141">
        <v>701.37147600000003</v>
      </c>
      <c r="K717" s="142">
        <v>1300</v>
      </c>
    </row>
    <row r="718" spans="1:11" x14ac:dyDescent="0.25">
      <c r="A718" s="140">
        <v>715</v>
      </c>
      <c r="B718" s="140" t="s">
        <v>1612</v>
      </c>
      <c r="C718" s="140" t="s">
        <v>1739</v>
      </c>
      <c r="D718" s="140">
        <v>118.83</v>
      </c>
      <c r="E718" s="140" t="s">
        <v>1744</v>
      </c>
      <c r="F718" s="140" t="s">
        <v>1271</v>
      </c>
      <c r="G718" s="140" t="s">
        <v>1745</v>
      </c>
      <c r="H718" s="140" t="s">
        <v>139</v>
      </c>
      <c r="I718" s="140" t="s">
        <v>133</v>
      </c>
      <c r="J718" s="141">
        <v>701.37147600000003</v>
      </c>
      <c r="K718" s="142">
        <v>1300</v>
      </c>
    </row>
    <row r="719" spans="1:11" x14ac:dyDescent="0.25">
      <c r="A719" s="140">
        <v>716</v>
      </c>
      <c r="B719" s="140" t="s">
        <v>1612</v>
      </c>
      <c r="C719" s="140" t="s">
        <v>1739</v>
      </c>
      <c r="D719" s="140">
        <v>118.83</v>
      </c>
      <c r="E719" s="140" t="s">
        <v>1746</v>
      </c>
      <c r="F719" s="140" t="s">
        <v>1271</v>
      </c>
      <c r="G719" s="140" t="s">
        <v>1747</v>
      </c>
      <c r="H719" s="140" t="s">
        <v>142</v>
      </c>
      <c r="I719" s="140" t="s">
        <v>133</v>
      </c>
      <c r="J719" s="141">
        <v>701.37147600000003</v>
      </c>
      <c r="K719" s="142">
        <v>1300</v>
      </c>
    </row>
    <row r="720" spans="1:11" x14ac:dyDescent="0.25">
      <c r="A720" s="143">
        <v>717</v>
      </c>
      <c r="B720" s="140" t="s">
        <v>1612</v>
      </c>
      <c r="C720" s="143" t="s">
        <v>1748</v>
      </c>
      <c r="D720" s="140">
        <v>118.83</v>
      </c>
      <c r="E720" s="143" t="s">
        <v>1749</v>
      </c>
      <c r="F720" s="143" t="s">
        <v>1271</v>
      </c>
      <c r="G720" s="143" t="s">
        <v>1750</v>
      </c>
      <c r="H720" s="143" t="s">
        <v>132</v>
      </c>
      <c r="I720" s="143" t="s">
        <v>133</v>
      </c>
      <c r="J720" s="144">
        <v>701.37147600000003</v>
      </c>
      <c r="K720" s="145">
        <v>1300</v>
      </c>
    </row>
    <row r="721" spans="1:11" x14ac:dyDescent="0.25">
      <c r="A721" s="146">
        <v>718</v>
      </c>
      <c r="B721" s="140" t="s">
        <v>1612</v>
      </c>
      <c r="C721" s="146" t="s">
        <v>1748</v>
      </c>
      <c r="D721" s="140">
        <v>118.83</v>
      </c>
      <c r="E721" s="146" t="s">
        <v>1751</v>
      </c>
      <c r="F721" s="146" t="s">
        <v>1271</v>
      </c>
      <c r="G721" s="146" t="s">
        <v>1752</v>
      </c>
      <c r="H721" s="146" t="s">
        <v>136</v>
      </c>
      <c r="I721" s="146" t="s">
        <v>133</v>
      </c>
      <c r="J721" s="147">
        <v>701.37147600000003</v>
      </c>
      <c r="K721" s="148">
        <v>1300</v>
      </c>
    </row>
    <row r="722" spans="1:11" x14ac:dyDescent="0.25">
      <c r="A722" s="146">
        <v>719</v>
      </c>
      <c r="B722" s="140" t="s">
        <v>1612</v>
      </c>
      <c r="C722" s="146" t="s">
        <v>1748</v>
      </c>
      <c r="D722" s="140">
        <v>118.83</v>
      </c>
      <c r="E722" s="146" t="s">
        <v>1753</v>
      </c>
      <c r="F722" s="146" t="s">
        <v>1271</v>
      </c>
      <c r="G722" s="146" t="s">
        <v>1754</v>
      </c>
      <c r="H722" s="146" t="s">
        <v>139</v>
      </c>
      <c r="I722" s="146" t="s">
        <v>133</v>
      </c>
      <c r="J722" s="147">
        <v>701.37147600000003</v>
      </c>
      <c r="K722" s="148">
        <v>1300</v>
      </c>
    </row>
    <row r="723" spans="1:11" x14ac:dyDescent="0.25">
      <c r="A723" s="146">
        <v>720</v>
      </c>
      <c r="B723" s="140" t="s">
        <v>1612</v>
      </c>
      <c r="C723" s="146" t="s">
        <v>1748</v>
      </c>
      <c r="D723" s="140">
        <v>118.83</v>
      </c>
      <c r="E723" s="146" t="s">
        <v>1755</v>
      </c>
      <c r="F723" s="146" t="s">
        <v>1271</v>
      </c>
      <c r="G723" s="146" t="s">
        <v>1756</v>
      </c>
      <c r="H723" s="146" t="s">
        <v>142</v>
      </c>
      <c r="I723" s="146" t="s">
        <v>133</v>
      </c>
      <c r="J723" s="147">
        <v>701.37147600000003</v>
      </c>
      <c r="K723" s="148">
        <v>1300</v>
      </c>
    </row>
    <row r="724" spans="1:11" x14ac:dyDescent="0.25">
      <c r="A724" s="140">
        <v>721</v>
      </c>
      <c r="B724" s="140" t="s">
        <v>1612</v>
      </c>
      <c r="C724" s="140" t="s">
        <v>1757</v>
      </c>
      <c r="D724" s="140">
        <v>118.83</v>
      </c>
      <c r="E724" s="140" t="s">
        <v>1758</v>
      </c>
      <c r="F724" s="140" t="s">
        <v>1271</v>
      </c>
      <c r="G724" s="140" t="s">
        <v>1759</v>
      </c>
      <c r="H724" s="140" t="s">
        <v>132</v>
      </c>
      <c r="I724" s="140" t="s">
        <v>133</v>
      </c>
      <c r="J724" s="141">
        <v>701.37147600000003</v>
      </c>
      <c r="K724" s="142">
        <v>1300</v>
      </c>
    </row>
    <row r="725" spans="1:11" x14ac:dyDescent="0.25">
      <c r="A725" s="140">
        <v>722</v>
      </c>
      <c r="B725" s="140" t="s">
        <v>1612</v>
      </c>
      <c r="C725" s="140" t="s">
        <v>1757</v>
      </c>
      <c r="D725" s="140">
        <v>118.83</v>
      </c>
      <c r="E725" s="140" t="s">
        <v>1760</v>
      </c>
      <c r="F725" s="140" t="s">
        <v>1271</v>
      </c>
      <c r="G725" s="140" t="s">
        <v>1761</v>
      </c>
      <c r="H725" s="140" t="s">
        <v>136</v>
      </c>
      <c r="I725" s="140" t="s">
        <v>133</v>
      </c>
      <c r="J725" s="141">
        <v>701.37147600000003</v>
      </c>
      <c r="K725" s="142">
        <v>1300</v>
      </c>
    </row>
    <row r="726" spans="1:11" x14ac:dyDescent="0.25">
      <c r="A726" s="140">
        <v>723</v>
      </c>
      <c r="B726" s="140" t="s">
        <v>1612</v>
      </c>
      <c r="C726" s="140" t="s">
        <v>1757</v>
      </c>
      <c r="D726" s="140">
        <v>118.83</v>
      </c>
      <c r="E726" s="140" t="s">
        <v>1762</v>
      </c>
      <c r="F726" s="140" t="s">
        <v>1271</v>
      </c>
      <c r="G726" s="140" t="s">
        <v>1763</v>
      </c>
      <c r="H726" s="140" t="s">
        <v>139</v>
      </c>
      <c r="I726" s="140" t="s">
        <v>133</v>
      </c>
      <c r="J726" s="141">
        <v>701.37147600000003</v>
      </c>
      <c r="K726" s="142">
        <v>1300</v>
      </c>
    </row>
    <row r="727" spans="1:11" x14ac:dyDescent="0.25">
      <c r="A727" s="140">
        <v>724</v>
      </c>
      <c r="B727" s="140" t="s">
        <v>1612</v>
      </c>
      <c r="C727" s="140" t="s">
        <v>1757</v>
      </c>
      <c r="D727" s="140">
        <v>118.83</v>
      </c>
      <c r="E727" s="140" t="s">
        <v>1764</v>
      </c>
      <c r="F727" s="140" t="s">
        <v>1271</v>
      </c>
      <c r="G727" s="140" t="s">
        <v>1765</v>
      </c>
      <c r="H727" s="140" t="s">
        <v>142</v>
      </c>
      <c r="I727" s="140" t="s">
        <v>133</v>
      </c>
      <c r="J727" s="141">
        <v>701.37147600000003</v>
      </c>
      <c r="K727" s="142">
        <v>1300</v>
      </c>
    </row>
    <row r="728" spans="1:11" x14ac:dyDescent="0.25">
      <c r="A728" s="143">
        <v>725</v>
      </c>
      <c r="B728" s="140" t="s">
        <v>1612</v>
      </c>
      <c r="C728" s="143" t="s">
        <v>1766</v>
      </c>
      <c r="D728" s="140">
        <v>118.83</v>
      </c>
      <c r="E728" s="143" t="s">
        <v>1767</v>
      </c>
      <c r="F728" s="143" t="s">
        <v>1271</v>
      </c>
      <c r="G728" s="143" t="s">
        <v>1768</v>
      </c>
      <c r="H728" s="143" t="s">
        <v>132</v>
      </c>
      <c r="I728" s="143" t="s">
        <v>133</v>
      </c>
      <c r="J728" s="144">
        <v>701.37147600000003</v>
      </c>
      <c r="K728" s="145">
        <v>1300</v>
      </c>
    </row>
    <row r="729" spans="1:11" x14ac:dyDescent="0.25">
      <c r="A729" s="146">
        <v>726</v>
      </c>
      <c r="B729" s="140" t="s">
        <v>1612</v>
      </c>
      <c r="C729" s="146" t="s">
        <v>1766</v>
      </c>
      <c r="D729" s="140">
        <v>118.83</v>
      </c>
      <c r="E729" s="146" t="s">
        <v>1769</v>
      </c>
      <c r="F729" s="146" t="s">
        <v>1271</v>
      </c>
      <c r="G729" s="146" t="s">
        <v>1770</v>
      </c>
      <c r="H729" s="146" t="s">
        <v>136</v>
      </c>
      <c r="I729" s="146" t="s">
        <v>133</v>
      </c>
      <c r="J729" s="147">
        <v>701.37147600000003</v>
      </c>
      <c r="K729" s="148">
        <v>1300</v>
      </c>
    </row>
    <row r="730" spans="1:11" x14ac:dyDescent="0.25">
      <c r="A730" s="146">
        <v>727</v>
      </c>
      <c r="B730" s="140" t="s">
        <v>1612</v>
      </c>
      <c r="C730" s="146" t="s">
        <v>1766</v>
      </c>
      <c r="D730" s="140">
        <v>118.83</v>
      </c>
      <c r="E730" s="146" t="s">
        <v>1771</v>
      </c>
      <c r="F730" s="146" t="s">
        <v>1271</v>
      </c>
      <c r="G730" s="146" t="s">
        <v>1772</v>
      </c>
      <c r="H730" s="146" t="s">
        <v>139</v>
      </c>
      <c r="I730" s="146" t="s">
        <v>133</v>
      </c>
      <c r="J730" s="147">
        <v>701.37147600000003</v>
      </c>
      <c r="K730" s="148">
        <v>1300</v>
      </c>
    </row>
    <row r="731" spans="1:11" x14ac:dyDescent="0.25">
      <c r="A731" s="146">
        <v>728</v>
      </c>
      <c r="B731" s="140" t="s">
        <v>1612</v>
      </c>
      <c r="C731" s="146" t="s">
        <v>1766</v>
      </c>
      <c r="D731" s="140">
        <v>118.83</v>
      </c>
      <c r="E731" s="146" t="s">
        <v>1773</v>
      </c>
      <c r="F731" s="146" t="s">
        <v>1271</v>
      </c>
      <c r="G731" s="146" t="s">
        <v>1774</v>
      </c>
      <c r="H731" s="146" t="s">
        <v>142</v>
      </c>
      <c r="I731" s="146" t="s">
        <v>133</v>
      </c>
      <c r="J731" s="147">
        <v>701.37147600000003</v>
      </c>
      <c r="K731" s="148">
        <v>1300</v>
      </c>
    </row>
    <row r="732" spans="1:11" x14ac:dyDescent="0.25">
      <c r="A732" s="140">
        <v>729</v>
      </c>
      <c r="B732" s="140" t="s">
        <v>1612</v>
      </c>
      <c r="C732" s="140" t="s">
        <v>1775</v>
      </c>
      <c r="D732" s="140">
        <v>118.83</v>
      </c>
      <c r="E732" s="140" t="s">
        <v>1776</v>
      </c>
      <c r="F732" s="140" t="s">
        <v>1271</v>
      </c>
      <c r="G732" s="140" t="s">
        <v>1777</v>
      </c>
      <c r="H732" s="140" t="s">
        <v>132</v>
      </c>
      <c r="I732" s="140" t="s">
        <v>133</v>
      </c>
      <c r="J732" s="141">
        <v>701.37147600000003</v>
      </c>
      <c r="K732" s="142">
        <v>1300</v>
      </c>
    </row>
    <row r="733" spans="1:11" x14ac:dyDescent="0.25">
      <c r="A733" s="140">
        <v>730</v>
      </c>
      <c r="B733" s="140" t="s">
        <v>1612</v>
      </c>
      <c r="C733" s="140" t="s">
        <v>1775</v>
      </c>
      <c r="D733" s="140">
        <v>118.83</v>
      </c>
      <c r="E733" s="140" t="s">
        <v>1778</v>
      </c>
      <c r="F733" s="140" t="s">
        <v>1271</v>
      </c>
      <c r="G733" s="140" t="s">
        <v>1779</v>
      </c>
      <c r="H733" s="140" t="s">
        <v>136</v>
      </c>
      <c r="I733" s="140" t="s">
        <v>133</v>
      </c>
      <c r="J733" s="141">
        <v>701.37147600000003</v>
      </c>
      <c r="K733" s="142">
        <v>1300</v>
      </c>
    </row>
    <row r="734" spans="1:11" x14ac:dyDescent="0.25">
      <c r="A734" s="140">
        <v>731</v>
      </c>
      <c r="B734" s="140" t="s">
        <v>1612</v>
      </c>
      <c r="C734" s="140" t="s">
        <v>1775</v>
      </c>
      <c r="D734" s="140">
        <v>118.83</v>
      </c>
      <c r="E734" s="140" t="s">
        <v>1780</v>
      </c>
      <c r="F734" s="140" t="s">
        <v>1271</v>
      </c>
      <c r="G734" s="140" t="s">
        <v>1781</v>
      </c>
      <c r="H734" s="140" t="s">
        <v>139</v>
      </c>
      <c r="I734" s="140" t="s">
        <v>133</v>
      </c>
      <c r="J734" s="141">
        <v>701.37147600000003</v>
      </c>
      <c r="K734" s="142">
        <v>1300</v>
      </c>
    </row>
    <row r="735" spans="1:11" x14ac:dyDescent="0.25">
      <c r="A735" s="140">
        <v>732</v>
      </c>
      <c r="B735" s="140" t="s">
        <v>1612</v>
      </c>
      <c r="C735" s="140" t="s">
        <v>1775</v>
      </c>
      <c r="D735" s="140">
        <v>118.83</v>
      </c>
      <c r="E735" s="140" t="s">
        <v>1782</v>
      </c>
      <c r="F735" s="140" t="s">
        <v>1271</v>
      </c>
      <c r="G735" s="140" t="s">
        <v>1783</v>
      </c>
      <c r="H735" s="140" t="s">
        <v>142</v>
      </c>
      <c r="I735" s="140" t="s">
        <v>133</v>
      </c>
      <c r="J735" s="141">
        <v>701.37147600000003</v>
      </c>
      <c r="K735" s="142">
        <v>1300</v>
      </c>
    </row>
    <row r="736" spans="1:11" x14ac:dyDescent="0.25">
      <c r="A736" s="143">
        <v>733</v>
      </c>
      <c r="B736" s="140" t="s">
        <v>1612</v>
      </c>
      <c r="C736" s="143" t="s">
        <v>1784</v>
      </c>
      <c r="D736" s="140">
        <v>118.83</v>
      </c>
      <c r="E736" s="143" t="s">
        <v>1785</v>
      </c>
      <c r="F736" s="143" t="s">
        <v>1271</v>
      </c>
      <c r="G736" s="143" t="s">
        <v>1786</v>
      </c>
      <c r="H736" s="143" t="s">
        <v>132</v>
      </c>
      <c r="I736" s="143" t="s">
        <v>133</v>
      </c>
      <c r="J736" s="144">
        <v>701.37147600000003</v>
      </c>
      <c r="K736" s="145">
        <v>1300</v>
      </c>
    </row>
    <row r="737" spans="1:11" x14ac:dyDescent="0.25">
      <c r="A737" s="146">
        <v>734</v>
      </c>
      <c r="B737" s="140" t="s">
        <v>1612</v>
      </c>
      <c r="C737" s="146" t="s">
        <v>1784</v>
      </c>
      <c r="D737" s="140">
        <v>118.83</v>
      </c>
      <c r="E737" s="146" t="s">
        <v>1787</v>
      </c>
      <c r="F737" s="146" t="s">
        <v>1271</v>
      </c>
      <c r="G737" s="146" t="s">
        <v>1788</v>
      </c>
      <c r="H737" s="146" t="s">
        <v>136</v>
      </c>
      <c r="I737" s="146" t="s">
        <v>133</v>
      </c>
      <c r="J737" s="147">
        <v>701.37147600000003</v>
      </c>
      <c r="K737" s="148">
        <v>1300</v>
      </c>
    </row>
    <row r="738" spans="1:11" x14ac:dyDescent="0.25">
      <c r="A738" s="146">
        <v>735</v>
      </c>
      <c r="B738" s="140" t="s">
        <v>1612</v>
      </c>
      <c r="C738" s="146" t="s">
        <v>1784</v>
      </c>
      <c r="D738" s="140">
        <v>118.83</v>
      </c>
      <c r="E738" s="146" t="s">
        <v>1789</v>
      </c>
      <c r="F738" s="146" t="s">
        <v>1271</v>
      </c>
      <c r="G738" s="146" t="s">
        <v>1790</v>
      </c>
      <c r="H738" s="146" t="s">
        <v>139</v>
      </c>
      <c r="I738" s="146" t="s">
        <v>133</v>
      </c>
      <c r="J738" s="147">
        <v>701.37147600000003</v>
      </c>
      <c r="K738" s="148">
        <v>1300</v>
      </c>
    </row>
    <row r="739" spans="1:11" x14ac:dyDescent="0.25">
      <c r="A739" s="146">
        <v>736</v>
      </c>
      <c r="B739" s="140" t="s">
        <v>1612</v>
      </c>
      <c r="C739" s="146" t="s">
        <v>1784</v>
      </c>
      <c r="D739" s="140">
        <v>118.83</v>
      </c>
      <c r="E739" s="146" t="s">
        <v>1791</v>
      </c>
      <c r="F739" s="146" t="s">
        <v>1271</v>
      </c>
      <c r="G739" s="146" t="s">
        <v>1792</v>
      </c>
      <c r="H739" s="146" t="s">
        <v>142</v>
      </c>
      <c r="I739" s="146" t="s">
        <v>133</v>
      </c>
      <c r="J739" s="147">
        <v>701.37147600000003</v>
      </c>
      <c r="K739" s="148">
        <v>1300</v>
      </c>
    </row>
    <row r="740" spans="1:11" x14ac:dyDescent="0.25">
      <c r="A740" s="140">
        <v>737</v>
      </c>
      <c r="B740" s="140" t="s">
        <v>1612</v>
      </c>
      <c r="C740" s="140" t="s">
        <v>1793</v>
      </c>
      <c r="D740" s="140">
        <v>118.83</v>
      </c>
      <c r="E740" s="140" t="s">
        <v>1794</v>
      </c>
      <c r="F740" s="140" t="s">
        <v>1271</v>
      </c>
      <c r="G740" s="140" t="s">
        <v>1795</v>
      </c>
      <c r="H740" s="140" t="s">
        <v>132</v>
      </c>
      <c r="I740" s="140" t="s">
        <v>133</v>
      </c>
      <c r="J740" s="141">
        <v>701.37147600000003</v>
      </c>
      <c r="K740" s="142">
        <v>1300</v>
      </c>
    </row>
    <row r="741" spans="1:11" x14ac:dyDescent="0.25">
      <c r="A741" s="140">
        <v>738</v>
      </c>
      <c r="B741" s="140" t="s">
        <v>1612</v>
      </c>
      <c r="C741" s="140" t="s">
        <v>1793</v>
      </c>
      <c r="D741" s="140">
        <v>118.83</v>
      </c>
      <c r="E741" s="140" t="s">
        <v>1796</v>
      </c>
      <c r="F741" s="140" t="s">
        <v>1271</v>
      </c>
      <c r="G741" s="140" t="s">
        <v>1797</v>
      </c>
      <c r="H741" s="140" t="s">
        <v>136</v>
      </c>
      <c r="I741" s="140" t="s">
        <v>133</v>
      </c>
      <c r="J741" s="141">
        <v>701.37147600000003</v>
      </c>
      <c r="K741" s="142">
        <v>1300</v>
      </c>
    </row>
    <row r="742" spans="1:11" x14ac:dyDescent="0.25">
      <c r="A742" s="140">
        <v>739</v>
      </c>
      <c r="B742" s="140" t="s">
        <v>1612</v>
      </c>
      <c r="C742" s="140" t="s">
        <v>1793</v>
      </c>
      <c r="D742" s="140">
        <v>118.83</v>
      </c>
      <c r="E742" s="140" t="s">
        <v>1798</v>
      </c>
      <c r="F742" s="140" t="s">
        <v>1271</v>
      </c>
      <c r="G742" s="140" t="s">
        <v>1799</v>
      </c>
      <c r="H742" s="140" t="s">
        <v>139</v>
      </c>
      <c r="I742" s="140" t="s">
        <v>133</v>
      </c>
      <c r="J742" s="141">
        <v>701.37147600000003</v>
      </c>
      <c r="K742" s="142">
        <v>1300</v>
      </c>
    </row>
    <row r="743" spans="1:11" x14ac:dyDescent="0.25">
      <c r="A743" s="140">
        <v>740</v>
      </c>
      <c r="B743" s="140" t="s">
        <v>1612</v>
      </c>
      <c r="C743" s="140" t="s">
        <v>1793</v>
      </c>
      <c r="D743" s="140">
        <v>118.83</v>
      </c>
      <c r="E743" s="140" t="s">
        <v>1800</v>
      </c>
      <c r="F743" s="140" t="s">
        <v>1271</v>
      </c>
      <c r="G743" s="140" t="s">
        <v>1801</v>
      </c>
      <c r="H743" s="140" t="s">
        <v>142</v>
      </c>
      <c r="I743" s="140" t="s">
        <v>133</v>
      </c>
      <c r="J743" s="141">
        <v>701.37147600000003</v>
      </c>
      <c r="K743" s="142">
        <v>1300</v>
      </c>
    </row>
    <row r="744" spans="1:11" x14ac:dyDescent="0.25">
      <c r="A744" s="143">
        <v>741</v>
      </c>
      <c r="B744" s="140" t="s">
        <v>1612</v>
      </c>
      <c r="C744" s="143" t="s">
        <v>1802</v>
      </c>
      <c r="D744" s="140">
        <v>118.83</v>
      </c>
      <c r="E744" s="143" t="s">
        <v>1803</v>
      </c>
      <c r="F744" s="143" t="s">
        <v>1271</v>
      </c>
      <c r="G744" s="143" t="s">
        <v>1804</v>
      </c>
      <c r="H744" s="143" t="s">
        <v>132</v>
      </c>
      <c r="I744" s="143" t="s">
        <v>133</v>
      </c>
      <c r="J744" s="144">
        <v>701.37147600000003</v>
      </c>
      <c r="K744" s="145">
        <v>1300</v>
      </c>
    </row>
    <row r="745" spans="1:11" x14ac:dyDescent="0.25">
      <c r="A745" s="146">
        <v>742</v>
      </c>
      <c r="B745" s="140" t="s">
        <v>1612</v>
      </c>
      <c r="C745" s="146" t="s">
        <v>1802</v>
      </c>
      <c r="D745" s="140">
        <v>118.83</v>
      </c>
      <c r="E745" s="146" t="s">
        <v>1805</v>
      </c>
      <c r="F745" s="146" t="s">
        <v>1271</v>
      </c>
      <c r="G745" s="146" t="s">
        <v>1806</v>
      </c>
      <c r="H745" s="146" t="s">
        <v>136</v>
      </c>
      <c r="I745" s="146" t="s">
        <v>133</v>
      </c>
      <c r="J745" s="147">
        <v>701.37147600000003</v>
      </c>
      <c r="K745" s="148">
        <v>1300</v>
      </c>
    </row>
    <row r="746" spans="1:11" x14ac:dyDescent="0.25">
      <c r="A746" s="146">
        <v>743</v>
      </c>
      <c r="B746" s="140" t="s">
        <v>1612</v>
      </c>
      <c r="C746" s="146" t="s">
        <v>1802</v>
      </c>
      <c r="D746" s="140">
        <v>118.83</v>
      </c>
      <c r="E746" s="146" t="s">
        <v>1807</v>
      </c>
      <c r="F746" s="146" t="s">
        <v>1271</v>
      </c>
      <c r="G746" s="146" t="s">
        <v>1808</v>
      </c>
      <c r="H746" s="146" t="s">
        <v>139</v>
      </c>
      <c r="I746" s="146" t="s">
        <v>133</v>
      </c>
      <c r="J746" s="147">
        <v>701.37147600000003</v>
      </c>
      <c r="K746" s="148">
        <v>1300</v>
      </c>
    </row>
    <row r="747" spans="1:11" x14ac:dyDescent="0.25">
      <c r="A747" s="146">
        <v>744</v>
      </c>
      <c r="B747" s="140" t="s">
        <v>1612</v>
      </c>
      <c r="C747" s="146" t="s">
        <v>1802</v>
      </c>
      <c r="D747" s="140">
        <v>118.83</v>
      </c>
      <c r="E747" s="146" t="s">
        <v>1809</v>
      </c>
      <c r="F747" s="146" t="s">
        <v>1271</v>
      </c>
      <c r="G747" s="146" t="s">
        <v>1810</v>
      </c>
      <c r="H747" s="146" t="s">
        <v>142</v>
      </c>
      <c r="I747" s="146" t="s">
        <v>133</v>
      </c>
      <c r="J747" s="147">
        <v>701.37147600000003</v>
      </c>
      <c r="K747" s="148">
        <v>1300</v>
      </c>
    </row>
    <row r="748" spans="1:11" x14ac:dyDescent="0.25">
      <c r="A748" s="140">
        <v>745</v>
      </c>
      <c r="B748" s="140" t="s">
        <v>1612</v>
      </c>
      <c r="C748" s="140" t="s">
        <v>1811</v>
      </c>
      <c r="D748" s="140">
        <v>118.83</v>
      </c>
      <c r="E748" s="140" t="s">
        <v>1812</v>
      </c>
      <c r="F748" s="140" t="s">
        <v>1271</v>
      </c>
      <c r="G748" s="140" t="s">
        <v>1813</v>
      </c>
      <c r="H748" s="140" t="s">
        <v>132</v>
      </c>
      <c r="I748" s="140" t="s">
        <v>133</v>
      </c>
      <c r="J748" s="141">
        <v>701.37147600000003</v>
      </c>
      <c r="K748" s="142">
        <v>1300</v>
      </c>
    </row>
    <row r="749" spans="1:11" x14ac:dyDescent="0.25">
      <c r="A749" s="140">
        <v>746</v>
      </c>
      <c r="B749" s="140" t="s">
        <v>1612</v>
      </c>
      <c r="C749" s="140" t="s">
        <v>1811</v>
      </c>
      <c r="D749" s="140">
        <v>118.83</v>
      </c>
      <c r="E749" s="140" t="s">
        <v>1814</v>
      </c>
      <c r="F749" s="140" t="s">
        <v>1271</v>
      </c>
      <c r="G749" s="140" t="s">
        <v>1815</v>
      </c>
      <c r="H749" s="140" t="s">
        <v>136</v>
      </c>
      <c r="I749" s="140" t="s">
        <v>133</v>
      </c>
      <c r="J749" s="141">
        <v>701.37147600000003</v>
      </c>
      <c r="K749" s="142">
        <v>1300</v>
      </c>
    </row>
    <row r="750" spans="1:11" x14ac:dyDescent="0.25">
      <c r="A750" s="140">
        <v>747</v>
      </c>
      <c r="B750" s="140" t="s">
        <v>1612</v>
      </c>
      <c r="C750" s="140" t="s">
        <v>1811</v>
      </c>
      <c r="D750" s="140">
        <v>118.83</v>
      </c>
      <c r="E750" s="140" t="s">
        <v>1816</v>
      </c>
      <c r="F750" s="140" t="s">
        <v>1271</v>
      </c>
      <c r="G750" s="140" t="s">
        <v>1817</v>
      </c>
      <c r="H750" s="140" t="s">
        <v>139</v>
      </c>
      <c r="I750" s="140" t="s">
        <v>133</v>
      </c>
      <c r="J750" s="141">
        <v>701.37147600000003</v>
      </c>
      <c r="K750" s="142">
        <v>1300</v>
      </c>
    </row>
    <row r="751" spans="1:11" x14ac:dyDescent="0.25">
      <c r="A751" s="140">
        <v>748</v>
      </c>
      <c r="B751" s="140" t="s">
        <v>1612</v>
      </c>
      <c r="C751" s="140" t="s">
        <v>1811</v>
      </c>
      <c r="D751" s="140">
        <v>118.83</v>
      </c>
      <c r="E751" s="140" t="s">
        <v>1818</v>
      </c>
      <c r="F751" s="140" t="s">
        <v>1271</v>
      </c>
      <c r="G751" s="140" t="s">
        <v>1819</v>
      </c>
      <c r="H751" s="140" t="s">
        <v>142</v>
      </c>
      <c r="I751" s="140" t="s">
        <v>133</v>
      </c>
      <c r="J751" s="141">
        <v>701.37147600000003</v>
      </c>
      <c r="K751" s="142">
        <v>1300</v>
      </c>
    </row>
    <row r="752" spans="1:11" x14ac:dyDescent="0.25">
      <c r="A752" s="143">
        <v>749</v>
      </c>
      <c r="B752" s="140" t="s">
        <v>1612</v>
      </c>
      <c r="C752" s="143" t="s">
        <v>1820</v>
      </c>
      <c r="D752" s="140">
        <v>118.83</v>
      </c>
      <c r="E752" s="143" t="s">
        <v>1821</v>
      </c>
      <c r="F752" s="143" t="s">
        <v>1271</v>
      </c>
      <c r="G752" s="143" t="s">
        <v>1822</v>
      </c>
      <c r="H752" s="143" t="s">
        <v>132</v>
      </c>
      <c r="I752" s="143" t="s">
        <v>133</v>
      </c>
      <c r="J752" s="144">
        <v>697.81935599999986</v>
      </c>
      <c r="K752" s="145">
        <v>1300</v>
      </c>
    </row>
    <row r="753" spans="1:11" x14ac:dyDescent="0.25">
      <c r="A753" s="146">
        <v>750</v>
      </c>
      <c r="B753" s="140" t="s">
        <v>1612</v>
      </c>
      <c r="C753" s="146" t="s">
        <v>1820</v>
      </c>
      <c r="D753" s="140">
        <v>118.83</v>
      </c>
      <c r="E753" s="146" t="s">
        <v>1823</v>
      </c>
      <c r="F753" s="146" t="s">
        <v>1271</v>
      </c>
      <c r="G753" s="146" t="s">
        <v>1824</v>
      </c>
      <c r="H753" s="146" t="s">
        <v>136</v>
      </c>
      <c r="I753" s="146" t="s">
        <v>133</v>
      </c>
      <c r="J753" s="147">
        <v>697.81935599999986</v>
      </c>
      <c r="K753" s="148">
        <v>1300</v>
      </c>
    </row>
    <row r="754" spans="1:11" x14ac:dyDescent="0.25">
      <c r="A754" s="146">
        <v>751</v>
      </c>
      <c r="B754" s="140" t="s">
        <v>1612</v>
      </c>
      <c r="C754" s="146" t="s">
        <v>1820</v>
      </c>
      <c r="D754" s="140">
        <v>118.83</v>
      </c>
      <c r="E754" s="146" t="s">
        <v>1825</v>
      </c>
      <c r="F754" s="146" t="s">
        <v>1271</v>
      </c>
      <c r="G754" s="146" t="s">
        <v>1826</v>
      </c>
      <c r="H754" s="146" t="s">
        <v>139</v>
      </c>
      <c r="I754" s="146" t="s">
        <v>133</v>
      </c>
      <c r="J754" s="147">
        <v>697.81935599999986</v>
      </c>
      <c r="K754" s="148">
        <v>1300</v>
      </c>
    </row>
    <row r="755" spans="1:11" x14ac:dyDescent="0.25">
      <c r="A755" s="146">
        <v>752</v>
      </c>
      <c r="B755" s="140" t="s">
        <v>1612</v>
      </c>
      <c r="C755" s="146" t="s">
        <v>1820</v>
      </c>
      <c r="D755" s="140">
        <v>118.83</v>
      </c>
      <c r="E755" s="146" t="s">
        <v>1827</v>
      </c>
      <c r="F755" s="146" t="s">
        <v>1271</v>
      </c>
      <c r="G755" s="146" t="s">
        <v>1828</v>
      </c>
      <c r="H755" s="146" t="s">
        <v>142</v>
      </c>
      <c r="I755" s="146" t="s">
        <v>133</v>
      </c>
      <c r="J755" s="147">
        <v>697.81935599999986</v>
      </c>
      <c r="K755" s="148">
        <v>1300</v>
      </c>
    </row>
    <row r="756" spans="1:11" x14ac:dyDescent="0.25">
      <c r="A756" s="140">
        <v>753</v>
      </c>
      <c r="B756" s="140" t="s">
        <v>3</v>
      </c>
      <c r="C756" s="140" t="s">
        <v>1829</v>
      </c>
      <c r="D756" s="140">
        <v>100.8</v>
      </c>
      <c r="E756" s="140" t="s">
        <v>1830</v>
      </c>
      <c r="F756" s="140" t="s">
        <v>1831</v>
      </c>
      <c r="G756" s="140" t="s">
        <v>1832</v>
      </c>
      <c r="H756" s="140" t="s">
        <v>132</v>
      </c>
      <c r="I756" s="140" t="s">
        <v>1833</v>
      </c>
      <c r="J756" s="141">
        <v>578.23131599999999</v>
      </c>
      <c r="K756" s="142">
        <v>1103</v>
      </c>
    </row>
    <row r="757" spans="1:11" x14ac:dyDescent="0.25">
      <c r="A757" s="140">
        <v>754</v>
      </c>
      <c r="B757" s="140" t="s">
        <v>3</v>
      </c>
      <c r="C757" s="140" t="s">
        <v>1829</v>
      </c>
      <c r="D757" s="140">
        <v>100.8</v>
      </c>
      <c r="E757" s="140" t="s">
        <v>1834</v>
      </c>
      <c r="F757" s="140" t="s">
        <v>1831</v>
      </c>
      <c r="G757" s="140" t="s">
        <v>1835</v>
      </c>
      <c r="H757" s="140" t="s">
        <v>136</v>
      </c>
      <c r="I757" s="140" t="s">
        <v>1833</v>
      </c>
      <c r="J757" s="141">
        <v>578.23131599999999</v>
      </c>
      <c r="K757" s="142">
        <v>1103</v>
      </c>
    </row>
    <row r="758" spans="1:11" x14ac:dyDescent="0.25">
      <c r="A758" s="140">
        <v>755</v>
      </c>
      <c r="B758" s="140" t="s">
        <v>3</v>
      </c>
      <c r="C758" s="140" t="s">
        <v>1829</v>
      </c>
      <c r="D758" s="140">
        <v>100.8</v>
      </c>
      <c r="E758" s="140" t="s">
        <v>1836</v>
      </c>
      <c r="F758" s="140" t="s">
        <v>1831</v>
      </c>
      <c r="G758" s="140" t="s">
        <v>1837</v>
      </c>
      <c r="H758" s="140" t="s">
        <v>139</v>
      </c>
      <c r="I758" s="140" t="s">
        <v>1833</v>
      </c>
      <c r="J758" s="141">
        <v>578.23131599999999</v>
      </c>
      <c r="K758" s="142">
        <v>1103</v>
      </c>
    </row>
    <row r="759" spans="1:11" x14ac:dyDescent="0.25">
      <c r="A759" s="140">
        <v>756</v>
      </c>
      <c r="B759" s="140" t="s">
        <v>3</v>
      </c>
      <c r="C759" s="140" t="s">
        <v>1829</v>
      </c>
      <c r="D759" s="140">
        <v>100.8</v>
      </c>
      <c r="E759" s="140" t="s">
        <v>1838</v>
      </c>
      <c r="F759" s="140" t="s">
        <v>1831</v>
      </c>
      <c r="G759" s="140" t="s">
        <v>1839</v>
      </c>
      <c r="H759" s="140" t="s">
        <v>142</v>
      </c>
      <c r="I759" s="140" t="s">
        <v>1833</v>
      </c>
      <c r="J759" s="141">
        <v>578.23131599999999</v>
      </c>
      <c r="K759" s="142">
        <v>1103</v>
      </c>
    </row>
    <row r="760" spans="1:11" x14ac:dyDescent="0.25">
      <c r="A760" s="143">
        <v>757</v>
      </c>
      <c r="B760" s="140" t="s">
        <v>3</v>
      </c>
      <c r="C760" s="143" t="s">
        <v>1840</v>
      </c>
      <c r="D760" s="140">
        <v>100.8</v>
      </c>
      <c r="E760" s="143" t="s">
        <v>1841</v>
      </c>
      <c r="F760" s="143" t="s">
        <v>1831</v>
      </c>
      <c r="G760" s="143" t="s">
        <v>1842</v>
      </c>
      <c r="H760" s="143" t="s">
        <v>132</v>
      </c>
      <c r="I760" s="143" t="s">
        <v>1833</v>
      </c>
      <c r="J760" s="144">
        <v>583.09664399999997</v>
      </c>
      <c r="K760" s="145">
        <v>1103</v>
      </c>
    </row>
    <row r="761" spans="1:11" x14ac:dyDescent="0.25">
      <c r="A761" s="146">
        <v>758</v>
      </c>
      <c r="B761" s="140" t="s">
        <v>3</v>
      </c>
      <c r="C761" s="146" t="s">
        <v>1840</v>
      </c>
      <c r="D761" s="140">
        <v>100.8</v>
      </c>
      <c r="E761" s="146" t="s">
        <v>1843</v>
      </c>
      <c r="F761" s="146" t="s">
        <v>1831</v>
      </c>
      <c r="G761" s="146" t="s">
        <v>1844</v>
      </c>
      <c r="H761" s="146" t="s">
        <v>136</v>
      </c>
      <c r="I761" s="146" t="s">
        <v>1833</v>
      </c>
      <c r="J761" s="147">
        <v>583.09664399999997</v>
      </c>
      <c r="K761" s="148">
        <v>1103</v>
      </c>
    </row>
    <row r="762" spans="1:11" x14ac:dyDescent="0.25">
      <c r="A762" s="146">
        <v>759</v>
      </c>
      <c r="B762" s="140" t="s">
        <v>3</v>
      </c>
      <c r="C762" s="146" t="s">
        <v>1840</v>
      </c>
      <c r="D762" s="140">
        <v>100.8</v>
      </c>
      <c r="E762" s="146" t="s">
        <v>1845</v>
      </c>
      <c r="F762" s="146" t="s">
        <v>1831</v>
      </c>
      <c r="G762" s="146" t="s">
        <v>1846</v>
      </c>
      <c r="H762" s="146" t="s">
        <v>139</v>
      </c>
      <c r="I762" s="146" t="s">
        <v>1833</v>
      </c>
      <c r="J762" s="147">
        <v>583.09664399999997</v>
      </c>
      <c r="K762" s="148">
        <v>1103</v>
      </c>
    </row>
    <row r="763" spans="1:11" x14ac:dyDescent="0.25">
      <c r="A763" s="146">
        <v>760</v>
      </c>
      <c r="B763" s="140" t="s">
        <v>3</v>
      </c>
      <c r="C763" s="146" t="s">
        <v>1840</v>
      </c>
      <c r="D763" s="140">
        <v>100.8</v>
      </c>
      <c r="E763" s="146" t="s">
        <v>1847</v>
      </c>
      <c r="F763" s="146" t="s">
        <v>1831</v>
      </c>
      <c r="G763" s="146" t="s">
        <v>1848</v>
      </c>
      <c r="H763" s="146" t="s">
        <v>142</v>
      </c>
      <c r="I763" s="146" t="s">
        <v>1833</v>
      </c>
      <c r="J763" s="147">
        <v>583.09664399999997</v>
      </c>
      <c r="K763" s="148">
        <v>1103</v>
      </c>
    </row>
    <row r="764" spans="1:11" x14ac:dyDescent="0.25">
      <c r="A764" s="140">
        <v>761</v>
      </c>
      <c r="B764" s="140" t="s">
        <v>3</v>
      </c>
      <c r="C764" s="140" t="s">
        <v>1849</v>
      </c>
      <c r="D764" s="140">
        <v>100.8</v>
      </c>
      <c r="E764" s="140" t="s">
        <v>1850</v>
      </c>
      <c r="F764" s="140" t="s">
        <v>1831</v>
      </c>
      <c r="G764" s="140" t="s">
        <v>1851</v>
      </c>
      <c r="H764" s="140" t="s">
        <v>132</v>
      </c>
      <c r="I764" s="140" t="s">
        <v>1833</v>
      </c>
      <c r="J764" s="141">
        <v>583.09664399999997</v>
      </c>
      <c r="K764" s="142">
        <v>1103</v>
      </c>
    </row>
    <row r="765" spans="1:11" x14ac:dyDescent="0.25">
      <c r="A765" s="140">
        <v>762</v>
      </c>
      <c r="B765" s="140" t="s">
        <v>3</v>
      </c>
      <c r="C765" s="140" t="s">
        <v>1849</v>
      </c>
      <c r="D765" s="140">
        <v>100.8</v>
      </c>
      <c r="E765" s="140" t="s">
        <v>1852</v>
      </c>
      <c r="F765" s="140" t="s">
        <v>1831</v>
      </c>
      <c r="G765" s="140" t="s">
        <v>1853</v>
      </c>
      <c r="H765" s="140" t="s">
        <v>136</v>
      </c>
      <c r="I765" s="140" t="s">
        <v>1833</v>
      </c>
      <c r="J765" s="141">
        <v>583.09664399999997</v>
      </c>
      <c r="K765" s="142">
        <v>1103</v>
      </c>
    </row>
    <row r="766" spans="1:11" x14ac:dyDescent="0.25">
      <c r="A766" s="140">
        <v>763</v>
      </c>
      <c r="B766" s="140" t="s">
        <v>3</v>
      </c>
      <c r="C766" s="140" t="s">
        <v>1849</v>
      </c>
      <c r="D766" s="140">
        <v>100.8</v>
      </c>
      <c r="E766" s="140" t="s">
        <v>1854</v>
      </c>
      <c r="F766" s="140" t="s">
        <v>1831</v>
      </c>
      <c r="G766" s="140" t="s">
        <v>1855</v>
      </c>
      <c r="H766" s="140" t="s">
        <v>139</v>
      </c>
      <c r="I766" s="140" t="s">
        <v>1833</v>
      </c>
      <c r="J766" s="141">
        <v>583.09664399999997</v>
      </c>
      <c r="K766" s="142">
        <v>1103</v>
      </c>
    </row>
    <row r="767" spans="1:11" x14ac:dyDescent="0.25">
      <c r="A767" s="140">
        <v>764</v>
      </c>
      <c r="B767" s="140" t="s">
        <v>3</v>
      </c>
      <c r="C767" s="140" t="s">
        <v>1849</v>
      </c>
      <c r="D767" s="140">
        <v>100.8</v>
      </c>
      <c r="E767" s="140" t="s">
        <v>1856</v>
      </c>
      <c r="F767" s="140" t="s">
        <v>1831</v>
      </c>
      <c r="G767" s="140" t="s">
        <v>1857</v>
      </c>
      <c r="H767" s="140" t="s">
        <v>142</v>
      </c>
      <c r="I767" s="140" t="s">
        <v>1833</v>
      </c>
      <c r="J767" s="141">
        <v>583.09664399999997</v>
      </c>
      <c r="K767" s="142">
        <v>1103</v>
      </c>
    </row>
    <row r="768" spans="1:11" x14ac:dyDescent="0.25">
      <c r="A768" s="143">
        <v>765</v>
      </c>
      <c r="B768" s="140" t="s">
        <v>3</v>
      </c>
      <c r="C768" s="143" t="s">
        <v>1858</v>
      </c>
      <c r="D768" s="140">
        <v>100.8</v>
      </c>
      <c r="E768" s="143" t="s">
        <v>1859</v>
      </c>
      <c r="F768" s="143" t="s">
        <v>1831</v>
      </c>
      <c r="G768" s="143" t="s">
        <v>1860</v>
      </c>
      <c r="H768" s="143" t="s">
        <v>132</v>
      </c>
      <c r="I768" s="143" t="s">
        <v>1833</v>
      </c>
      <c r="J768" s="144">
        <v>583.09664399999997</v>
      </c>
      <c r="K768" s="145">
        <v>1103</v>
      </c>
    </row>
    <row r="769" spans="1:11" x14ac:dyDescent="0.25">
      <c r="A769" s="146">
        <v>766</v>
      </c>
      <c r="B769" s="140" t="s">
        <v>3</v>
      </c>
      <c r="C769" s="146" t="s">
        <v>1858</v>
      </c>
      <c r="D769" s="140">
        <v>100.8</v>
      </c>
      <c r="E769" s="146" t="s">
        <v>1861</v>
      </c>
      <c r="F769" s="146" t="s">
        <v>1831</v>
      </c>
      <c r="G769" s="146" t="s">
        <v>1862</v>
      </c>
      <c r="H769" s="146" t="s">
        <v>136</v>
      </c>
      <c r="I769" s="146" t="s">
        <v>1833</v>
      </c>
      <c r="J769" s="147">
        <v>583.09664399999997</v>
      </c>
      <c r="K769" s="148">
        <v>1103</v>
      </c>
    </row>
    <row r="770" spans="1:11" x14ac:dyDescent="0.25">
      <c r="A770" s="146">
        <v>767</v>
      </c>
      <c r="B770" s="140" t="s">
        <v>3</v>
      </c>
      <c r="C770" s="146" t="s">
        <v>1858</v>
      </c>
      <c r="D770" s="140">
        <v>100.8</v>
      </c>
      <c r="E770" s="146" t="s">
        <v>1863</v>
      </c>
      <c r="F770" s="146" t="s">
        <v>1831</v>
      </c>
      <c r="G770" s="146" t="s">
        <v>1864</v>
      </c>
      <c r="H770" s="146" t="s">
        <v>139</v>
      </c>
      <c r="I770" s="146" t="s">
        <v>1833</v>
      </c>
      <c r="J770" s="147">
        <v>583.09664399999997</v>
      </c>
      <c r="K770" s="148">
        <v>1103</v>
      </c>
    </row>
    <row r="771" spans="1:11" x14ac:dyDescent="0.25">
      <c r="A771" s="146">
        <v>768</v>
      </c>
      <c r="B771" s="140" t="s">
        <v>3</v>
      </c>
      <c r="C771" s="146" t="s">
        <v>1858</v>
      </c>
      <c r="D771" s="140">
        <v>100.8</v>
      </c>
      <c r="E771" s="146" t="s">
        <v>1865</v>
      </c>
      <c r="F771" s="146" t="s">
        <v>1831</v>
      </c>
      <c r="G771" s="146" t="s">
        <v>1866</v>
      </c>
      <c r="H771" s="146" t="s">
        <v>142</v>
      </c>
      <c r="I771" s="146" t="s">
        <v>1833</v>
      </c>
      <c r="J771" s="147">
        <v>583.09664399999997</v>
      </c>
      <c r="K771" s="148">
        <v>1103</v>
      </c>
    </row>
    <row r="772" spans="1:11" x14ac:dyDescent="0.25">
      <c r="A772" s="140">
        <v>769</v>
      </c>
      <c r="B772" s="140" t="s">
        <v>3</v>
      </c>
      <c r="C772" s="140" t="s">
        <v>1867</v>
      </c>
      <c r="D772" s="140">
        <v>100.8</v>
      </c>
      <c r="E772" s="140" t="s">
        <v>1868</v>
      </c>
      <c r="F772" s="140" t="s">
        <v>1831</v>
      </c>
      <c r="G772" s="140" t="s">
        <v>1869</v>
      </c>
      <c r="H772" s="140" t="s">
        <v>132</v>
      </c>
      <c r="I772" s="140" t="s">
        <v>1833</v>
      </c>
      <c r="J772" s="141">
        <v>583.09664399999997</v>
      </c>
      <c r="K772" s="142">
        <v>1103</v>
      </c>
    </row>
    <row r="773" spans="1:11" x14ac:dyDescent="0.25">
      <c r="A773" s="140">
        <v>770</v>
      </c>
      <c r="B773" s="140" t="s">
        <v>3</v>
      </c>
      <c r="C773" s="140" t="s">
        <v>1867</v>
      </c>
      <c r="D773" s="140">
        <v>100.8</v>
      </c>
      <c r="E773" s="140" t="s">
        <v>1870</v>
      </c>
      <c r="F773" s="140" t="s">
        <v>1831</v>
      </c>
      <c r="G773" s="140" t="s">
        <v>1871</v>
      </c>
      <c r="H773" s="140" t="s">
        <v>136</v>
      </c>
      <c r="I773" s="140" t="s">
        <v>1833</v>
      </c>
      <c r="J773" s="141">
        <v>583.09664399999997</v>
      </c>
      <c r="K773" s="142">
        <v>1103</v>
      </c>
    </row>
    <row r="774" spans="1:11" x14ac:dyDescent="0.25">
      <c r="A774" s="140">
        <v>771</v>
      </c>
      <c r="B774" s="140" t="s">
        <v>3</v>
      </c>
      <c r="C774" s="140" t="s">
        <v>1867</v>
      </c>
      <c r="D774" s="140">
        <v>100.8</v>
      </c>
      <c r="E774" s="140" t="s">
        <v>1872</v>
      </c>
      <c r="F774" s="140" t="s">
        <v>1831</v>
      </c>
      <c r="G774" s="140" t="s">
        <v>1873</v>
      </c>
      <c r="H774" s="140" t="s">
        <v>139</v>
      </c>
      <c r="I774" s="140" t="s">
        <v>1833</v>
      </c>
      <c r="J774" s="141">
        <v>583.09664399999997</v>
      </c>
      <c r="K774" s="142">
        <v>1103</v>
      </c>
    </row>
    <row r="775" spans="1:11" x14ac:dyDescent="0.25">
      <c r="A775" s="140">
        <v>772</v>
      </c>
      <c r="B775" s="140" t="s">
        <v>3</v>
      </c>
      <c r="C775" s="140" t="s">
        <v>1867</v>
      </c>
      <c r="D775" s="140">
        <v>100.8</v>
      </c>
      <c r="E775" s="140" t="s">
        <v>1874</v>
      </c>
      <c r="F775" s="140" t="s">
        <v>1831</v>
      </c>
      <c r="G775" s="140" t="s">
        <v>1875</v>
      </c>
      <c r="H775" s="140" t="s">
        <v>142</v>
      </c>
      <c r="I775" s="140" t="s">
        <v>1833</v>
      </c>
      <c r="J775" s="141">
        <v>583.09664399999997</v>
      </c>
      <c r="K775" s="142">
        <v>1103</v>
      </c>
    </row>
    <row r="776" spans="1:11" x14ac:dyDescent="0.25">
      <c r="A776" s="143">
        <v>773</v>
      </c>
      <c r="B776" s="140" t="s">
        <v>3</v>
      </c>
      <c r="C776" s="143" t="s">
        <v>1876</v>
      </c>
      <c r="D776" s="140">
        <v>100.8</v>
      </c>
      <c r="E776" s="143" t="s">
        <v>1877</v>
      </c>
      <c r="F776" s="143" t="s">
        <v>1831</v>
      </c>
      <c r="G776" s="143" t="s">
        <v>1878</v>
      </c>
      <c r="H776" s="143" t="s">
        <v>132</v>
      </c>
      <c r="I776" s="143" t="s">
        <v>1833</v>
      </c>
      <c r="J776" s="144">
        <v>583.09664399999997</v>
      </c>
      <c r="K776" s="145">
        <v>1103</v>
      </c>
    </row>
    <row r="777" spans="1:11" x14ac:dyDescent="0.25">
      <c r="A777" s="146">
        <v>774</v>
      </c>
      <c r="B777" s="140" t="s">
        <v>3</v>
      </c>
      <c r="C777" s="146" t="s">
        <v>1876</v>
      </c>
      <c r="D777" s="140">
        <v>100.8</v>
      </c>
      <c r="E777" s="146" t="s">
        <v>1879</v>
      </c>
      <c r="F777" s="146" t="s">
        <v>1831</v>
      </c>
      <c r="G777" s="146" t="s">
        <v>1880</v>
      </c>
      <c r="H777" s="146" t="s">
        <v>136</v>
      </c>
      <c r="I777" s="146" t="s">
        <v>1833</v>
      </c>
      <c r="J777" s="147">
        <v>583.09664399999997</v>
      </c>
      <c r="K777" s="148">
        <v>1103</v>
      </c>
    </row>
    <row r="778" spans="1:11" x14ac:dyDescent="0.25">
      <c r="A778" s="146">
        <v>775</v>
      </c>
      <c r="B778" s="140" t="s">
        <v>3</v>
      </c>
      <c r="C778" s="146" t="s">
        <v>1876</v>
      </c>
      <c r="D778" s="140">
        <v>100.8</v>
      </c>
      <c r="E778" s="146" t="s">
        <v>1881</v>
      </c>
      <c r="F778" s="146" t="s">
        <v>1831</v>
      </c>
      <c r="G778" s="146" t="s">
        <v>1882</v>
      </c>
      <c r="H778" s="146" t="s">
        <v>139</v>
      </c>
      <c r="I778" s="146" t="s">
        <v>1833</v>
      </c>
      <c r="J778" s="147">
        <v>583.09664399999997</v>
      </c>
      <c r="K778" s="148">
        <v>1103</v>
      </c>
    </row>
    <row r="779" spans="1:11" x14ac:dyDescent="0.25">
      <c r="A779" s="146">
        <v>776</v>
      </c>
      <c r="B779" s="140" t="s">
        <v>3</v>
      </c>
      <c r="C779" s="146" t="s">
        <v>1876</v>
      </c>
      <c r="D779" s="140">
        <v>100.8</v>
      </c>
      <c r="E779" s="146" t="s">
        <v>1883</v>
      </c>
      <c r="F779" s="146" t="s">
        <v>1831</v>
      </c>
      <c r="G779" s="146" t="s">
        <v>1884</v>
      </c>
      <c r="H779" s="146" t="s">
        <v>142</v>
      </c>
      <c r="I779" s="146" t="s">
        <v>1833</v>
      </c>
      <c r="J779" s="147">
        <v>583.09664399999997</v>
      </c>
      <c r="K779" s="148">
        <v>1103</v>
      </c>
    </row>
    <row r="780" spans="1:11" x14ac:dyDescent="0.25">
      <c r="A780" s="140">
        <v>777</v>
      </c>
      <c r="B780" s="140" t="s">
        <v>3</v>
      </c>
      <c r="C780" s="140" t="s">
        <v>1885</v>
      </c>
      <c r="D780" s="140">
        <v>100.8</v>
      </c>
      <c r="E780" s="140" t="s">
        <v>1886</v>
      </c>
      <c r="F780" s="140" t="s">
        <v>1831</v>
      </c>
      <c r="G780" s="140" t="s">
        <v>1887</v>
      </c>
      <c r="H780" s="140" t="s">
        <v>132</v>
      </c>
      <c r="I780" s="140" t="s">
        <v>1833</v>
      </c>
      <c r="J780" s="141">
        <v>583.09664399999997</v>
      </c>
      <c r="K780" s="142">
        <v>1103</v>
      </c>
    </row>
    <row r="781" spans="1:11" x14ac:dyDescent="0.25">
      <c r="A781" s="140">
        <v>778</v>
      </c>
      <c r="B781" s="140" t="s">
        <v>3</v>
      </c>
      <c r="C781" s="140" t="s">
        <v>1885</v>
      </c>
      <c r="D781" s="140">
        <v>100.8</v>
      </c>
      <c r="E781" s="140" t="s">
        <v>1888</v>
      </c>
      <c r="F781" s="140" t="s">
        <v>1831</v>
      </c>
      <c r="G781" s="140" t="s">
        <v>1889</v>
      </c>
      <c r="H781" s="140" t="s">
        <v>136</v>
      </c>
      <c r="I781" s="140" t="s">
        <v>1833</v>
      </c>
      <c r="J781" s="141">
        <v>583.09664399999997</v>
      </c>
      <c r="K781" s="142">
        <v>1103</v>
      </c>
    </row>
    <row r="782" spans="1:11" x14ac:dyDescent="0.25">
      <c r="A782" s="140">
        <v>779</v>
      </c>
      <c r="B782" s="140" t="s">
        <v>3</v>
      </c>
      <c r="C782" s="140" t="s">
        <v>1885</v>
      </c>
      <c r="D782" s="140">
        <v>100.8</v>
      </c>
      <c r="E782" s="140" t="s">
        <v>1890</v>
      </c>
      <c r="F782" s="140" t="s">
        <v>1831</v>
      </c>
      <c r="G782" s="140" t="s">
        <v>1891</v>
      </c>
      <c r="H782" s="140" t="s">
        <v>139</v>
      </c>
      <c r="I782" s="140" t="s">
        <v>1833</v>
      </c>
      <c r="J782" s="141">
        <v>583.09664399999997</v>
      </c>
      <c r="K782" s="142">
        <v>1103</v>
      </c>
    </row>
    <row r="783" spans="1:11" x14ac:dyDescent="0.25">
      <c r="A783" s="140">
        <v>780</v>
      </c>
      <c r="B783" s="140" t="s">
        <v>3</v>
      </c>
      <c r="C783" s="140" t="s">
        <v>1885</v>
      </c>
      <c r="D783" s="140">
        <v>100.8</v>
      </c>
      <c r="E783" s="140" t="s">
        <v>1892</v>
      </c>
      <c r="F783" s="140" t="s">
        <v>1831</v>
      </c>
      <c r="G783" s="140" t="s">
        <v>1893</v>
      </c>
      <c r="H783" s="140" t="s">
        <v>142</v>
      </c>
      <c r="I783" s="140" t="s">
        <v>1833</v>
      </c>
      <c r="J783" s="141">
        <v>583.09664399999997</v>
      </c>
      <c r="K783" s="142">
        <v>1103</v>
      </c>
    </row>
    <row r="784" spans="1:11" x14ac:dyDescent="0.25">
      <c r="A784" s="143">
        <v>781</v>
      </c>
      <c r="B784" s="140" t="s">
        <v>3</v>
      </c>
      <c r="C784" s="143" t="s">
        <v>1894</v>
      </c>
      <c r="D784" s="140">
        <v>100.8</v>
      </c>
      <c r="E784" s="143" t="s">
        <v>1895</v>
      </c>
      <c r="F784" s="143" t="s">
        <v>1831</v>
      </c>
      <c r="G784" s="143" t="s">
        <v>1896</v>
      </c>
      <c r="H784" s="143" t="s">
        <v>132</v>
      </c>
      <c r="I784" s="143" t="s">
        <v>1833</v>
      </c>
      <c r="J784" s="144">
        <v>583.09664399999997</v>
      </c>
      <c r="K784" s="145">
        <v>1103</v>
      </c>
    </row>
    <row r="785" spans="1:11" x14ac:dyDescent="0.25">
      <c r="A785" s="146">
        <v>782</v>
      </c>
      <c r="B785" s="140" t="s">
        <v>3</v>
      </c>
      <c r="C785" s="146" t="s">
        <v>1894</v>
      </c>
      <c r="D785" s="140">
        <v>100.8</v>
      </c>
      <c r="E785" s="146" t="s">
        <v>1897</v>
      </c>
      <c r="F785" s="146" t="s">
        <v>1831</v>
      </c>
      <c r="G785" s="146" t="s">
        <v>1898</v>
      </c>
      <c r="H785" s="146" t="s">
        <v>136</v>
      </c>
      <c r="I785" s="146" t="s">
        <v>1833</v>
      </c>
      <c r="J785" s="147">
        <v>583.09664399999997</v>
      </c>
      <c r="K785" s="148">
        <v>1103</v>
      </c>
    </row>
    <row r="786" spans="1:11" x14ac:dyDescent="0.25">
      <c r="A786" s="146">
        <v>783</v>
      </c>
      <c r="B786" s="140" t="s">
        <v>3</v>
      </c>
      <c r="C786" s="146" t="s">
        <v>1894</v>
      </c>
      <c r="D786" s="140">
        <v>100.8</v>
      </c>
      <c r="E786" s="146" t="s">
        <v>1899</v>
      </c>
      <c r="F786" s="146" t="s">
        <v>1831</v>
      </c>
      <c r="G786" s="146" t="s">
        <v>1900</v>
      </c>
      <c r="H786" s="146" t="s">
        <v>139</v>
      </c>
      <c r="I786" s="146" t="s">
        <v>1833</v>
      </c>
      <c r="J786" s="147">
        <v>583.09664399999997</v>
      </c>
      <c r="K786" s="148">
        <v>1103</v>
      </c>
    </row>
    <row r="787" spans="1:11" x14ac:dyDescent="0.25">
      <c r="A787" s="146">
        <v>784</v>
      </c>
      <c r="B787" s="140" t="s">
        <v>3</v>
      </c>
      <c r="C787" s="146" t="s">
        <v>1894</v>
      </c>
      <c r="D787" s="140">
        <v>100.8</v>
      </c>
      <c r="E787" s="146" t="s">
        <v>1901</v>
      </c>
      <c r="F787" s="146" t="s">
        <v>1831</v>
      </c>
      <c r="G787" s="146" t="s">
        <v>1902</v>
      </c>
      <c r="H787" s="146" t="s">
        <v>142</v>
      </c>
      <c r="I787" s="146" t="s">
        <v>1833</v>
      </c>
      <c r="J787" s="147">
        <v>583.09664399999997</v>
      </c>
      <c r="K787" s="148">
        <v>1103</v>
      </c>
    </row>
    <row r="788" spans="1:11" x14ac:dyDescent="0.25">
      <c r="A788" s="140">
        <v>785</v>
      </c>
      <c r="B788" s="140" t="s">
        <v>3</v>
      </c>
      <c r="C788" s="140" t="s">
        <v>1903</v>
      </c>
      <c r="D788" s="140">
        <v>100.8</v>
      </c>
      <c r="E788" s="140" t="s">
        <v>1904</v>
      </c>
      <c r="F788" s="140" t="s">
        <v>1831</v>
      </c>
      <c r="G788" s="140" t="s">
        <v>1905</v>
      </c>
      <c r="H788" s="140" t="s">
        <v>132</v>
      </c>
      <c r="I788" s="140" t="s">
        <v>1833</v>
      </c>
      <c r="J788" s="141">
        <v>583.09664399999997</v>
      </c>
      <c r="K788" s="142">
        <v>1103</v>
      </c>
    </row>
    <row r="789" spans="1:11" x14ac:dyDescent="0.25">
      <c r="A789" s="140">
        <v>786</v>
      </c>
      <c r="B789" s="140" t="s">
        <v>3</v>
      </c>
      <c r="C789" s="140" t="s">
        <v>1903</v>
      </c>
      <c r="D789" s="140">
        <v>100.8</v>
      </c>
      <c r="E789" s="140" t="s">
        <v>1906</v>
      </c>
      <c r="F789" s="140" t="s">
        <v>1831</v>
      </c>
      <c r="G789" s="140" t="s">
        <v>1907</v>
      </c>
      <c r="H789" s="140" t="s">
        <v>136</v>
      </c>
      <c r="I789" s="140" t="s">
        <v>1833</v>
      </c>
      <c r="J789" s="141">
        <v>583.09664399999997</v>
      </c>
      <c r="K789" s="142">
        <v>1103</v>
      </c>
    </row>
    <row r="790" spans="1:11" x14ac:dyDescent="0.25">
      <c r="A790" s="140">
        <v>787</v>
      </c>
      <c r="B790" s="140" t="s">
        <v>3</v>
      </c>
      <c r="C790" s="140" t="s">
        <v>1903</v>
      </c>
      <c r="D790" s="140">
        <v>100.8</v>
      </c>
      <c r="E790" s="140" t="s">
        <v>1908</v>
      </c>
      <c r="F790" s="140" t="s">
        <v>1831</v>
      </c>
      <c r="G790" s="140" t="s">
        <v>1909</v>
      </c>
      <c r="H790" s="140" t="s">
        <v>139</v>
      </c>
      <c r="I790" s="140" t="s">
        <v>1833</v>
      </c>
      <c r="J790" s="141">
        <v>583.09664399999997</v>
      </c>
      <c r="K790" s="142">
        <v>1103</v>
      </c>
    </row>
    <row r="791" spans="1:11" x14ac:dyDescent="0.25">
      <c r="A791" s="140">
        <v>788</v>
      </c>
      <c r="B791" s="140" t="s">
        <v>3</v>
      </c>
      <c r="C791" s="140" t="s">
        <v>1903</v>
      </c>
      <c r="D791" s="140">
        <v>100.8</v>
      </c>
      <c r="E791" s="140" t="s">
        <v>1910</v>
      </c>
      <c r="F791" s="140" t="s">
        <v>1831</v>
      </c>
      <c r="G791" s="140" t="s">
        <v>1911</v>
      </c>
      <c r="H791" s="140" t="s">
        <v>142</v>
      </c>
      <c r="I791" s="140" t="s">
        <v>1833</v>
      </c>
      <c r="J791" s="141">
        <v>583.09664399999997</v>
      </c>
      <c r="K791" s="142">
        <v>1103</v>
      </c>
    </row>
    <row r="792" spans="1:11" x14ac:dyDescent="0.25">
      <c r="A792" s="143">
        <v>789</v>
      </c>
      <c r="B792" s="140" t="s">
        <v>3</v>
      </c>
      <c r="C792" s="143" t="s">
        <v>1912</v>
      </c>
      <c r="D792" s="140">
        <v>100.8</v>
      </c>
      <c r="E792" s="143" t="s">
        <v>1913</v>
      </c>
      <c r="F792" s="143" t="s">
        <v>1831</v>
      </c>
      <c r="G792" s="143" t="s">
        <v>1914</v>
      </c>
      <c r="H792" s="143" t="s">
        <v>132</v>
      </c>
      <c r="I792" s="143" t="s">
        <v>1833</v>
      </c>
      <c r="J792" s="144">
        <v>578.23131599999999</v>
      </c>
      <c r="K792" s="145">
        <v>1103</v>
      </c>
    </row>
    <row r="793" spans="1:11" x14ac:dyDescent="0.25">
      <c r="A793" s="146">
        <v>790</v>
      </c>
      <c r="B793" s="140" t="s">
        <v>3</v>
      </c>
      <c r="C793" s="146" t="s">
        <v>1912</v>
      </c>
      <c r="D793" s="140">
        <v>100.8</v>
      </c>
      <c r="E793" s="146" t="s">
        <v>1915</v>
      </c>
      <c r="F793" s="146" t="s">
        <v>1831</v>
      </c>
      <c r="G793" s="146" t="s">
        <v>1916</v>
      </c>
      <c r="H793" s="146" t="s">
        <v>136</v>
      </c>
      <c r="I793" s="146" t="s">
        <v>1833</v>
      </c>
      <c r="J793" s="147">
        <v>578.23131599999999</v>
      </c>
      <c r="K793" s="148">
        <v>1103</v>
      </c>
    </row>
    <row r="794" spans="1:11" x14ac:dyDescent="0.25">
      <c r="A794" s="146">
        <v>791</v>
      </c>
      <c r="B794" s="140" t="s">
        <v>3</v>
      </c>
      <c r="C794" s="146" t="s">
        <v>1912</v>
      </c>
      <c r="D794" s="140">
        <v>100.8</v>
      </c>
      <c r="E794" s="146" t="s">
        <v>1917</v>
      </c>
      <c r="F794" s="146" t="s">
        <v>1831</v>
      </c>
      <c r="G794" s="146" t="s">
        <v>1918</v>
      </c>
      <c r="H794" s="146" t="s">
        <v>139</v>
      </c>
      <c r="I794" s="146" t="s">
        <v>1833</v>
      </c>
      <c r="J794" s="147">
        <v>578.23131599999999</v>
      </c>
      <c r="K794" s="148">
        <v>1103</v>
      </c>
    </row>
    <row r="795" spans="1:11" x14ac:dyDescent="0.25">
      <c r="A795" s="146">
        <v>792</v>
      </c>
      <c r="B795" s="140" t="s">
        <v>3</v>
      </c>
      <c r="C795" s="146" t="s">
        <v>1912</v>
      </c>
      <c r="D795" s="140">
        <v>100.8</v>
      </c>
      <c r="E795" s="146" t="s">
        <v>1919</v>
      </c>
      <c r="F795" s="146" t="s">
        <v>1831</v>
      </c>
      <c r="G795" s="146" t="s">
        <v>1920</v>
      </c>
      <c r="H795" s="146" t="s">
        <v>142</v>
      </c>
      <c r="I795" s="146" t="s">
        <v>1833</v>
      </c>
      <c r="J795" s="147">
        <v>578.23131599999999</v>
      </c>
      <c r="K795" s="148">
        <v>1103</v>
      </c>
    </row>
    <row r="796" spans="1:11" x14ac:dyDescent="0.25">
      <c r="A796" s="140">
        <v>793</v>
      </c>
      <c r="B796" s="140" t="s">
        <v>3</v>
      </c>
      <c r="C796" s="140" t="s">
        <v>1921</v>
      </c>
      <c r="D796" s="140">
        <v>100.8</v>
      </c>
      <c r="E796" s="140" t="s">
        <v>1922</v>
      </c>
      <c r="F796" s="140" t="s">
        <v>1271</v>
      </c>
      <c r="G796" s="140" t="s">
        <v>1923</v>
      </c>
      <c r="H796" s="140" t="s">
        <v>132</v>
      </c>
      <c r="I796" s="140" t="s">
        <v>1833</v>
      </c>
      <c r="J796" s="141">
        <v>578.23131599999999</v>
      </c>
      <c r="K796" s="142">
        <v>1103</v>
      </c>
    </row>
    <row r="797" spans="1:11" x14ac:dyDescent="0.25">
      <c r="A797" s="140">
        <v>794</v>
      </c>
      <c r="B797" s="140" t="s">
        <v>3</v>
      </c>
      <c r="C797" s="140" t="s">
        <v>1921</v>
      </c>
      <c r="D797" s="140">
        <v>100.8</v>
      </c>
      <c r="E797" s="140" t="s">
        <v>1924</v>
      </c>
      <c r="F797" s="140" t="s">
        <v>1271</v>
      </c>
      <c r="G797" s="140" t="s">
        <v>1925</v>
      </c>
      <c r="H797" s="140" t="s">
        <v>136</v>
      </c>
      <c r="I797" s="140" t="s">
        <v>1833</v>
      </c>
      <c r="J797" s="141">
        <v>578.23131599999999</v>
      </c>
      <c r="K797" s="142">
        <v>1103</v>
      </c>
    </row>
    <row r="798" spans="1:11" x14ac:dyDescent="0.25">
      <c r="A798" s="140">
        <v>795</v>
      </c>
      <c r="B798" s="140" t="s">
        <v>3</v>
      </c>
      <c r="C798" s="140" t="s">
        <v>1921</v>
      </c>
      <c r="D798" s="140">
        <v>100.8</v>
      </c>
      <c r="E798" s="140" t="s">
        <v>1926</v>
      </c>
      <c r="F798" s="140" t="s">
        <v>1271</v>
      </c>
      <c r="G798" s="140" t="s">
        <v>1927</v>
      </c>
      <c r="H798" s="140" t="s">
        <v>139</v>
      </c>
      <c r="I798" s="140" t="s">
        <v>1833</v>
      </c>
      <c r="J798" s="141">
        <v>578.23131599999999</v>
      </c>
      <c r="K798" s="142">
        <v>1103</v>
      </c>
    </row>
    <row r="799" spans="1:11" x14ac:dyDescent="0.25">
      <c r="A799" s="140">
        <v>796</v>
      </c>
      <c r="B799" s="140" t="s">
        <v>3</v>
      </c>
      <c r="C799" s="140" t="s">
        <v>1921</v>
      </c>
      <c r="D799" s="140">
        <v>100.8</v>
      </c>
      <c r="E799" s="140" t="s">
        <v>1928</v>
      </c>
      <c r="F799" s="140" t="s">
        <v>1271</v>
      </c>
      <c r="G799" s="140" t="s">
        <v>1929</v>
      </c>
      <c r="H799" s="140" t="s">
        <v>142</v>
      </c>
      <c r="I799" s="140" t="s">
        <v>1833</v>
      </c>
      <c r="J799" s="141">
        <v>578.23131599999999</v>
      </c>
      <c r="K799" s="142">
        <v>1103</v>
      </c>
    </row>
    <row r="800" spans="1:11" x14ac:dyDescent="0.25">
      <c r="A800" s="143">
        <v>797</v>
      </c>
      <c r="B800" s="140" t="s">
        <v>3</v>
      </c>
      <c r="C800" s="143" t="s">
        <v>1930</v>
      </c>
      <c r="D800" s="140">
        <v>100.8</v>
      </c>
      <c r="E800" s="143" t="s">
        <v>1931</v>
      </c>
      <c r="F800" s="143" t="s">
        <v>1271</v>
      </c>
      <c r="G800" s="143" t="s">
        <v>1932</v>
      </c>
      <c r="H800" s="143" t="s">
        <v>132</v>
      </c>
      <c r="I800" s="143" t="s">
        <v>1833</v>
      </c>
      <c r="J800" s="144">
        <v>583.09664399999997</v>
      </c>
      <c r="K800" s="145">
        <v>1103</v>
      </c>
    </row>
    <row r="801" spans="1:11" x14ac:dyDescent="0.25">
      <c r="A801" s="146">
        <v>798</v>
      </c>
      <c r="B801" s="140" t="s">
        <v>3</v>
      </c>
      <c r="C801" s="146" t="s">
        <v>1930</v>
      </c>
      <c r="D801" s="140">
        <v>100.8</v>
      </c>
      <c r="E801" s="146" t="s">
        <v>1933</v>
      </c>
      <c r="F801" s="146" t="s">
        <v>1271</v>
      </c>
      <c r="G801" s="146" t="s">
        <v>1934</v>
      </c>
      <c r="H801" s="146" t="s">
        <v>136</v>
      </c>
      <c r="I801" s="146" t="s">
        <v>1833</v>
      </c>
      <c r="J801" s="147">
        <v>583.09664399999997</v>
      </c>
      <c r="K801" s="148">
        <v>1103</v>
      </c>
    </row>
    <row r="802" spans="1:11" x14ac:dyDescent="0.25">
      <c r="A802" s="146">
        <v>799</v>
      </c>
      <c r="B802" s="140" t="s">
        <v>3</v>
      </c>
      <c r="C802" s="146" t="s">
        <v>1930</v>
      </c>
      <c r="D802" s="140">
        <v>100.8</v>
      </c>
      <c r="E802" s="146" t="s">
        <v>1935</v>
      </c>
      <c r="F802" s="146" t="s">
        <v>1271</v>
      </c>
      <c r="G802" s="146" t="s">
        <v>1936</v>
      </c>
      <c r="H802" s="146" t="s">
        <v>139</v>
      </c>
      <c r="I802" s="146" t="s">
        <v>1833</v>
      </c>
      <c r="J802" s="147">
        <v>583.09664399999997</v>
      </c>
      <c r="K802" s="148">
        <v>1103</v>
      </c>
    </row>
    <row r="803" spans="1:11" x14ac:dyDescent="0.25">
      <c r="A803" s="146">
        <v>800</v>
      </c>
      <c r="B803" s="140" t="s">
        <v>3</v>
      </c>
      <c r="C803" s="146" t="s">
        <v>1930</v>
      </c>
      <c r="D803" s="140">
        <v>100.8</v>
      </c>
      <c r="E803" s="146" t="s">
        <v>1937</v>
      </c>
      <c r="F803" s="146" t="s">
        <v>1271</v>
      </c>
      <c r="G803" s="146" t="s">
        <v>1938</v>
      </c>
      <c r="H803" s="146" t="s">
        <v>142</v>
      </c>
      <c r="I803" s="146" t="s">
        <v>1833</v>
      </c>
      <c r="J803" s="147">
        <v>583.09664399999997</v>
      </c>
      <c r="K803" s="148">
        <v>1103</v>
      </c>
    </row>
    <row r="804" spans="1:11" x14ac:dyDescent="0.25">
      <c r="A804" s="140">
        <v>801</v>
      </c>
      <c r="B804" s="140" t="s">
        <v>3</v>
      </c>
      <c r="C804" s="140" t="s">
        <v>1939</v>
      </c>
      <c r="D804" s="140">
        <v>100.8</v>
      </c>
      <c r="E804" s="140" t="s">
        <v>1940</v>
      </c>
      <c r="F804" s="140" t="s">
        <v>1271</v>
      </c>
      <c r="G804" s="140" t="s">
        <v>1941</v>
      </c>
      <c r="H804" s="140" t="s">
        <v>132</v>
      </c>
      <c r="I804" s="140" t="s">
        <v>1833</v>
      </c>
      <c r="J804" s="141">
        <v>583.09664399999997</v>
      </c>
      <c r="K804" s="142">
        <v>1103</v>
      </c>
    </row>
    <row r="805" spans="1:11" x14ac:dyDescent="0.25">
      <c r="A805" s="140">
        <v>802</v>
      </c>
      <c r="B805" s="140" t="s">
        <v>3</v>
      </c>
      <c r="C805" s="140" t="s">
        <v>1939</v>
      </c>
      <c r="D805" s="140">
        <v>100.8</v>
      </c>
      <c r="E805" s="140" t="s">
        <v>1942</v>
      </c>
      <c r="F805" s="140" t="s">
        <v>1271</v>
      </c>
      <c r="G805" s="140" t="s">
        <v>1943</v>
      </c>
      <c r="H805" s="140" t="s">
        <v>136</v>
      </c>
      <c r="I805" s="140" t="s">
        <v>1833</v>
      </c>
      <c r="J805" s="141">
        <v>583.09664399999997</v>
      </c>
      <c r="K805" s="142">
        <v>1103</v>
      </c>
    </row>
    <row r="806" spans="1:11" x14ac:dyDescent="0.25">
      <c r="A806" s="140">
        <v>803</v>
      </c>
      <c r="B806" s="140" t="s">
        <v>3</v>
      </c>
      <c r="C806" s="140" t="s">
        <v>1939</v>
      </c>
      <c r="D806" s="140">
        <v>100.8</v>
      </c>
      <c r="E806" s="140" t="s">
        <v>1944</v>
      </c>
      <c r="F806" s="140" t="s">
        <v>1271</v>
      </c>
      <c r="G806" s="140" t="s">
        <v>1945</v>
      </c>
      <c r="H806" s="140" t="s">
        <v>139</v>
      </c>
      <c r="I806" s="140" t="s">
        <v>1833</v>
      </c>
      <c r="J806" s="141">
        <v>583.09664399999997</v>
      </c>
      <c r="K806" s="142">
        <v>1103</v>
      </c>
    </row>
    <row r="807" spans="1:11" x14ac:dyDescent="0.25">
      <c r="A807" s="140">
        <v>804</v>
      </c>
      <c r="B807" s="140" t="s">
        <v>3</v>
      </c>
      <c r="C807" s="140" t="s">
        <v>1939</v>
      </c>
      <c r="D807" s="140">
        <v>100.8</v>
      </c>
      <c r="E807" s="140" t="s">
        <v>1946</v>
      </c>
      <c r="F807" s="140" t="s">
        <v>1271</v>
      </c>
      <c r="G807" s="140" t="s">
        <v>1947</v>
      </c>
      <c r="H807" s="140" t="s">
        <v>142</v>
      </c>
      <c r="I807" s="140" t="s">
        <v>1833</v>
      </c>
      <c r="J807" s="141">
        <v>583.09664399999997</v>
      </c>
      <c r="K807" s="142">
        <v>1103</v>
      </c>
    </row>
    <row r="808" spans="1:11" x14ac:dyDescent="0.25">
      <c r="A808" s="143">
        <v>805</v>
      </c>
      <c r="B808" s="140" t="s">
        <v>3</v>
      </c>
      <c r="C808" s="143" t="s">
        <v>1948</v>
      </c>
      <c r="D808" s="140">
        <v>100.8</v>
      </c>
      <c r="E808" s="143" t="s">
        <v>1949</v>
      </c>
      <c r="F808" s="143" t="s">
        <v>1271</v>
      </c>
      <c r="G808" s="143" t="s">
        <v>1950</v>
      </c>
      <c r="H808" s="143" t="s">
        <v>132</v>
      </c>
      <c r="I808" s="143" t="s">
        <v>1833</v>
      </c>
      <c r="J808" s="144">
        <v>583.09664399999997</v>
      </c>
      <c r="K808" s="145">
        <v>1103</v>
      </c>
    </row>
    <row r="809" spans="1:11" x14ac:dyDescent="0.25">
      <c r="A809" s="146">
        <v>806</v>
      </c>
      <c r="B809" s="140" t="s">
        <v>3</v>
      </c>
      <c r="C809" s="146" t="s">
        <v>1948</v>
      </c>
      <c r="D809" s="140">
        <v>100.8</v>
      </c>
      <c r="E809" s="146" t="s">
        <v>1951</v>
      </c>
      <c r="F809" s="146" t="s">
        <v>1271</v>
      </c>
      <c r="G809" s="146" t="s">
        <v>1952</v>
      </c>
      <c r="H809" s="146" t="s">
        <v>136</v>
      </c>
      <c r="I809" s="146" t="s">
        <v>1833</v>
      </c>
      <c r="J809" s="147">
        <v>583.09664399999997</v>
      </c>
      <c r="K809" s="148">
        <v>1103</v>
      </c>
    </row>
    <row r="810" spans="1:11" x14ac:dyDescent="0.25">
      <c r="A810" s="146">
        <v>807</v>
      </c>
      <c r="B810" s="140" t="s">
        <v>3</v>
      </c>
      <c r="C810" s="146" t="s">
        <v>1948</v>
      </c>
      <c r="D810" s="140">
        <v>100.8</v>
      </c>
      <c r="E810" s="146" t="s">
        <v>1953</v>
      </c>
      <c r="F810" s="146" t="s">
        <v>1271</v>
      </c>
      <c r="G810" s="146" t="s">
        <v>1954</v>
      </c>
      <c r="H810" s="146" t="s">
        <v>139</v>
      </c>
      <c r="I810" s="146" t="s">
        <v>1833</v>
      </c>
      <c r="J810" s="147">
        <v>583.09664399999997</v>
      </c>
      <c r="K810" s="148">
        <v>1103</v>
      </c>
    </row>
    <row r="811" spans="1:11" x14ac:dyDescent="0.25">
      <c r="A811" s="146">
        <v>808</v>
      </c>
      <c r="B811" s="140" t="s">
        <v>3</v>
      </c>
      <c r="C811" s="146" t="s">
        <v>1948</v>
      </c>
      <c r="D811" s="140">
        <v>100.8</v>
      </c>
      <c r="E811" s="146" t="s">
        <v>1955</v>
      </c>
      <c r="F811" s="146" t="s">
        <v>1271</v>
      </c>
      <c r="G811" s="146" t="s">
        <v>1956</v>
      </c>
      <c r="H811" s="146" t="s">
        <v>142</v>
      </c>
      <c r="I811" s="146" t="s">
        <v>1833</v>
      </c>
      <c r="J811" s="147">
        <v>583.09664399999997</v>
      </c>
      <c r="K811" s="148">
        <v>1103</v>
      </c>
    </row>
    <row r="812" spans="1:11" x14ac:dyDescent="0.25">
      <c r="A812" s="140">
        <v>809</v>
      </c>
      <c r="B812" s="140" t="s">
        <v>3</v>
      </c>
      <c r="C812" s="140" t="s">
        <v>1957</v>
      </c>
      <c r="D812" s="140">
        <v>100.8</v>
      </c>
      <c r="E812" s="140" t="s">
        <v>1958</v>
      </c>
      <c r="F812" s="140" t="s">
        <v>1271</v>
      </c>
      <c r="G812" s="140" t="s">
        <v>1959</v>
      </c>
      <c r="H812" s="140" t="s">
        <v>132</v>
      </c>
      <c r="I812" s="140" t="s">
        <v>1833</v>
      </c>
      <c r="J812" s="141">
        <v>583.09664399999997</v>
      </c>
      <c r="K812" s="142">
        <v>1103</v>
      </c>
    </row>
    <row r="813" spans="1:11" x14ac:dyDescent="0.25">
      <c r="A813" s="140">
        <v>810</v>
      </c>
      <c r="B813" s="140" t="s">
        <v>3</v>
      </c>
      <c r="C813" s="140" t="s">
        <v>1957</v>
      </c>
      <c r="D813" s="140">
        <v>100.8</v>
      </c>
      <c r="E813" s="140" t="s">
        <v>1960</v>
      </c>
      <c r="F813" s="140" t="s">
        <v>1271</v>
      </c>
      <c r="G813" s="140" t="s">
        <v>1961</v>
      </c>
      <c r="H813" s="140" t="s">
        <v>136</v>
      </c>
      <c r="I813" s="140" t="s">
        <v>1833</v>
      </c>
      <c r="J813" s="141">
        <v>583.09664399999997</v>
      </c>
      <c r="K813" s="142">
        <v>1103</v>
      </c>
    </row>
    <row r="814" spans="1:11" x14ac:dyDescent="0.25">
      <c r="A814" s="140">
        <v>811</v>
      </c>
      <c r="B814" s="140" t="s">
        <v>3</v>
      </c>
      <c r="C814" s="140" t="s">
        <v>1957</v>
      </c>
      <c r="D814" s="140">
        <v>100.8</v>
      </c>
      <c r="E814" s="140" t="s">
        <v>1962</v>
      </c>
      <c r="F814" s="140" t="s">
        <v>1271</v>
      </c>
      <c r="G814" s="140" t="s">
        <v>1963</v>
      </c>
      <c r="H814" s="140" t="s">
        <v>139</v>
      </c>
      <c r="I814" s="140" t="s">
        <v>1833</v>
      </c>
      <c r="J814" s="141">
        <v>583.09664399999997</v>
      </c>
      <c r="K814" s="142">
        <v>1103</v>
      </c>
    </row>
    <row r="815" spans="1:11" x14ac:dyDescent="0.25">
      <c r="A815" s="140">
        <v>812</v>
      </c>
      <c r="B815" s="140" t="s">
        <v>3</v>
      </c>
      <c r="C815" s="140" t="s">
        <v>1957</v>
      </c>
      <c r="D815" s="140">
        <v>100.8</v>
      </c>
      <c r="E815" s="140" t="s">
        <v>1964</v>
      </c>
      <c r="F815" s="140" t="s">
        <v>1271</v>
      </c>
      <c r="G815" s="140" t="s">
        <v>1965</v>
      </c>
      <c r="H815" s="140" t="s">
        <v>142</v>
      </c>
      <c r="I815" s="140" t="s">
        <v>1833</v>
      </c>
      <c r="J815" s="141">
        <v>583.09664399999997</v>
      </c>
      <c r="K815" s="142">
        <v>1103</v>
      </c>
    </row>
    <row r="816" spans="1:11" x14ac:dyDescent="0.25">
      <c r="A816" s="143">
        <v>813</v>
      </c>
      <c r="B816" s="140" t="s">
        <v>3</v>
      </c>
      <c r="C816" s="143" t="s">
        <v>1966</v>
      </c>
      <c r="D816" s="140">
        <v>100.8</v>
      </c>
      <c r="E816" s="143" t="s">
        <v>1967</v>
      </c>
      <c r="F816" s="143" t="s">
        <v>1271</v>
      </c>
      <c r="G816" s="143" t="s">
        <v>1968</v>
      </c>
      <c r="H816" s="143" t="s">
        <v>132</v>
      </c>
      <c r="I816" s="143" t="s">
        <v>1833</v>
      </c>
      <c r="J816" s="144">
        <v>583.09664399999997</v>
      </c>
      <c r="K816" s="145">
        <v>1103</v>
      </c>
    </row>
    <row r="817" spans="1:11" x14ac:dyDescent="0.25">
      <c r="A817" s="146">
        <v>814</v>
      </c>
      <c r="B817" s="140" t="s">
        <v>3</v>
      </c>
      <c r="C817" s="146" t="s">
        <v>1966</v>
      </c>
      <c r="D817" s="140">
        <v>100.8</v>
      </c>
      <c r="E817" s="146" t="s">
        <v>1969</v>
      </c>
      <c r="F817" s="146" t="s">
        <v>1271</v>
      </c>
      <c r="G817" s="146" t="s">
        <v>1970</v>
      </c>
      <c r="H817" s="146" t="s">
        <v>136</v>
      </c>
      <c r="I817" s="146" t="s">
        <v>1833</v>
      </c>
      <c r="J817" s="147">
        <v>583.09664399999997</v>
      </c>
      <c r="K817" s="148">
        <v>1103</v>
      </c>
    </row>
    <row r="818" spans="1:11" x14ac:dyDescent="0.25">
      <c r="A818" s="146">
        <v>815</v>
      </c>
      <c r="B818" s="140" t="s">
        <v>3</v>
      </c>
      <c r="C818" s="146" t="s">
        <v>1966</v>
      </c>
      <c r="D818" s="140">
        <v>100.8</v>
      </c>
      <c r="E818" s="146" t="s">
        <v>1971</v>
      </c>
      <c r="F818" s="146" t="s">
        <v>1271</v>
      </c>
      <c r="G818" s="146" t="s">
        <v>1972</v>
      </c>
      <c r="H818" s="146" t="s">
        <v>139</v>
      </c>
      <c r="I818" s="146" t="s">
        <v>1833</v>
      </c>
      <c r="J818" s="147">
        <v>583.09664399999997</v>
      </c>
      <c r="K818" s="148">
        <v>1103</v>
      </c>
    </row>
    <row r="819" spans="1:11" x14ac:dyDescent="0.25">
      <c r="A819" s="146">
        <v>816</v>
      </c>
      <c r="B819" s="140" t="s">
        <v>3</v>
      </c>
      <c r="C819" s="146" t="s">
        <v>1966</v>
      </c>
      <c r="D819" s="140">
        <v>100.8</v>
      </c>
      <c r="E819" s="146" t="s">
        <v>1973</v>
      </c>
      <c r="F819" s="146" t="s">
        <v>1271</v>
      </c>
      <c r="G819" s="146" t="s">
        <v>1974</v>
      </c>
      <c r="H819" s="146" t="s">
        <v>142</v>
      </c>
      <c r="I819" s="146" t="s">
        <v>1833</v>
      </c>
      <c r="J819" s="147">
        <v>583.09664399999997</v>
      </c>
      <c r="K819" s="148">
        <v>1103</v>
      </c>
    </row>
    <row r="820" spans="1:11" x14ac:dyDescent="0.25">
      <c r="A820" s="140">
        <v>817</v>
      </c>
      <c r="B820" s="140" t="s">
        <v>3</v>
      </c>
      <c r="C820" s="140" t="s">
        <v>1975</v>
      </c>
      <c r="D820" s="140">
        <v>100.8</v>
      </c>
      <c r="E820" s="140" t="s">
        <v>1976</v>
      </c>
      <c r="F820" s="140" t="s">
        <v>1271</v>
      </c>
      <c r="G820" s="140" t="s">
        <v>1977</v>
      </c>
      <c r="H820" s="140" t="s">
        <v>132</v>
      </c>
      <c r="I820" s="140" t="s">
        <v>1833</v>
      </c>
      <c r="J820" s="141">
        <v>583.09664399999997</v>
      </c>
      <c r="K820" s="142">
        <v>1103</v>
      </c>
    </row>
    <row r="821" spans="1:11" x14ac:dyDescent="0.25">
      <c r="A821" s="140">
        <v>818</v>
      </c>
      <c r="B821" s="140" t="s">
        <v>3</v>
      </c>
      <c r="C821" s="140" t="s">
        <v>1975</v>
      </c>
      <c r="D821" s="140">
        <v>100.8</v>
      </c>
      <c r="E821" s="140" t="s">
        <v>1978</v>
      </c>
      <c r="F821" s="140" t="s">
        <v>1271</v>
      </c>
      <c r="G821" s="140" t="s">
        <v>1979</v>
      </c>
      <c r="H821" s="140" t="s">
        <v>136</v>
      </c>
      <c r="I821" s="140" t="s">
        <v>1833</v>
      </c>
      <c r="J821" s="141">
        <v>583.09664399999997</v>
      </c>
      <c r="K821" s="142">
        <v>1103</v>
      </c>
    </row>
    <row r="822" spans="1:11" x14ac:dyDescent="0.25">
      <c r="A822" s="140">
        <v>819</v>
      </c>
      <c r="B822" s="140" t="s">
        <v>3</v>
      </c>
      <c r="C822" s="140" t="s">
        <v>1975</v>
      </c>
      <c r="D822" s="140">
        <v>100.8</v>
      </c>
      <c r="E822" s="140" t="s">
        <v>1980</v>
      </c>
      <c r="F822" s="140" t="s">
        <v>1271</v>
      </c>
      <c r="G822" s="140" t="s">
        <v>1981</v>
      </c>
      <c r="H822" s="140" t="s">
        <v>139</v>
      </c>
      <c r="I822" s="140" t="s">
        <v>1833</v>
      </c>
      <c r="J822" s="141">
        <v>583.09664399999997</v>
      </c>
      <c r="K822" s="142">
        <v>1103</v>
      </c>
    </row>
    <row r="823" spans="1:11" x14ac:dyDescent="0.25">
      <c r="A823" s="140">
        <v>820</v>
      </c>
      <c r="B823" s="140" t="s">
        <v>3</v>
      </c>
      <c r="C823" s="140" t="s">
        <v>1975</v>
      </c>
      <c r="D823" s="140">
        <v>100.8</v>
      </c>
      <c r="E823" s="140" t="s">
        <v>1982</v>
      </c>
      <c r="F823" s="140" t="s">
        <v>1271</v>
      </c>
      <c r="G823" s="140" t="s">
        <v>1983</v>
      </c>
      <c r="H823" s="140" t="s">
        <v>142</v>
      </c>
      <c r="I823" s="140" t="s">
        <v>1833</v>
      </c>
      <c r="J823" s="141">
        <v>583.09664399999997</v>
      </c>
      <c r="K823" s="142">
        <v>1103</v>
      </c>
    </row>
    <row r="824" spans="1:11" x14ac:dyDescent="0.25">
      <c r="A824" s="143">
        <v>821</v>
      </c>
      <c r="B824" s="140" t="s">
        <v>3</v>
      </c>
      <c r="C824" s="143" t="s">
        <v>1984</v>
      </c>
      <c r="D824" s="140">
        <v>100.8</v>
      </c>
      <c r="E824" s="143" t="s">
        <v>1985</v>
      </c>
      <c r="F824" s="143" t="s">
        <v>1271</v>
      </c>
      <c r="G824" s="143" t="s">
        <v>1986</v>
      </c>
      <c r="H824" s="143" t="s">
        <v>132</v>
      </c>
      <c r="I824" s="143" t="s">
        <v>1833</v>
      </c>
      <c r="J824" s="144">
        <v>583.09664399999997</v>
      </c>
      <c r="K824" s="145">
        <v>1103</v>
      </c>
    </row>
    <row r="825" spans="1:11" x14ac:dyDescent="0.25">
      <c r="A825" s="146">
        <v>822</v>
      </c>
      <c r="B825" s="140" t="s">
        <v>3</v>
      </c>
      <c r="C825" s="146" t="s">
        <v>1984</v>
      </c>
      <c r="D825" s="140">
        <v>100.8</v>
      </c>
      <c r="E825" s="146" t="s">
        <v>1987</v>
      </c>
      <c r="F825" s="146" t="s">
        <v>1271</v>
      </c>
      <c r="G825" s="146" t="s">
        <v>1988</v>
      </c>
      <c r="H825" s="146" t="s">
        <v>136</v>
      </c>
      <c r="I825" s="146" t="s">
        <v>1833</v>
      </c>
      <c r="J825" s="147">
        <v>583.09664399999997</v>
      </c>
      <c r="K825" s="148">
        <v>1103</v>
      </c>
    </row>
    <row r="826" spans="1:11" x14ac:dyDescent="0.25">
      <c r="A826" s="146">
        <v>823</v>
      </c>
      <c r="B826" s="140" t="s">
        <v>3</v>
      </c>
      <c r="C826" s="146" t="s">
        <v>1984</v>
      </c>
      <c r="D826" s="140">
        <v>100.8</v>
      </c>
      <c r="E826" s="146" t="s">
        <v>1989</v>
      </c>
      <c r="F826" s="146" t="s">
        <v>1271</v>
      </c>
      <c r="G826" s="146" t="s">
        <v>1990</v>
      </c>
      <c r="H826" s="146" t="s">
        <v>139</v>
      </c>
      <c r="I826" s="146" t="s">
        <v>1833</v>
      </c>
      <c r="J826" s="147">
        <v>583.09664399999997</v>
      </c>
      <c r="K826" s="148">
        <v>1103</v>
      </c>
    </row>
    <row r="827" spans="1:11" x14ac:dyDescent="0.25">
      <c r="A827" s="146">
        <v>824</v>
      </c>
      <c r="B827" s="140" t="s">
        <v>3</v>
      </c>
      <c r="C827" s="146" t="s">
        <v>1984</v>
      </c>
      <c r="D827" s="140">
        <v>100.8</v>
      </c>
      <c r="E827" s="146" t="s">
        <v>1991</v>
      </c>
      <c r="F827" s="146" t="s">
        <v>1271</v>
      </c>
      <c r="G827" s="146" t="s">
        <v>1992</v>
      </c>
      <c r="H827" s="146" t="s">
        <v>142</v>
      </c>
      <c r="I827" s="146" t="s">
        <v>1833</v>
      </c>
      <c r="J827" s="147">
        <v>583.09664399999997</v>
      </c>
      <c r="K827" s="148">
        <v>1103</v>
      </c>
    </row>
    <row r="828" spans="1:11" x14ac:dyDescent="0.25">
      <c r="A828" s="140">
        <v>825</v>
      </c>
      <c r="B828" s="140" t="s">
        <v>3</v>
      </c>
      <c r="C828" s="140" t="s">
        <v>1993</v>
      </c>
      <c r="D828" s="140">
        <v>100.8</v>
      </c>
      <c r="E828" s="140" t="s">
        <v>1994</v>
      </c>
      <c r="F828" s="140" t="s">
        <v>1271</v>
      </c>
      <c r="G828" s="140" t="s">
        <v>1995</v>
      </c>
      <c r="H828" s="140" t="s">
        <v>132</v>
      </c>
      <c r="I828" s="140" t="s">
        <v>1833</v>
      </c>
      <c r="J828" s="141">
        <v>583.09664399999997</v>
      </c>
      <c r="K828" s="142">
        <v>1103</v>
      </c>
    </row>
    <row r="829" spans="1:11" x14ac:dyDescent="0.25">
      <c r="A829" s="140">
        <v>826</v>
      </c>
      <c r="B829" s="140" t="s">
        <v>3</v>
      </c>
      <c r="C829" s="140" t="s">
        <v>1993</v>
      </c>
      <c r="D829" s="140">
        <v>100.8</v>
      </c>
      <c r="E829" s="140" t="s">
        <v>1996</v>
      </c>
      <c r="F829" s="140" t="s">
        <v>1271</v>
      </c>
      <c r="G829" s="140" t="s">
        <v>1997</v>
      </c>
      <c r="H829" s="140" t="s">
        <v>136</v>
      </c>
      <c r="I829" s="140" t="s">
        <v>1833</v>
      </c>
      <c r="J829" s="141">
        <v>583.09664399999997</v>
      </c>
      <c r="K829" s="142">
        <v>1103</v>
      </c>
    </row>
    <row r="830" spans="1:11" x14ac:dyDescent="0.25">
      <c r="A830" s="140">
        <v>827</v>
      </c>
      <c r="B830" s="140" t="s">
        <v>3</v>
      </c>
      <c r="C830" s="140" t="s">
        <v>1993</v>
      </c>
      <c r="D830" s="140">
        <v>100.8</v>
      </c>
      <c r="E830" s="140" t="s">
        <v>1998</v>
      </c>
      <c r="F830" s="140" t="s">
        <v>1271</v>
      </c>
      <c r="G830" s="140" t="s">
        <v>1999</v>
      </c>
      <c r="H830" s="140" t="s">
        <v>139</v>
      </c>
      <c r="I830" s="140" t="s">
        <v>1833</v>
      </c>
      <c r="J830" s="141">
        <v>583.09664399999997</v>
      </c>
      <c r="K830" s="142">
        <v>1103</v>
      </c>
    </row>
    <row r="831" spans="1:11" x14ac:dyDescent="0.25">
      <c r="A831" s="140">
        <v>828</v>
      </c>
      <c r="B831" s="140" t="s">
        <v>3</v>
      </c>
      <c r="C831" s="140" t="s">
        <v>1993</v>
      </c>
      <c r="D831" s="140">
        <v>100.8</v>
      </c>
      <c r="E831" s="140" t="s">
        <v>2000</v>
      </c>
      <c r="F831" s="140" t="s">
        <v>1271</v>
      </c>
      <c r="G831" s="140" t="s">
        <v>2001</v>
      </c>
      <c r="H831" s="140" t="s">
        <v>142</v>
      </c>
      <c r="I831" s="140" t="s">
        <v>1833</v>
      </c>
      <c r="J831" s="141">
        <v>583.09664399999997</v>
      </c>
      <c r="K831" s="142">
        <v>1103</v>
      </c>
    </row>
    <row r="832" spans="1:11" x14ac:dyDescent="0.25">
      <c r="A832" s="143">
        <v>829</v>
      </c>
      <c r="B832" s="140" t="s">
        <v>3</v>
      </c>
      <c r="C832" s="143" t="s">
        <v>2002</v>
      </c>
      <c r="D832" s="140">
        <v>100.8</v>
      </c>
      <c r="E832" s="143" t="s">
        <v>2003</v>
      </c>
      <c r="F832" s="143" t="s">
        <v>1271</v>
      </c>
      <c r="G832" s="143" t="s">
        <v>2004</v>
      </c>
      <c r="H832" s="143" t="s">
        <v>132</v>
      </c>
      <c r="I832" s="143" t="s">
        <v>1833</v>
      </c>
      <c r="J832" s="144">
        <v>578.23131599999999</v>
      </c>
      <c r="K832" s="145">
        <v>1103</v>
      </c>
    </row>
    <row r="833" spans="1:11" x14ac:dyDescent="0.25">
      <c r="A833" s="146">
        <v>830</v>
      </c>
      <c r="B833" s="140" t="s">
        <v>3</v>
      </c>
      <c r="C833" s="146" t="s">
        <v>2002</v>
      </c>
      <c r="D833" s="140">
        <v>100.8</v>
      </c>
      <c r="E833" s="146" t="s">
        <v>2005</v>
      </c>
      <c r="F833" s="146" t="s">
        <v>1271</v>
      </c>
      <c r="G833" s="146" t="s">
        <v>2006</v>
      </c>
      <c r="H833" s="146" t="s">
        <v>136</v>
      </c>
      <c r="I833" s="146" t="s">
        <v>1833</v>
      </c>
      <c r="J833" s="147">
        <v>578.23131599999999</v>
      </c>
      <c r="K833" s="148">
        <v>1103</v>
      </c>
    </row>
    <row r="834" spans="1:11" x14ac:dyDescent="0.25">
      <c r="A834" s="146">
        <v>831</v>
      </c>
      <c r="B834" s="140" t="s">
        <v>3</v>
      </c>
      <c r="C834" s="146" t="s">
        <v>2002</v>
      </c>
      <c r="D834" s="140">
        <v>100.8</v>
      </c>
      <c r="E834" s="146" t="s">
        <v>2007</v>
      </c>
      <c r="F834" s="146" t="s">
        <v>1271</v>
      </c>
      <c r="G834" s="146" t="s">
        <v>2008</v>
      </c>
      <c r="H834" s="146" t="s">
        <v>139</v>
      </c>
      <c r="I834" s="146" t="s">
        <v>1833</v>
      </c>
      <c r="J834" s="147">
        <v>578.23131599999999</v>
      </c>
      <c r="K834" s="148">
        <v>1103</v>
      </c>
    </row>
    <row r="835" spans="1:11" x14ac:dyDescent="0.25">
      <c r="A835" s="146">
        <v>832</v>
      </c>
      <c r="B835" s="140" t="s">
        <v>3</v>
      </c>
      <c r="C835" s="146" t="s">
        <v>2002</v>
      </c>
      <c r="D835" s="140">
        <v>100.8</v>
      </c>
      <c r="E835" s="146" t="s">
        <v>2009</v>
      </c>
      <c r="F835" s="146" t="s">
        <v>1271</v>
      </c>
      <c r="G835" s="146" t="s">
        <v>2010</v>
      </c>
      <c r="H835" s="146" t="s">
        <v>142</v>
      </c>
      <c r="I835" s="146" t="s">
        <v>1833</v>
      </c>
      <c r="J835" s="147">
        <v>578.23131599999999</v>
      </c>
      <c r="K835" s="148">
        <v>1103</v>
      </c>
    </row>
    <row r="836" spans="1:11" x14ac:dyDescent="0.25">
      <c r="A836" s="140">
        <v>833</v>
      </c>
      <c r="B836" s="140" t="s">
        <v>5</v>
      </c>
      <c r="C836" s="140" t="s">
        <v>2011</v>
      </c>
      <c r="D836" s="140">
        <v>137.02000000000001</v>
      </c>
      <c r="E836" s="140" t="s">
        <v>2012</v>
      </c>
      <c r="F836" s="140" t="s">
        <v>1271</v>
      </c>
      <c r="G836" s="140" t="s">
        <v>2013</v>
      </c>
      <c r="H836" s="140" t="s">
        <v>132</v>
      </c>
      <c r="I836" s="140" t="s">
        <v>133</v>
      </c>
      <c r="J836" s="141">
        <v>827.71930799999996</v>
      </c>
      <c r="K836" s="142">
        <v>1499</v>
      </c>
    </row>
    <row r="837" spans="1:11" x14ac:dyDescent="0.25">
      <c r="A837" s="140">
        <v>834</v>
      </c>
      <c r="B837" s="140" t="s">
        <v>5</v>
      </c>
      <c r="C837" s="140" t="s">
        <v>2011</v>
      </c>
      <c r="D837" s="140">
        <v>137.02000000000001</v>
      </c>
      <c r="E837" s="140" t="s">
        <v>2014</v>
      </c>
      <c r="F837" s="140" t="s">
        <v>1271</v>
      </c>
      <c r="G837" s="140" t="s">
        <v>2015</v>
      </c>
      <c r="H837" s="140" t="s">
        <v>136</v>
      </c>
      <c r="I837" s="140" t="s">
        <v>133</v>
      </c>
      <c r="J837" s="141">
        <v>827.71930799999996</v>
      </c>
      <c r="K837" s="142">
        <v>1499</v>
      </c>
    </row>
    <row r="838" spans="1:11" x14ac:dyDescent="0.25">
      <c r="A838" s="140">
        <v>835</v>
      </c>
      <c r="B838" s="140" t="s">
        <v>5</v>
      </c>
      <c r="C838" s="140" t="s">
        <v>2011</v>
      </c>
      <c r="D838" s="140">
        <v>137.02000000000001</v>
      </c>
      <c r="E838" s="140" t="s">
        <v>2016</v>
      </c>
      <c r="F838" s="140" t="s">
        <v>1271</v>
      </c>
      <c r="G838" s="140" t="s">
        <v>2017</v>
      </c>
      <c r="H838" s="140" t="s">
        <v>139</v>
      </c>
      <c r="I838" s="140" t="s">
        <v>133</v>
      </c>
      <c r="J838" s="141">
        <v>827.71930799999996</v>
      </c>
      <c r="K838" s="142">
        <v>1499</v>
      </c>
    </row>
    <row r="839" spans="1:11" x14ac:dyDescent="0.25">
      <c r="A839" s="140">
        <v>836</v>
      </c>
      <c r="B839" s="140" t="s">
        <v>5</v>
      </c>
      <c r="C839" s="140" t="s">
        <v>2011</v>
      </c>
      <c r="D839" s="140">
        <v>137.02000000000001</v>
      </c>
      <c r="E839" s="140" t="s">
        <v>2018</v>
      </c>
      <c r="F839" s="140" t="s">
        <v>1271</v>
      </c>
      <c r="G839" s="140" t="s">
        <v>2019</v>
      </c>
      <c r="H839" s="140" t="s">
        <v>142</v>
      </c>
      <c r="I839" s="140" t="s">
        <v>133</v>
      </c>
      <c r="J839" s="141">
        <v>827.71930799999996</v>
      </c>
      <c r="K839" s="142">
        <v>1499</v>
      </c>
    </row>
    <row r="840" spans="1:11" x14ac:dyDescent="0.25">
      <c r="A840" s="143">
        <v>837</v>
      </c>
      <c r="B840" s="140" t="s">
        <v>5</v>
      </c>
      <c r="C840" s="143" t="s">
        <v>2020</v>
      </c>
      <c r="D840" s="140">
        <v>137.02000000000001</v>
      </c>
      <c r="E840" s="143" t="s">
        <v>2021</v>
      </c>
      <c r="F840" s="143" t="s">
        <v>1271</v>
      </c>
      <c r="G840" s="143" t="s">
        <v>2022</v>
      </c>
      <c r="H840" s="143" t="s">
        <v>132</v>
      </c>
      <c r="I840" s="143" t="s">
        <v>133</v>
      </c>
      <c r="J840" s="144">
        <v>831.64816799999994</v>
      </c>
      <c r="K840" s="145">
        <v>1499</v>
      </c>
    </row>
    <row r="841" spans="1:11" x14ac:dyDescent="0.25">
      <c r="A841" s="146">
        <v>838</v>
      </c>
      <c r="B841" s="140" t="s">
        <v>5</v>
      </c>
      <c r="C841" s="146" t="s">
        <v>2020</v>
      </c>
      <c r="D841" s="140">
        <v>137.02000000000001</v>
      </c>
      <c r="E841" s="146" t="s">
        <v>2023</v>
      </c>
      <c r="F841" s="146" t="s">
        <v>1271</v>
      </c>
      <c r="G841" s="146" t="s">
        <v>2024</v>
      </c>
      <c r="H841" s="146" t="s">
        <v>136</v>
      </c>
      <c r="I841" s="146" t="s">
        <v>133</v>
      </c>
      <c r="J841" s="147">
        <v>831.64816799999994</v>
      </c>
      <c r="K841" s="148">
        <v>1499</v>
      </c>
    </row>
    <row r="842" spans="1:11" x14ac:dyDescent="0.25">
      <c r="A842" s="146">
        <v>839</v>
      </c>
      <c r="B842" s="140" t="s">
        <v>5</v>
      </c>
      <c r="C842" s="146" t="s">
        <v>2020</v>
      </c>
      <c r="D842" s="140">
        <v>137.02000000000001</v>
      </c>
      <c r="E842" s="146" t="s">
        <v>2025</v>
      </c>
      <c r="F842" s="146" t="s">
        <v>1271</v>
      </c>
      <c r="G842" s="146" t="s">
        <v>2026</v>
      </c>
      <c r="H842" s="146" t="s">
        <v>139</v>
      </c>
      <c r="I842" s="146" t="s">
        <v>133</v>
      </c>
      <c r="J842" s="147">
        <v>831.64816799999994</v>
      </c>
      <c r="K842" s="148">
        <v>1499</v>
      </c>
    </row>
    <row r="843" spans="1:11" x14ac:dyDescent="0.25">
      <c r="A843" s="146">
        <v>840</v>
      </c>
      <c r="B843" s="140" t="s">
        <v>5</v>
      </c>
      <c r="C843" s="146" t="s">
        <v>2020</v>
      </c>
      <c r="D843" s="140">
        <v>137.02000000000001</v>
      </c>
      <c r="E843" s="146" t="s">
        <v>2027</v>
      </c>
      <c r="F843" s="146" t="s">
        <v>1271</v>
      </c>
      <c r="G843" s="146" t="s">
        <v>2028</v>
      </c>
      <c r="H843" s="146" t="s">
        <v>142</v>
      </c>
      <c r="I843" s="146" t="s">
        <v>133</v>
      </c>
      <c r="J843" s="147">
        <v>831.64816799999994</v>
      </c>
      <c r="K843" s="148">
        <v>1499</v>
      </c>
    </row>
    <row r="844" spans="1:11" x14ac:dyDescent="0.25">
      <c r="A844" s="140">
        <v>841</v>
      </c>
      <c r="B844" s="140" t="s">
        <v>5</v>
      </c>
      <c r="C844" s="140" t="s">
        <v>2029</v>
      </c>
      <c r="D844" s="140">
        <v>137.02000000000001</v>
      </c>
      <c r="E844" s="140" t="s">
        <v>2030</v>
      </c>
      <c r="F844" s="140" t="s">
        <v>1271</v>
      </c>
      <c r="G844" s="140" t="s">
        <v>2031</v>
      </c>
      <c r="H844" s="140" t="s">
        <v>132</v>
      </c>
      <c r="I844" s="140" t="s">
        <v>133</v>
      </c>
      <c r="J844" s="141">
        <v>831.64816799999994</v>
      </c>
      <c r="K844" s="142">
        <v>1499</v>
      </c>
    </row>
    <row r="845" spans="1:11" x14ac:dyDescent="0.25">
      <c r="A845" s="140">
        <v>842</v>
      </c>
      <c r="B845" s="140" t="s">
        <v>5</v>
      </c>
      <c r="C845" s="140" t="s">
        <v>2029</v>
      </c>
      <c r="D845" s="140">
        <v>137.02000000000001</v>
      </c>
      <c r="E845" s="140" t="s">
        <v>2032</v>
      </c>
      <c r="F845" s="140" t="s">
        <v>1271</v>
      </c>
      <c r="G845" s="140" t="s">
        <v>2033</v>
      </c>
      <c r="H845" s="140" t="s">
        <v>136</v>
      </c>
      <c r="I845" s="140" t="s">
        <v>133</v>
      </c>
      <c r="J845" s="141">
        <v>831.64816799999994</v>
      </c>
      <c r="K845" s="142">
        <v>1499</v>
      </c>
    </row>
    <row r="846" spans="1:11" x14ac:dyDescent="0.25">
      <c r="A846" s="140">
        <v>843</v>
      </c>
      <c r="B846" s="140" t="s">
        <v>5</v>
      </c>
      <c r="C846" s="140" t="s">
        <v>2029</v>
      </c>
      <c r="D846" s="140">
        <v>137.02000000000001</v>
      </c>
      <c r="E846" s="140" t="s">
        <v>2034</v>
      </c>
      <c r="F846" s="140" t="s">
        <v>1271</v>
      </c>
      <c r="G846" s="140" t="s">
        <v>2035</v>
      </c>
      <c r="H846" s="140" t="s">
        <v>139</v>
      </c>
      <c r="I846" s="140" t="s">
        <v>133</v>
      </c>
      <c r="J846" s="141">
        <v>831.64816799999994</v>
      </c>
      <c r="K846" s="142">
        <v>1499</v>
      </c>
    </row>
    <row r="847" spans="1:11" x14ac:dyDescent="0.25">
      <c r="A847" s="140">
        <v>844</v>
      </c>
      <c r="B847" s="140" t="s">
        <v>5</v>
      </c>
      <c r="C847" s="140" t="s">
        <v>2029</v>
      </c>
      <c r="D847" s="140">
        <v>137.02000000000001</v>
      </c>
      <c r="E847" s="140" t="s">
        <v>2036</v>
      </c>
      <c r="F847" s="140" t="s">
        <v>1271</v>
      </c>
      <c r="G847" s="140" t="s">
        <v>2037</v>
      </c>
      <c r="H847" s="140" t="s">
        <v>142</v>
      </c>
      <c r="I847" s="140" t="s">
        <v>133</v>
      </c>
      <c r="J847" s="141">
        <v>831.64816799999994</v>
      </c>
      <c r="K847" s="142">
        <v>1499</v>
      </c>
    </row>
    <row r="848" spans="1:11" x14ac:dyDescent="0.25">
      <c r="A848" s="143">
        <v>845</v>
      </c>
      <c r="B848" s="140" t="s">
        <v>5</v>
      </c>
      <c r="C848" s="143" t="s">
        <v>2038</v>
      </c>
      <c r="D848" s="140">
        <v>137.02000000000001</v>
      </c>
      <c r="E848" s="143" t="s">
        <v>2039</v>
      </c>
      <c r="F848" s="143" t="s">
        <v>1271</v>
      </c>
      <c r="G848" s="143" t="s">
        <v>2040</v>
      </c>
      <c r="H848" s="143" t="s">
        <v>132</v>
      </c>
      <c r="I848" s="143" t="s">
        <v>133</v>
      </c>
      <c r="J848" s="144">
        <v>827.71930799999996</v>
      </c>
      <c r="K848" s="145">
        <v>1499</v>
      </c>
    </row>
    <row r="849" spans="1:11" x14ac:dyDescent="0.25">
      <c r="A849" s="146">
        <v>846</v>
      </c>
      <c r="B849" s="140" t="s">
        <v>5</v>
      </c>
      <c r="C849" s="146" t="s">
        <v>2038</v>
      </c>
      <c r="D849" s="140">
        <v>137.02000000000001</v>
      </c>
      <c r="E849" s="146" t="s">
        <v>2041</v>
      </c>
      <c r="F849" s="146" t="s">
        <v>1271</v>
      </c>
      <c r="G849" s="146" t="s">
        <v>2042</v>
      </c>
      <c r="H849" s="146" t="s">
        <v>136</v>
      </c>
      <c r="I849" s="146" t="s">
        <v>133</v>
      </c>
      <c r="J849" s="147">
        <v>827.71930799999996</v>
      </c>
      <c r="K849" s="148">
        <v>1499</v>
      </c>
    </row>
    <row r="850" spans="1:11" x14ac:dyDescent="0.25">
      <c r="A850" s="146">
        <v>847</v>
      </c>
      <c r="B850" s="140" t="s">
        <v>5</v>
      </c>
      <c r="C850" s="146" t="s">
        <v>2038</v>
      </c>
      <c r="D850" s="140">
        <v>137.02000000000001</v>
      </c>
      <c r="E850" s="146" t="s">
        <v>2043</v>
      </c>
      <c r="F850" s="146" t="s">
        <v>1271</v>
      </c>
      <c r="G850" s="146" t="s">
        <v>2044</v>
      </c>
      <c r="H850" s="146" t="s">
        <v>139</v>
      </c>
      <c r="I850" s="146" t="s">
        <v>133</v>
      </c>
      <c r="J850" s="147">
        <v>827.71930799999996</v>
      </c>
      <c r="K850" s="148">
        <v>1499</v>
      </c>
    </row>
    <row r="851" spans="1:11" x14ac:dyDescent="0.25">
      <c r="A851" s="146">
        <v>848</v>
      </c>
      <c r="B851" s="140" t="s">
        <v>5</v>
      </c>
      <c r="C851" s="146" t="s">
        <v>2038</v>
      </c>
      <c r="D851" s="140">
        <v>137.02000000000001</v>
      </c>
      <c r="E851" s="146" t="s">
        <v>2045</v>
      </c>
      <c r="F851" s="146" t="s">
        <v>1271</v>
      </c>
      <c r="G851" s="146" t="s">
        <v>2046</v>
      </c>
      <c r="H851" s="146" t="s">
        <v>142</v>
      </c>
      <c r="I851" s="146" t="s">
        <v>133</v>
      </c>
      <c r="J851" s="147">
        <v>827.71930799999996</v>
      </c>
      <c r="K851" s="148">
        <v>1499</v>
      </c>
    </row>
    <row r="852" spans="1:11" x14ac:dyDescent="0.25">
      <c r="A852" s="140">
        <v>849</v>
      </c>
      <c r="B852" s="140" t="s">
        <v>5</v>
      </c>
      <c r="C852" s="140" t="s">
        <v>2047</v>
      </c>
      <c r="D852" s="140">
        <v>137.02000000000001</v>
      </c>
      <c r="E852" s="140" t="s">
        <v>2048</v>
      </c>
      <c r="F852" s="140" t="s">
        <v>1271</v>
      </c>
      <c r="G852" s="140" t="s">
        <v>2049</v>
      </c>
      <c r="H852" s="140" t="s">
        <v>132</v>
      </c>
      <c r="I852" s="140" t="s">
        <v>133</v>
      </c>
      <c r="J852" s="141">
        <v>827.71930799999996</v>
      </c>
      <c r="K852" s="142">
        <v>1499</v>
      </c>
    </row>
    <row r="853" spans="1:11" x14ac:dyDescent="0.25">
      <c r="A853" s="140">
        <v>850</v>
      </c>
      <c r="B853" s="140" t="s">
        <v>5</v>
      </c>
      <c r="C853" s="140" t="s">
        <v>2047</v>
      </c>
      <c r="D853" s="140">
        <v>137.02000000000001</v>
      </c>
      <c r="E853" s="140" t="s">
        <v>2050</v>
      </c>
      <c r="F853" s="140" t="s">
        <v>1271</v>
      </c>
      <c r="G853" s="140" t="s">
        <v>2051</v>
      </c>
      <c r="H853" s="140" t="s">
        <v>136</v>
      </c>
      <c r="I853" s="140" t="s">
        <v>133</v>
      </c>
      <c r="J853" s="141">
        <v>827.71930799999996</v>
      </c>
      <c r="K853" s="142">
        <v>1499</v>
      </c>
    </row>
    <row r="854" spans="1:11" x14ac:dyDescent="0.25">
      <c r="A854" s="140">
        <v>851</v>
      </c>
      <c r="B854" s="140" t="s">
        <v>5</v>
      </c>
      <c r="C854" s="140" t="s">
        <v>2047</v>
      </c>
      <c r="D854" s="140">
        <v>137.02000000000001</v>
      </c>
      <c r="E854" s="140" t="s">
        <v>2052</v>
      </c>
      <c r="F854" s="140" t="s">
        <v>1271</v>
      </c>
      <c r="G854" s="140" t="s">
        <v>2053</v>
      </c>
      <c r="H854" s="140" t="s">
        <v>139</v>
      </c>
      <c r="I854" s="140" t="s">
        <v>133</v>
      </c>
      <c r="J854" s="141">
        <v>827.71930799999996</v>
      </c>
      <c r="K854" s="142">
        <v>1499</v>
      </c>
    </row>
    <row r="855" spans="1:11" x14ac:dyDescent="0.25">
      <c r="A855" s="140">
        <v>852</v>
      </c>
      <c r="B855" s="140" t="s">
        <v>5</v>
      </c>
      <c r="C855" s="140" t="s">
        <v>2047</v>
      </c>
      <c r="D855" s="140">
        <v>137.02000000000001</v>
      </c>
      <c r="E855" s="140" t="s">
        <v>2054</v>
      </c>
      <c r="F855" s="140" t="s">
        <v>1271</v>
      </c>
      <c r="G855" s="140" t="s">
        <v>2055</v>
      </c>
      <c r="H855" s="140" t="s">
        <v>142</v>
      </c>
      <c r="I855" s="140" t="s">
        <v>133</v>
      </c>
      <c r="J855" s="141">
        <v>827.71930799999996</v>
      </c>
      <c r="K855" s="142">
        <v>1499</v>
      </c>
    </row>
    <row r="856" spans="1:11" x14ac:dyDescent="0.25">
      <c r="A856" s="143">
        <v>853</v>
      </c>
      <c r="B856" s="140" t="s">
        <v>5</v>
      </c>
      <c r="C856" s="143" t="s">
        <v>2056</v>
      </c>
      <c r="D856" s="140">
        <v>137.02000000000001</v>
      </c>
      <c r="E856" s="143" t="s">
        <v>2057</v>
      </c>
      <c r="F856" s="143" t="s">
        <v>1271</v>
      </c>
      <c r="G856" s="143" t="s">
        <v>2058</v>
      </c>
      <c r="H856" s="143" t="s">
        <v>132</v>
      </c>
      <c r="I856" s="143" t="s">
        <v>133</v>
      </c>
      <c r="J856" s="144">
        <v>831.64816799999994</v>
      </c>
      <c r="K856" s="145">
        <v>1499</v>
      </c>
    </row>
    <row r="857" spans="1:11" x14ac:dyDescent="0.25">
      <c r="A857" s="146">
        <v>854</v>
      </c>
      <c r="B857" s="140" t="s">
        <v>5</v>
      </c>
      <c r="C857" s="146" t="s">
        <v>2056</v>
      </c>
      <c r="D857" s="140">
        <v>137.02000000000001</v>
      </c>
      <c r="E857" s="146" t="s">
        <v>2059</v>
      </c>
      <c r="F857" s="146" t="s">
        <v>1271</v>
      </c>
      <c r="G857" s="146" t="s">
        <v>2060</v>
      </c>
      <c r="H857" s="146" t="s">
        <v>136</v>
      </c>
      <c r="I857" s="146" t="s">
        <v>133</v>
      </c>
      <c r="J857" s="147">
        <v>831.64816799999994</v>
      </c>
      <c r="K857" s="148">
        <v>1499</v>
      </c>
    </row>
    <row r="858" spans="1:11" x14ac:dyDescent="0.25">
      <c r="A858" s="146">
        <v>855</v>
      </c>
      <c r="B858" s="140" t="s">
        <v>5</v>
      </c>
      <c r="C858" s="146" t="s">
        <v>2056</v>
      </c>
      <c r="D858" s="140">
        <v>137.02000000000001</v>
      </c>
      <c r="E858" s="146" t="s">
        <v>2061</v>
      </c>
      <c r="F858" s="146" t="s">
        <v>1271</v>
      </c>
      <c r="G858" s="146" t="s">
        <v>2062</v>
      </c>
      <c r="H858" s="146" t="s">
        <v>139</v>
      </c>
      <c r="I858" s="146" t="s">
        <v>133</v>
      </c>
      <c r="J858" s="147">
        <v>831.64816799999994</v>
      </c>
      <c r="K858" s="148">
        <v>1499</v>
      </c>
    </row>
    <row r="859" spans="1:11" x14ac:dyDescent="0.25">
      <c r="A859" s="146">
        <v>856</v>
      </c>
      <c r="B859" s="140" t="s">
        <v>5</v>
      </c>
      <c r="C859" s="146" t="s">
        <v>2056</v>
      </c>
      <c r="D859" s="140">
        <v>137.02000000000001</v>
      </c>
      <c r="E859" s="146" t="s">
        <v>2063</v>
      </c>
      <c r="F859" s="146" t="s">
        <v>1271</v>
      </c>
      <c r="G859" s="146" t="s">
        <v>2064</v>
      </c>
      <c r="H859" s="146" t="s">
        <v>142</v>
      </c>
      <c r="I859" s="146" t="s">
        <v>133</v>
      </c>
      <c r="J859" s="147">
        <v>831.64816799999994</v>
      </c>
      <c r="K859" s="148">
        <v>1499</v>
      </c>
    </row>
    <row r="860" spans="1:11" x14ac:dyDescent="0.25">
      <c r="A860" s="140">
        <v>857</v>
      </c>
      <c r="B860" s="140" t="s">
        <v>5</v>
      </c>
      <c r="C860" s="140" t="s">
        <v>2065</v>
      </c>
      <c r="D860" s="140">
        <v>137.02000000000001</v>
      </c>
      <c r="E860" s="140" t="s">
        <v>2066</v>
      </c>
      <c r="F860" s="140" t="s">
        <v>1271</v>
      </c>
      <c r="G860" s="140" t="s">
        <v>2067</v>
      </c>
      <c r="H860" s="140" t="s">
        <v>132</v>
      </c>
      <c r="I860" s="140" t="s">
        <v>133</v>
      </c>
      <c r="J860" s="141">
        <v>831.64816799999994</v>
      </c>
      <c r="K860" s="142">
        <v>1499</v>
      </c>
    </row>
    <row r="861" spans="1:11" x14ac:dyDescent="0.25">
      <c r="A861" s="140">
        <v>858</v>
      </c>
      <c r="B861" s="140" t="s">
        <v>5</v>
      </c>
      <c r="C861" s="140" t="s">
        <v>2065</v>
      </c>
      <c r="D861" s="140">
        <v>137.02000000000001</v>
      </c>
      <c r="E861" s="140" t="s">
        <v>2068</v>
      </c>
      <c r="F861" s="140" t="s">
        <v>1271</v>
      </c>
      <c r="G861" s="140" t="s">
        <v>2069</v>
      </c>
      <c r="H861" s="140" t="s">
        <v>136</v>
      </c>
      <c r="I861" s="140" t="s">
        <v>133</v>
      </c>
      <c r="J861" s="141">
        <v>831.64816799999994</v>
      </c>
      <c r="K861" s="142">
        <v>1499</v>
      </c>
    </row>
    <row r="862" spans="1:11" x14ac:dyDescent="0.25">
      <c r="A862" s="140">
        <v>859</v>
      </c>
      <c r="B862" s="140" t="s">
        <v>5</v>
      </c>
      <c r="C862" s="140" t="s">
        <v>2065</v>
      </c>
      <c r="D862" s="140">
        <v>137.02000000000001</v>
      </c>
      <c r="E862" s="140" t="s">
        <v>2070</v>
      </c>
      <c r="F862" s="140" t="s">
        <v>1271</v>
      </c>
      <c r="G862" s="140" t="s">
        <v>2071</v>
      </c>
      <c r="H862" s="140" t="s">
        <v>139</v>
      </c>
      <c r="I862" s="140" t="s">
        <v>133</v>
      </c>
      <c r="J862" s="141">
        <v>831.64816799999994</v>
      </c>
      <c r="K862" s="142">
        <v>1499</v>
      </c>
    </row>
    <row r="863" spans="1:11" x14ac:dyDescent="0.25">
      <c r="A863" s="140">
        <v>860</v>
      </c>
      <c r="B863" s="140" t="s">
        <v>5</v>
      </c>
      <c r="C863" s="140" t="s">
        <v>2065</v>
      </c>
      <c r="D863" s="140">
        <v>137.02000000000001</v>
      </c>
      <c r="E863" s="140" t="s">
        <v>2072</v>
      </c>
      <c r="F863" s="140" t="s">
        <v>1271</v>
      </c>
      <c r="G863" s="140" t="s">
        <v>2073</v>
      </c>
      <c r="H863" s="140" t="s">
        <v>142</v>
      </c>
      <c r="I863" s="140" t="s">
        <v>133</v>
      </c>
      <c r="J863" s="141">
        <v>831.64816799999994</v>
      </c>
      <c r="K863" s="142">
        <v>1499</v>
      </c>
    </row>
    <row r="864" spans="1:11" x14ac:dyDescent="0.25">
      <c r="A864" s="143">
        <v>861</v>
      </c>
      <c r="B864" s="140" t="s">
        <v>5</v>
      </c>
      <c r="C864" s="143" t="s">
        <v>2074</v>
      </c>
      <c r="D864" s="140">
        <v>137.02000000000001</v>
      </c>
      <c r="E864" s="143" t="s">
        <v>2075</v>
      </c>
      <c r="F864" s="143" t="s">
        <v>1271</v>
      </c>
      <c r="G864" s="143" t="s">
        <v>2076</v>
      </c>
      <c r="H864" s="143" t="s">
        <v>132</v>
      </c>
      <c r="I864" s="143" t="s">
        <v>133</v>
      </c>
      <c r="J864" s="144">
        <v>827.71930799999996</v>
      </c>
      <c r="K864" s="145">
        <v>1499</v>
      </c>
    </row>
    <row r="865" spans="1:11" x14ac:dyDescent="0.25">
      <c r="A865" s="146">
        <v>862</v>
      </c>
      <c r="B865" s="140" t="s">
        <v>5</v>
      </c>
      <c r="C865" s="146" t="s">
        <v>2074</v>
      </c>
      <c r="D865" s="140">
        <v>137.02000000000001</v>
      </c>
      <c r="E865" s="146" t="s">
        <v>2077</v>
      </c>
      <c r="F865" s="146" t="s">
        <v>1271</v>
      </c>
      <c r="G865" s="146" t="s">
        <v>2078</v>
      </c>
      <c r="H865" s="146" t="s">
        <v>136</v>
      </c>
      <c r="I865" s="146" t="s">
        <v>133</v>
      </c>
      <c r="J865" s="147">
        <v>827.71930799999996</v>
      </c>
      <c r="K865" s="148">
        <v>1499</v>
      </c>
    </row>
    <row r="866" spans="1:11" x14ac:dyDescent="0.25">
      <c r="A866" s="146">
        <v>863</v>
      </c>
      <c r="B866" s="140" t="s">
        <v>5</v>
      </c>
      <c r="C866" s="146" t="s">
        <v>2074</v>
      </c>
      <c r="D866" s="140">
        <v>137.02000000000001</v>
      </c>
      <c r="E866" s="146" t="s">
        <v>2079</v>
      </c>
      <c r="F866" s="146" t="s">
        <v>1271</v>
      </c>
      <c r="G866" s="146" t="s">
        <v>2080</v>
      </c>
      <c r="H866" s="146" t="s">
        <v>139</v>
      </c>
      <c r="I866" s="146" t="s">
        <v>133</v>
      </c>
      <c r="J866" s="147">
        <v>827.71930799999996</v>
      </c>
      <c r="K866" s="148">
        <v>1499</v>
      </c>
    </row>
    <row r="867" spans="1:11" x14ac:dyDescent="0.25">
      <c r="A867" s="146">
        <v>864</v>
      </c>
      <c r="B867" s="140" t="s">
        <v>5</v>
      </c>
      <c r="C867" s="146" t="s">
        <v>2074</v>
      </c>
      <c r="D867" s="140">
        <v>137.02000000000001</v>
      </c>
      <c r="E867" s="146" t="s">
        <v>2081</v>
      </c>
      <c r="F867" s="146" t="s">
        <v>1271</v>
      </c>
      <c r="G867" s="146" t="s">
        <v>2082</v>
      </c>
      <c r="H867" s="146" t="s">
        <v>142</v>
      </c>
      <c r="I867" s="146" t="s">
        <v>133</v>
      </c>
      <c r="J867" s="147">
        <v>827.71930799999996</v>
      </c>
      <c r="K867" s="148">
        <v>1499</v>
      </c>
    </row>
    <row r="868" spans="1:11" x14ac:dyDescent="0.25">
      <c r="K868" s="135">
        <f>SUM(K4:K867)</f>
        <v>1194496</v>
      </c>
    </row>
  </sheetData>
  <autoFilter ref="A3:K868"/>
  <pageMargins left="0.25" right="0.25" top="0.75" bottom="0.75" header="0.3" footer="0.3"/>
  <pageSetup paperSize="9" scale="8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V18"/>
  <sheetViews>
    <sheetView zoomScaleNormal="100" workbookViewId="0">
      <pane xSplit="4" ySplit="5" topLeftCell="E6" activePane="bottomRight" state="frozen"/>
      <selection pane="topRight" activeCell="E1" sqref="E1"/>
      <selection pane="bottomLeft" activeCell="A8" sqref="A8"/>
      <selection pane="bottomRight" activeCell="F4" sqref="F4"/>
    </sheetView>
  </sheetViews>
  <sheetFormatPr defaultRowHeight="15" x14ac:dyDescent="0.25"/>
  <cols>
    <col min="1" max="7" width="9.33203125" style="97"/>
    <col min="8" max="8" width="12.1640625" style="97" customWidth="1"/>
    <col min="9" max="9" width="9.33203125" style="97"/>
    <col min="10" max="10" width="14" style="97" customWidth="1"/>
    <col min="11" max="11" width="13.33203125" style="97" customWidth="1"/>
    <col min="12" max="12" width="13" style="97" customWidth="1"/>
    <col min="13" max="13" width="12.5" style="97" customWidth="1"/>
    <col min="14" max="14" width="9.33203125" style="97"/>
    <col min="15" max="15" width="13.6640625" style="97" bestFit="1" customWidth="1"/>
    <col min="16" max="16" width="9.33203125" style="97"/>
    <col min="17" max="17" width="13.33203125" style="97" customWidth="1"/>
    <col min="18" max="18" width="15" style="97" customWidth="1"/>
    <col min="19" max="19" width="14.6640625" style="97" customWidth="1"/>
    <col min="20" max="22" width="14.83203125" style="97" bestFit="1" customWidth="1"/>
    <col min="23" max="23" width="14.6640625" style="97" customWidth="1"/>
    <col min="24" max="24" width="13.33203125" style="97" customWidth="1"/>
    <col min="25" max="16384" width="9.33203125" style="97"/>
  </cols>
  <sheetData>
    <row r="1" spans="5:22" x14ac:dyDescent="0.25">
      <c r="J1" s="97">
        <v>0.66</v>
      </c>
    </row>
    <row r="2" spans="5:22" ht="15.75" thickBot="1" x14ac:dyDescent="0.3">
      <c r="J2" s="97">
        <v>0.65</v>
      </c>
      <c r="L2" s="97">
        <v>2.64</v>
      </c>
      <c r="S2" s="97" t="s">
        <v>106</v>
      </c>
    </row>
    <row r="3" spans="5:22" ht="15.75" thickBot="1" x14ac:dyDescent="0.3">
      <c r="E3" s="110" t="s">
        <v>2094</v>
      </c>
      <c r="F3" s="111"/>
      <c r="G3" s="111"/>
      <c r="H3" s="111"/>
      <c r="I3" s="111"/>
      <c r="J3" s="111"/>
      <c r="K3" s="111"/>
      <c r="L3" s="111"/>
      <c r="M3" s="111"/>
      <c r="N3" s="111"/>
      <c r="O3" s="112"/>
    </row>
    <row r="4" spans="5:22" ht="60.75" thickBot="1" x14ac:dyDescent="0.3">
      <c r="E4" s="113" t="s">
        <v>107</v>
      </c>
      <c r="F4" s="98" t="s">
        <v>108</v>
      </c>
      <c r="G4" s="113" t="s">
        <v>110</v>
      </c>
      <c r="H4" s="113" t="s">
        <v>2085</v>
      </c>
      <c r="I4" s="99" t="s">
        <v>111</v>
      </c>
      <c r="J4" s="99" t="s">
        <v>2084</v>
      </c>
      <c r="K4" s="99" t="s">
        <v>112</v>
      </c>
      <c r="L4" s="99" t="s">
        <v>113</v>
      </c>
      <c r="M4" s="99" t="s">
        <v>114</v>
      </c>
      <c r="N4" s="99" t="s">
        <v>115</v>
      </c>
      <c r="O4" s="99" t="s">
        <v>116</v>
      </c>
      <c r="Q4" s="100" t="s">
        <v>2084</v>
      </c>
      <c r="R4" s="101" t="s">
        <v>112</v>
      </c>
      <c r="S4" s="101" t="s">
        <v>113</v>
      </c>
      <c r="T4" s="100" t="s">
        <v>25</v>
      </c>
      <c r="U4" s="100" t="s">
        <v>115</v>
      </c>
      <c r="V4" s="100" t="s">
        <v>62</v>
      </c>
    </row>
    <row r="5" spans="5:22" ht="15.75" thickBot="1" x14ac:dyDescent="0.3">
      <c r="E5" s="114"/>
      <c r="F5" s="102"/>
      <c r="G5" s="114"/>
      <c r="H5" s="114"/>
      <c r="I5" s="99" t="s">
        <v>117</v>
      </c>
      <c r="J5" s="99" t="s">
        <v>117</v>
      </c>
      <c r="K5" s="99" t="s">
        <v>117</v>
      </c>
      <c r="L5" s="99" t="s">
        <v>117</v>
      </c>
      <c r="M5" s="99" t="s">
        <v>117</v>
      </c>
      <c r="N5" s="99" t="s">
        <v>117</v>
      </c>
      <c r="O5" s="99" t="s">
        <v>117</v>
      </c>
    </row>
    <row r="6" spans="5:22" ht="15.75" thickBot="1" x14ac:dyDescent="0.3">
      <c r="E6" s="103">
        <v>1</v>
      </c>
      <c r="F6" s="104" t="s">
        <v>2</v>
      </c>
      <c r="G6" s="104">
        <f>H6/4</f>
        <v>164</v>
      </c>
      <c r="H6" s="133">
        <v>656</v>
      </c>
      <c r="I6" s="105">
        <v>130.05000000000001</v>
      </c>
      <c r="J6" s="105">
        <f>I6*$J$2</f>
        <v>84.532500000000013</v>
      </c>
      <c r="K6" s="155">
        <v>85.643000000000001</v>
      </c>
      <c r="L6" s="151">
        <f>I6*$L$2</f>
        <v>343.33200000000005</v>
      </c>
      <c r="M6" s="151">
        <v>310.5</v>
      </c>
      <c r="N6" s="105">
        <v>537.01599999999996</v>
      </c>
      <c r="O6" s="105">
        <f t="shared" ref="O6:O9" si="0">N6-M6</f>
        <v>226.51599999999996</v>
      </c>
      <c r="Q6" s="152">
        <f>G6*J6</f>
        <v>13863.330000000002</v>
      </c>
      <c r="R6" s="152">
        <f>G6*K6</f>
        <v>14045.451999999999</v>
      </c>
      <c r="S6" s="152">
        <f t="shared" ref="S6:S9" si="1">G6*L6</f>
        <v>56306.448000000011</v>
      </c>
      <c r="T6" s="153">
        <f>G6*M6</f>
        <v>50922</v>
      </c>
      <c r="U6" s="153">
        <f>G6*N6</f>
        <v>88070.623999999996</v>
      </c>
      <c r="V6" s="153">
        <f>G6*O6</f>
        <v>37148.623999999996</v>
      </c>
    </row>
    <row r="7" spans="5:22" ht="15.75" thickBot="1" x14ac:dyDescent="0.3">
      <c r="E7" s="103">
        <v>2</v>
      </c>
      <c r="F7" s="104" t="s">
        <v>1612</v>
      </c>
      <c r="G7" s="104">
        <f t="shared" ref="G7:G9" si="2">H7/4</f>
        <v>24</v>
      </c>
      <c r="H7" s="133">
        <v>96</v>
      </c>
      <c r="I7" s="105">
        <v>118.83</v>
      </c>
      <c r="J7" s="105">
        <f>I7*$J$1</f>
        <v>78.427800000000005</v>
      </c>
      <c r="K7" s="155">
        <v>77.935000000000002</v>
      </c>
      <c r="L7" s="151">
        <f t="shared" ref="L7:L9" si="3">I7*$L$2</f>
        <v>313.71120000000002</v>
      </c>
      <c r="M7" s="151">
        <v>279.66800000000001</v>
      </c>
      <c r="N7" s="105">
        <v>487.255</v>
      </c>
      <c r="O7" s="105">
        <f t="shared" si="0"/>
        <v>207.58699999999999</v>
      </c>
      <c r="Q7" s="152">
        <f t="shared" ref="Q7:Q9" si="4">G7*J7</f>
        <v>1882.2672000000002</v>
      </c>
      <c r="R7" s="152">
        <f t="shared" ref="R7:R9" si="5">G7*K7</f>
        <v>1870.44</v>
      </c>
      <c r="S7" s="152">
        <f>G7*L7</f>
        <v>7529.0688000000009</v>
      </c>
      <c r="T7" s="153">
        <f t="shared" ref="T7:T9" si="6">G7*M7</f>
        <v>6712.0320000000002</v>
      </c>
      <c r="U7" s="153">
        <f t="shared" ref="U7:U9" si="7">G7*N7</f>
        <v>11694.119999999999</v>
      </c>
      <c r="V7" s="153">
        <f t="shared" ref="V7:V9" si="8">G7*O7</f>
        <v>4982.0879999999997</v>
      </c>
    </row>
    <row r="8" spans="5:22" ht="15.75" thickBot="1" x14ac:dyDescent="0.3">
      <c r="E8" s="103">
        <v>3</v>
      </c>
      <c r="F8" s="104" t="s">
        <v>3</v>
      </c>
      <c r="G8" s="104">
        <f t="shared" si="2"/>
        <v>20</v>
      </c>
      <c r="H8" s="133">
        <v>80</v>
      </c>
      <c r="I8" s="105">
        <v>100.8</v>
      </c>
      <c r="J8" s="105">
        <f>I8*$J$1</f>
        <v>66.528000000000006</v>
      </c>
      <c r="K8" s="155">
        <v>66.11</v>
      </c>
      <c r="L8" s="151">
        <f t="shared" si="3"/>
        <v>266.11200000000002</v>
      </c>
      <c r="M8" s="151">
        <v>233.886</v>
      </c>
      <c r="N8" s="105">
        <v>413.34800000000001</v>
      </c>
      <c r="O8" s="105">
        <f t="shared" si="0"/>
        <v>179.46200000000002</v>
      </c>
      <c r="Q8" s="152">
        <f t="shared" si="4"/>
        <v>1330.5600000000002</v>
      </c>
      <c r="R8" s="152">
        <f t="shared" si="5"/>
        <v>1322.2</v>
      </c>
      <c r="S8" s="152">
        <f t="shared" ref="S8:S9" si="9">G8*L8</f>
        <v>5322.2400000000007</v>
      </c>
      <c r="T8" s="153">
        <f t="shared" si="6"/>
        <v>4677.72</v>
      </c>
      <c r="U8" s="153">
        <f t="shared" si="7"/>
        <v>8266.9600000000009</v>
      </c>
      <c r="V8" s="153">
        <f t="shared" si="8"/>
        <v>3589.2400000000002</v>
      </c>
    </row>
    <row r="9" spans="5:22" ht="15.75" thickBot="1" x14ac:dyDescent="0.3">
      <c r="E9" s="103">
        <v>5</v>
      </c>
      <c r="F9" s="104" t="s">
        <v>5</v>
      </c>
      <c r="G9" s="104">
        <f t="shared" si="2"/>
        <v>8</v>
      </c>
      <c r="H9" s="104">
        <v>32</v>
      </c>
      <c r="I9" s="105">
        <v>137.02000000000001</v>
      </c>
      <c r="J9" s="105">
        <f>I9*$J$1</f>
        <v>90.433200000000014</v>
      </c>
      <c r="K9" s="156">
        <v>89.977000000000004</v>
      </c>
      <c r="L9" s="151">
        <f t="shared" si="3"/>
        <v>361.73280000000005</v>
      </c>
      <c r="M9" s="151">
        <v>327.83600000000001</v>
      </c>
      <c r="N9" s="105">
        <v>565.65499999999997</v>
      </c>
      <c r="O9" s="105">
        <f t="shared" si="0"/>
        <v>237.81899999999996</v>
      </c>
      <c r="Q9" s="152">
        <f t="shared" si="4"/>
        <v>723.46560000000011</v>
      </c>
      <c r="R9" s="152">
        <f t="shared" si="5"/>
        <v>719.81600000000003</v>
      </c>
      <c r="S9" s="152">
        <f t="shared" si="9"/>
        <v>2893.8624000000004</v>
      </c>
      <c r="T9" s="153">
        <f t="shared" si="6"/>
        <v>2622.6880000000001</v>
      </c>
      <c r="U9" s="153">
        <f t="shared" si="7"/>
        <v>4525.24</v>
      </c>
      <c r="V9" s="153">
        <f t="shared" si="8"/>
        <v>1902.5519999999997</v>
      </c>
    </row>
    <row r="10" spans="5:22" ht="15.75" thickBot="1" x14ac:dyDescent="0.3">
      <c r="E10" s="115" t="s">
        <v>6</v>
      </c>
      <c r="F10" s="116"/>
      <c r="G10" s="107"/>
      <c r="H10" s="106">
        <f>SUM(H6:H9)</f>
        <v>864</v>
      </c>
      <c r="M10" s="154"/>
      <c r="Q10" s="108">
        <f>SUM(Q6:Q9)</f>
        <v>17799.622800000001</v>
      </c>
      <c r="R10" s="108">
        <f>SUM(R6:R9)</f>
        <v>17957.907999999999</v>
      </c>
      <c r="S10" s="108">
        <f>SUM(S6:S9)</f>
        <v>72051.619200000016</v>
      </c>
      <c r="T10" s="108">
        <f>SUM(T6:T9)</f>
        <v>64934.44</v>
      </c>
      <c r="U10" s="108">
        <f>SUM(U6:U9)</f>
        <v>112556.944</v>
      </c>
      <c r="V10" s="108">
        <f>SUM(V6:V9)</f>
        <v>47622.504000000001</v>
      </c>
    </row>
    <row r="11" spans="5:22" x14ac:dyDescent="0.25">
      <c r="S11" s="109">
        <f>S10*10.7639</f>
        <v>775556.42390688008</v>
      </c>
      <c r="T11" s="109">
        <f>T10*10.7639</f>
        <v>698947.81871599995</v>
      </c>
      <c r="U11" s="109">
        <f t="shared" ref="U11:V11" si="10">U10*10.7639</f>
        <v>1211551.6895216</v>
      </c>
      <c r="V11" s="109">
        <f t="shared" si="10"/>
        <v>512603.87080560002</v>
      </c>
    </row>
    <row r="13" spans="5:22" x14ac:dyDescent="0.25">
      <c r="T13" s="109"/>
    </row>
    <row r="14" spans="5:22" x14ac:dyDescent="0.25">
      <c r="M14" s="171">
        <f>M6*G6</f>
        <v>50922</v>
      </c>
    </row>
    <row r="15" spans="5:22" x14ac:dyDescent="0.25">
      <c r="M15" s="171">
        <f>N7*G7</f>
        <v>11694.119999999999</v>
      </c>
      <c r="S15" s="97">
        <v>10.763999999999999</v>
      </c>
      <c r="V15" s="109">
        <f>V10*S15</f>
        <v>512608.63305599999</v>
      </c>
    </row>
    <row r="16" spans="5:22" x14ac:dyDescent="0.25">
      <c r="M16" s="171">
        <f>M8*G8</f>
        <v>4677.72</v>
      </c>
    </row>
    <row r="17" spans="13:21" x14ac:dyDescent="0.25">
      <c r="M17" s="171">
        <f>M9*G9</f>
        <v>2622.6880000000001</v>
      </c>
      <c r="S17" s="109">
        <f>S10*10.764</f>
        <v>775563.62906880013</v>
      </c>
    </row>
    <row r="18" spans="13:21" x14ac:dyDescent="0.25">
      <c r="M18" s="172">
        <f>SUM(M14:M17)</f>
        <v>69916.527999999991</v>
      </c>
      <c r="O18" s="109">
        <f>M18*10.764</f>
        <v>752581.50739199982</v>
      </c>
      <c r="U18" s="109">
        <f>S10+V10</f>
        <v>119674.12320000002</v>
      </c>
    </row>
  </sheetData>
  <mergeCells count="5">
    <mergeCell ref="E3:O3"/>
    <mergeCell ref="E4:E5"/>
    <mergeCell ref="H4:H5"/>
    <mergeCell ref="E10:F10"/>
    <mergeCell ref="G4:G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6"/>
  <sheetViews>
    <sheetView workbookViewId="0">
      <selection activeCell="O5" sqref="O5:O11"/>
    </sheetView>
  </sheetViews>
  <sheetFormatPr defaultRowHeight="12.75" x14ac:dyDescent="0.2"/>
  <cols>
    <col min="1" max="1" width="16.6640625" bestFit="1" customWidth="1"/>
    <col min="2" max="2" width="17.6640625" bestFit="1" customWidth="1"/>
    <col min="3" max="3" width="5.83203125" bestFit="1" customWidth="1"/>
    <col min="4" max="5" width="5.83203125" customWidth="1"/>
    <col min="6" max="6" width="12" customWidth="1"/>
    <col min="7" max="7" width="12" bestFit="1" customWidth="1"/>
    <col min="11" max="11" width="9.1640625" bestFit="1" customWidth="1"/>
    <col min="12" max="12" width="10.83203125" bestFit="1" customWidth="1"/>
    <col min="13" max="14" width="11.6640625" bestFit="1" customWidth="1"/>
    <col min="15" max="15" width="12.6640625" bestFit="1" customWidth="1"/>
  </cols>
  <sheetData>
    <row r="3" spans="1:15" x14ac:dyDescent="0.2">
      <c r="A3" s="9" t="s">
        <v>2083</v>
      </c>
      <c r="B3" s="9" t="s">
        <v>33</v>
      </c>
    </row>
    <row r="4" spans="1:15" x14ac:dyDescent="0.2">
      <c r="A4" s="9" t="s">
        <v>35</v>
      </c>
      <c r="B4">
        <v>1103</v>
      </c>
      <c r="C4">
        <v>1300</v>
      </c>
      <c r="D4">
        <v>1423</v>
      </c>
      <c r="E4">
        <v>1499</v>
      </c>
      <c r="F4" t="s">
        <v>34</v>
      </c>
      <c r="K4" s="158" t="s">
        <v>2086</v>
      </c>
      <c r="L4" s="158" t="s">
        <v>2087</v>
      </c>
      <c r="M4" s="158" t="s">
        <v>2088</v>
      </c>
      <c r="N4" s="158" t="s">
        <v>2089</v>
      </c>
      <c r="O4" s="157" t="s">
        <v>2090</v>
      </c>
    </row>
    <row r="5" spans="1:15" x14ac:dyDescent="0.2">
      <c r="A5" t="s">
        <v>2</v>
      </c>
      <c r="B5" s="54"/>
      <c r="C5" s="54"/>
      <c r="D5" s="54">
        <v>656</v>
      </c>
      <c r="E5" s="54"/>
      <c r="F5" s="54">
        <v>656</v>
      </c>
      <c r="K5" s="159" t="s">
        <v>2</v>
      </c>
      <c r="L5" s="79" t="s">
        <v>1271</v>
      </c>
      <c r="M5" s="79">
        <f>N5/4</f>
        <v>38</v>
      </c>
      <c r="N5" s="79">
        <v>152</v>
      </c>
      <c r="O5">
        <v>1423</v>
      </c>
    </row>
    <row r="6" spans="1:15" x14ac:dyDescent="0.2">
      <c r="A6" s="15" t="s">
        <v>1271</v>
      </c>
      <c r="B6" s="54"/>
      <c r="C6" s="54"/>
      <c r="D6" s="54">
        <v>152</v>
      </c>
      <c r="E6" s="54"/>
      <c r="F6" s="54">
        <v>152</v>
      </c>
      <c r="K6" s="160"/>
      <c r="L6" s="79" t="s">
        <v>190</v>
      </c>
      <c r="M6" s="79">
        <f t="shared" ref="M6:M11" si="0">N6/4</f>
        <v>16</v>
      </c>
      <c r="N6" s="79">
        <v>64</v>
      </c>
      <c r="O6">
        <v>1423</v>
      </c>
    </row>
    <row r="7" spans="1:15" x14ac:dyDescent="0.2">
      <c r="A7" s="15" t="s">
        <v>190</v>
      </c>
      <c r="B7" s="54"/>
      <c r="C7" s="54"/>
      <c r="D7" s="54">
        <v>64</v>
      </c>
      <c r="E7" s="54"/>
      <c r="F7" s="54">
        <v>64</v>
      </c>
      <c r="K7" s="160"/>
      <c r="L7" s="79" t="s">
        <v>130</v>
      </c>
      <c r="M7" s="79">
        <f t="shared" si="0"/>
        <v>110</v>
      </c>
      <c r="N7" s="79">
        <v>440</v>
      </c>
      <c r="O7">
        <v>1423</v>
      </c>
    </row>
    <row r="8" spans="1:15" x14ac:dyDescent="0.2">
      <c r="A8" s="15" t="s">
        <v>130</v>
      </c>
      <c r="B8" s="54"/>
      <c r="C8" s="54"/>
      <c r="D8" s="54">
        <v>440</v>
      </c>
      <c r="E8" s="54"/>
      <c r="F8" s="54">
        <v>440</v>
      </c>
      <c r="K8" s="158" t="s">
        <v>1612</v>
      </c>
      <c r="L8" s="79" t="s">
        <v>1271</v>
      </c>
      <c r="M8" s="79">
        <f t="shared" si="0"/>
        <v>24</v>
      </c>
      <c r="N8" s="79">
        <v>96</v>
      </c>
      <c r="O8">
        <v>1300</v>
      </c>
    </row>
    <row r="9" spans="1:15" x14ac:dyDescent="0.2">
      <c r="A9" t="s">
        <v>1612</v>
      </c>
      <c r="B9" s="54"/>
      <c r="C9" s="54">
        <v>96</v>
      </c>
      <c r="D9" s="54"/>
      <c r="E9" s="54"/>
      <c r="F9" s="54">
        <v>96</v>
      </c>
      <c r="K9" s="159" t="s">
        <v>3</v>
      </c>
      <c r="L9" s="79" t="s">
        <v>1831</v>
      </c>
      <c r="M9" s="79">
        <f t="shared" si="0"/>
        <v>10</v>
      </c>
      <c r="N9" s="79">
        <v>40</v>
      </c>
      <c r="O9">
        <v>1103</v>
      </c>
    </row>
    <row r="10" spans="1:15" x14ac:dyDescent="0.2">
      <c r="A10" s="15" t="s">
        <v>1271</v>
      </c>
      <c r="B10" s="54"/>
      <c r="C10" s="54">
        <v>96</v>
      </c>
      <c r="D10" s="54"/>
      <c r="E10" s="54"/>
      <c r="F10" s="54">
        <v>96</v>
      </c>
      <c r="K10" s="160"/>
      <c r="L10" s="79" t="s">
        <v>1271</v>
      </c>
      <c r="M10" s="79">
        <f t="shared" si="0"/>
        <v>10</v>
      </c>
      <c r="N10" s="79">
        <v>40</v>
      </c>
      <c r="O10">
        <v>1103</v>
      </c>
    </row>
    <row r="11" spans="1:15" x14ac:dyDescent="0.2">
      <c r="A11" t="s">
        <v>3</v>
      </c>
      <c r="B11" s="54">
        <v>80</v>
      </c>
      <c r="C11" s="54"/>
      <c r="D11" s="54"/>
      <c r="E11" s="54"/>
      <c r="F11" s="54">
        <v>80</v>
      </c>
      <c r="K11" s="158" t="s">
        <v>5</v>
      </c>
      <c r="L11" s="79" t="s">
        <v>1271</v>
      </c>
      <c r="M11" s="79">
        <f t="shared" si="0"/>
        <v>8</v>
      </c>
      <c r="N11" s="79">
        <v>32</v>
      </c>
      <c r="O11">
        <v>1499</v>
      </c>
    </row>
    <row r="12" spans="1:15" x14ac:dyDescent="0.2">
      <c r="A12" s="15" t="s">
        <v>1831</v>
      </c>
      <c r="B12" s="54">
        <v>40</v>
      </c>
      <c r="C12" s="54"/>
      <c r="D12" s="54"/>
      <c r="E12" s="54"/>
      <c r="F12" s="54">
        <v>40</v>
      </c>
    </row>
    <row r="13" spans="1:15" x14ac:dyDescent="0.2">
      <c r="A13" s="15" t="s">
        <v>1271</v>
      </c>
      <c r="B13" s="54">
        <v>40</v>
      </c>
      <c r="C13" s="54"/>
      <c r="D13" s="54"/>
      <c r="E13" s="54"/>
      <c r="F13" s="54">
        <v>40</v>
      </c>
    </row>
    <row r="14" spans="1:15" x14ac:dyDescent="0.2">
      <c r="A14" t="s">
        <v>5</v>
      </c>
      <c r="B14" s="54"/>
      <c r="C14" s="54"/>
      <c r="D14" s="54"/>
      <c r="E14" s="54">
        <v>32</v>
      </c>
      <c r="F14" s="54">
        <v>32</v>
      </c>
    </row>
    <row r="15" spans="1:15" x14ac:dyDescent="0.2">
      <c r="A15" s="15" t="s">
        <v>1271</v>
      </c>
      <c r="B15" s="54"/>
      <c r="C15" s="54"/>
      <c r="D15" s="54"/>
      <c r="E15" s="54">
        <v>32</v>
      </c>
      <c r="F15" s="54">
        <v>32</v>
      </c>
    </row>
    <row r="16" spans="1:15" x14ac:dyDescent="0.2">
      <c r="A16" t="s">
        <v>34</v>
      </c>
      <c r="B16" s="54">
        <v>80</v>
      </c>
      <c r="C16" s="54">
        <v>96</v>
      </c>
      <c r="D16" s="54">
        <v>656</v>
      </c>
      <c r="E16" s="54">
        <v>32</v>
      </c>
      <c r="F16" s="54">
        <v>864</v>
      </c>
    </row>
  </sheetData>
  <mergeCells count="2">
    <mergeCell ref="K5:K7"/>
    <mergeCell ref="K9:K10"/>
  </mergeCells>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9:S40"/>
  <sheetViews>
    <sheetView topLeftCell="A4" zoomScaleNormal="100" workbookViewId="0">
      <selection activeCell="L18" sqref="D10:L18"/>
    </sheetView>
  </sheetViews>
  <sheetFormatPr defaultRowHeight="15" x14ac:dyDescent="0.25"/>
  <cols>
    <col min="1" max="5" width="9.33203125" style="1"/>
    <col min="6" max="6" width="11.33203125" style="1" bestFit="1" customWidth="1"/>
    <col min="7" max="7" width="10.83203125" style="1" customWidth="1"/>
    <col min="8" max="8" width="11" style="1" customWidth="1"/>
    <col min="9" max="9" width="11.33203125" style="1" customWidth="1"/>
    <col min="10" max="10" width="12" style="2" bestFit="1" customWidth="1"/>
    <col min="11" max="12" width="15.83203125" style="1" bestFit="1" customWidth="1"/>
    <col min="13" max="16384" width="9.33203125" style="1"/>
  </cols>
  <sheetData>
    <row r="9" spans="4:13" x14ac:dyDescent="0.25">
      <c r="K9" s="1">
        <v>8000</v>
      </c>
      <c r="L9" s="1">
        <v>9000</v>
      </c>
    </row>
    <row r="10" spans="4:13" ht="68.25" x14ac:dyDescent="0.25">
      <c r="D10" s="161" t="s">
        <v>2086</v>
      </c>
      <c r="E10" s="161" t="s">
        <v>2087</v>
      </c>
      <c r="F10" s="161" t="s">
        <v>2088</v>
      </c>
      <c r="G10" s="161" t="s">
        <v>0</v>
      </c>
      <c r="H10" s="161" t="s">
        <v>1</v>
      </c>
      <c r="I10" s="161" t="s">
        <v>2091</v>
      </c>
      <c r="J10" s="162" t="s">
        <v>53</v>
      </c>
      <c r="K10" s="161" t="s">
        <v>2093</v>
      </c>
      <c r="L10" s="161" t="s">
        <v>2092</v>
      </c>
    </row>
    <row r="11" spans="4:13" x14ac:dyDescent="0.25">
      <c r="D11" s="159" t="s">
        <v>2</v>
      </c>
      <c r="E11" s="79" t="s">
        <v>1271</v>
      </c>
      <c r="F11" s="79">
        <f>I11/4</f>
        <v>38</v>
      </c>
      <c r="G11" s="163">
        <f>H11/10.7639</f>
        <v>132.20115385687345</v>
      </c>
      <c r="H11" s="79">
        <v>1423</v>
      </c>
      <c r="I11" s="79">
        <v>152</v>
      </c>
      <c r="J11" s="164">
        <f>H11*I11</f>
        <v>216296</v>
      </c>
      <c r="K11" s="165">
        <f>(J11*$K$9)/10^7</f>
        <v>173.0368</v>
      </c>
      <c r="L11" s="166">
        <f>(J11*$L$9)/10^7</f>
        <v>194.66640000000001</v>
      </c>
      <c r="M11" s="5"/>
    </row>
    <row r="12" spans="4:13" x14ac:dyDescent="0.25">
      <c r="D12" s="160"/>
      <c r="E12" s="79" t="s">
        <v>190</v>
      </c>
      <c r="F12" s="79">
        <f t="shared" ref="F12:F17" si="0">I12/4</f>
        <v>16</v>
      </c>
      <c r="G12" s="163">
        <f t="shared" ref="G12:G17" si="1">H12/10.7639</f>
        <v>132.20115385687345</v>
      </c>
      <c r="H12" s="79">
        <v>1423</v>
      </c>
      <c r="I12" s="79">
        <v>64</v>
      </c>
      <c r="J12" s="164">
        <f>H12*I12</f>
        <v>91072</v>
      </c>
      <c r="K12" s="165">
        <f>(J12*$K$9)/10^7</f>
        <v>72.857600000000005</v>
      </c>
      <c r="L12" s="166">
        <f>(J12*$L$9)/10^7</f>
        <v>81.964799999999997</v>
      </c>
      <c r="M12" s="5"/>
    </row>
    <row r="13" spans="4:13" x14ac:dyDescent="0.25">
      <c r="D13" s="160"/>
      <c r="E13" s="79" t="s">
        <v>130</v>
      </c>
      <c r="F13" s="79">
        <f t="shared" si="0"/>
        <v>110</v>
      </c>
      <c r="G13" s="163">
        <f t="shared" si="1"/>
        <v>132.20115385687345</v>
      </c>
      <c r="H13" s="79">
        <v>1423</v>
      </c>
      <c r="I13" s="79">
        <v>440</v>
      </c>
      <c r="J13" s="164">
        <f>H13*I13</f>
        <v>626120</v>
      </c>
      <c r="K13" s="165">
        <f>(J13*$K$9)/10^7</f>
        <v>500.89600000000002</v>
      </c>
      <c r="L13" s="166">
        <f>(J13*$L$9)/10^7</f>
        <v>563.50800000000004</v>
      </c>
      <c r="M13" s="5"/>
    </row>
    <row r="14" spans="4:13" x14ac:dyDescent="0.25">
      <c r="D14" s="158" t="s">
        <v>1612</v>
      </c>
      <c r="E14" s="79" t="s">
        <v>1271</v>
      </c>
      <c r="F14" s="79">
        <f t="shared" si="0"/>
        <v>24</v>
      </c>
      <c r="G14" s="163">
        <f t="shared" si="1"/>
        <v>120.77406887838052</v>
      </c>
      <c r="H14" s="79">
        <v>1300</v>
      </c>
      <c r="I14" s="79">
        <v>96</v>
      </c>
      <c r="J14" s="164">
        <f>H14*I14</f>
        <v>124800</v>
      </c>
      <c r="K14" s="165">
        <f>(J14*$K$9)/10^7</f>
        <v>99.84</v>
      </c>
      <c r="L14" s="166">
        <f>(J14*$L$9)/10^7</f>
        <v>112.32</v>
      </c>
      <c r="M14" s="5"/>
    </row>
    <row r="15" spans="4:13" x14ac:dyDescent="0.25">
      <c r="D15" s="159" t="s">
        <v>3</v>
      </c>
      <c r="E15" s="79" t="s">
        <v>1831</v>
      </c>
      <c r="F15" s="79">
        <f t="shared" si="0"/>
        <v>10</v>
      </c>
      <c r="G15" s="163">
        <f t="shared" si="1"/>
        <v>102.47215228681054</v>
      </c>
      <c r="H15" s="79">
        <v>1103</v>
      </c>
      <c r="I15" s="79">
        <v>40</v>
      </c>
      <c r="J15" s="164">
        <f>H15*I15</f>
        <v>44120</v>
      </c>
      <c r="K15" s="165">
        <f>(J15*$K$9)/10^7</f>
        <v>35.295999999999999</v>
      </c>
      <c r="L15" s="166">
        <f>(J15*$L$9)/10^7</f>
        <v>39.707999999999998</v>
      </c>
      <c r="M15" s="5"/>
    </row>
    <row r="16" spans="4:13" x14ac:dyDescent="0.25">
      <c r="D16" s="160"/>
      <c r="E16" s="79" t="s">
        <v>1271</v>
      </c>
      <c r="F16" s="79">
        <f t="shared" si="0"/>
        <v>10</v>
      </c>
      <c r="G16" s="163">
        <f t="shared" si="1"/>
        <v>102.47215228681054</v>
      </c>
      <c r="H16" s="79">
        <v>1103</v>
      </c>
      <c r="I16" s="79">
        <v>40</v>
      </c>
      <c r="J16" s="164">
        <f>H16*I16</f>
        <v>44120</v>
      </c>
      <c r="K16" s="165">
        <f>(J16*$K$9)/10^7</f>
        <v>35.295999999999999</v>
      </c>
      <c r="L16" s="166">
        <f>(J16*$L$9)/10^7</f>
        <v>39.707999999999998</v>
      </c>
      <c r="M16" s="5"/>
    </row>
    <row r="17" spans="4:19" x14ac:dyDescent="0.25">
      <c r="D17" s="158" t="s">
        <v>5</v>
      </c>
      <c r="E17" s="79" t="s">
        <v>1271</v>
      </c>
      <c r="F17" s="79">
        <f t="shared" si="0"/>
        <v>8</v>
      </c>
      <c r="G17" s="163">
        <f t="shared" si="1"/>
        <v>139.26179172976339</v>
      </c>
      <c r="H17" s="79">
        <v>1499</v>
      </c>
      <c r="I17" s="79">
        <v>32</v>
      </c>
      <c r="J17" s="164">
        <f>H17*I17</f>
        <v>47968</v>
      </c>
      <c r="K17" s="165">
        <f>(J17*$K$9)/10^7</f>
        <v>38.374400000000001</v>
      </c>
      <c r="L17" s="166">
        <f>(J17*$L$9)/10^7</f>
        <v>43.171199999999999</v>
      </c>
      <c r="M17" s="5"/>
      <c r="S17" s="1">
        <v>176</v>
      </c>
    </row>
    <row r="18" spans="4:19" x14ac:dyDescent="0.25">
      <c r="D18" s="170" t="s">
        <v>6</v>
      </c>
      <c r="E18" s="170"/>
      <c r="F18" s="170"/>
      <c r="G18" s="170"/>
      <c r="H18" s="170"/>
      <c r="I18" s="167">
        <f>SUM(I11:I17)</f>
        <v>864</v>
      </c>
      <c r="J18" s="168">
        <f>SUM(J11:J17)</f>
        <v>1194496</v>
      </c>
      <c r="K18" s="169">
        <f>SUM(K11:K17)</f>
        <v>955.59680000000026</v>
      </c>
      <c r="L18" s="169">
        <f>SUM(L11:L17)</f>
        <v>1075.0463999999999</v>
      </c>
    </row>
    <row r="19" spans="4:19" x14ac:dyDescent="0.25">
      <c r="J19" s="2">
        <f>J18/10.7639</f>
        <v>110972.41706073078</v>
      </c>
    </row>
    <row r="21" spans="4:19" x14ac:dyDescent="0.25">
      <c r="F21"/>
      <c r="G21"/>
      <c r="H21"/>
      <c r="I21"/>
      <c r="J21"/>
      <c r="K21"/>
      <c r="L21"/>
    </row>
    <row r="22" spans="4:19" x14ac:dyDescent="0.25">
      <c r="F22"/>
      <c r="G22"/>
      <c r="H22"/>
      <c r="I22"/>
      <c r="J22"/>
      <c r="K22"/>
      <c r="L22"/>
      <c r="M22"/>
    </row>
    <row r="23" spans="4:19" x14ac:dyDescent="0.25">
      <c r="F23"/>
      <c r="G23"/>
      <c r="H23"/>
      <c r="I23"/>
      <c r="J23"/>
      <c r="K23"/>
      <c r="L23"/>
      <c r="M23"/>
    </row>
    <row r="24" spans="4:19" x14ac:dyDescent="0.25">
      <c r="F24"/>
      <c r="G24"/>
      <c r="H24"/>
      <c r="I24"/>
      <c r="J24"/>
      <c r="K24"/>
      <c r="L24"/>
      <c r="M24"/>
    </row>
    <row r="25" spans="4:19" x14ac:dyDescent="0.25">
      <c r="F25"/>
      <c r="G25"/>
      <c r="H25"/>
      <c r="I25"/>
      <c r="J25"/>
      <c r="K25"/>
      <c r="L25"/>
      <c r="M25"/>
    </row>
    <row r="26" spans="4:19" x14ac:dyDescent="0.25">
      <c r="F26"/>
      <c r="G26"/>
      <c r="H26"/>
      <c r="I26"/>
      <c r="J26"/>
      <c r="K26"/>
      <c r="L26"/>
      <c r="M26"/>
    </row>
    <row r="27" spans="4:19" x14ac:dyDescent="0.25">
      <c r="F27"/>
      <c r="G27"/>
      <c r="H27"/>
      <c r="I27"/>
      <c r="J27"/>
      <c r="K27"/>
      <c r="L27"/>
      <c r="M27"/>
    </row>
    <row r="28" spans="4:19" x14ac:dyDescent="0.25">
      <c r="F28"/>
      <c r="G28"/>
      <c r="H28"/>
      <c r="I28"/>
      <c r="J28"/>
      <c r="K28"/>
      <c r="L28"/>
      <c r="M28"/>
    </row>
    <row r="29" spans="4:19" x14ac:dyDescent="0.25">
      <c r="F29"/>
      <c r="G29"/>
      <c r="H29"/>
      <c r="I29"/>
      <c r="J29"/>
      <c r="K29"/>
      <c r="L29"/>
      <c r="M29"/>
    </row>
    <row r="30" spans="4:19" x14ac:dyDescent="0.25">
      <c r="F30"/>
      <c r="G30"/>
      <c r="H30"/>
      <c r="I30"/>
      <c r="J30"/>
      <c r="K30"/>
      <c r="L30"/>
      <c r="M30"/>
    </row>
    <row r="31" spans="4:19" x14ac:dyDescent="0.25">
      <c r="F31"/>
      <c r="G31"/>
      <c r="H31"/>
      <c r="I31"/>
      <c r="J31"/>
      <c r="K31"/>
      <c r="L31"/>
      <c r="M31"/>
    </row>
    <row r="32" spans="4:19" x14ac:dyDescent="0.25">
      <c r="F32"/>
      <c r="G32"/>
      <c r="H32"/>
      <c r="I32"/>
      <c r="J32"/>
      <c r="K32"/>
      <c r="L32"/>
      <c r="M32"/>
    </row>
    <row r="33" spans="6:13" x14ac:dyDescent="0.25">
      <c r="F33"/>
      <c r="G33"/>
      <c r="H33"/>
      <c r="I33"/>
      <c r="J33"/>
      <c r="K33"/>
      <c r="L33"/>
      <c r="M33"/>
    </row>
    <row r="34" spans="6:13" x14ac:dyDescent="0.25">
      <c r="F34"/>
      <c r="G34"/>
      <c r="H34"/>
      <c r="I34"/>
      <c r="J34"/>
      <c r="K34"/>
      <c r="L34"/>
      <c r="M34"/>
    </row>
    <row r="35" spans="6:13" x14ac:dyDescent="0.25">
      <c r="F35"/>
      <c r="G35"/>
      <c r="H35"/>
      <c r="I35"/>
      <c r="J35"/>
      <c r="K35"/>
      <c r="L35"/>
      <c r="M35"/>
    </row>
    <row r="36" spans="6:13" x14ac:dyDescent="0.25">
      <c r="F36"/>
      <c r="G36"/>
      <c r="H36"/>
      <c r="I36"/>
      <c r="J36"/>
      <c r="K36"/>
      <c r="L36"/>
      <c r="M36"/>
    </row>
    <row r="37" spans="6:13" x14ac:dyDescent="0.25">
      <c r="F37"/>
      <c r="G37"/>
      <c r="H37"/>
      <c r="I37"/>
      <c r="J37"/>
      <c r="K37"/>
      <c r="L37"/>
      <c r="M37"/>
    </row>
    <row r="38" spans="6:13" x14ac:dyDescent="0.25">
      <c r="F38"/>
      <c r="G38"/>
      <c r="H38"/>
      <c r="I38"/>
      <c r="J38"/>
      <c r="K38"/>
      <c r="L38"/>
      <c r="M38"/>
    </row>
    <row r="39" spans="6:13" x14ac:dyDescent="0.25">
      <c r="F39"/>
      <c r="G39"/>
      <c r="H39"/>
      <c r="I39"/>
      <c r="J39"/>
      <c r="K39"/>
      <c r="L39"/>
      <c r="M39"/>
    </row>
    <row r="40" spans="6:13" x14ac:dyDescent="0.25">
      <c r="F40"/>
      <c r="G40"/>
      <c r="H40"/>
      <c r="I40"/>
      <c r="J40"/>
      <c r="K40"/>
      <c r="L40"/>
      <c r="M40"/>
    </row>
  </sheetData>
  <mergeCells count="3">
    <mergeCell ref="D11:D13"/>
    <mergeCell ref="D15:D16"/>
    <mergeCell ref="D18:H18"/>
  </mergeCells>
  <phoneticPr fontId="13"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R37"/>
  <sheetViews>
    <sheetView showGridLines="0" tabSelected="1" topLeftCell="C1" zoomScaleNormal="100" workbookViewId="0">
      <selection activeCell="E9" sqref="E9"/>
    </sheetView>
  </sheetViews>
  <sheetFormatPr defaultRowHeight="15" x14ac:dyDescent="0.25"/>
  <cols>
    <col min="1" max="3" width="9.33203125" style="1"/>
    <col min="4" max="4" width="23.83203125" style="1" bestFit="1" customWidth="1"/>
    <col min="5" max="5" width="19.83203125" style="1" bestFit="1" customWidth="1"/>
    <col min="6" max="6" width="17.33203125" style="1" customWidth="1"/>
    <col min="7" max="7" width="11" style="1" bestFit="1" customWidth="1"/>
    <col min="8" max="8" width="17" style="1" customWidth="1"/>
    <col min="9" max="9" width="17" style="1" bestFit="1" customWidth="1"/>
    <col min="10" max="10" width="16" style="1" bestFit="1" customWidth="1"/>
    <col min="11" max="11" width="6.5" style="1" bestFit="1" customWidth="1"/>
    <col min="12" max="12" width="12.5" style="1" customWidth="1"/>
    <col min="13" max="13" width="16.83203125" style="1" customWidth="1"/>
    <col min="14" max="14" width="10.5" style="1" bestFit="1" customWidth="1"/>
    <col min="15" max="15" width="12.6640625" style="1" bestFit="1" customWidth="1"/>
    <col min="16" max="16" width="17.83203125" style="1" bestFit="1" customWidth="1"/>
    <col min="17" max="17" width="18" style="1" bestFit="1" customWidth="1"/>
    <col min="18" max="18" width="16.6640625" style="1" bestFit="1" customWidth="1"/>
    <col min="19" max="16384" width="9.33203125" style="1"/>
  </cols>
  <sheetData>
    <row r="1" spans="4:18" x14ac:dyDescent="0.25">
      <c r="G1" s="24" t="s">
        <v>7</v>
      </c>
      <c r="H1" s="24" t="s">
        <v>8</v>
      </c>
      <c r="I1" s="24" t="s">
        <v>19</v>
      </c>
      <c r="J1" s="24" t="s">
        <v>41</v>
      </c>
    </row>
    <row r="2" spans="4:18" x14ac:dyDescent="0.25">
      <c r="F2" s="29" t="s">
        <v>9</v>
      </c>
      <c r="G2" s="53">
        <f>H2/4046.856</f>
        <v>6.7440699644365889</v>
      </c>
      <c r="H2" s="16">
        <v>27292.28</v>
      </c>
      <c r="I2" s="17">
        <f>H2*10.7639</f>
        <v>293771.372692</v>
      </c>
      <c r="J2" s="18">
        <f>I2/9</f>
        <v>32641.263632444447</v>
      </c>
    </row>
    <row r="3" spans="4:18" x14ac:dyDescent="0.25">
      <c r="M3" s="23" t="s">
        <v>38</v>
      </c>
      <c r="N3" s="93">
        <f>1.2*10^5</f>
        <v>120000</v>
      </c>
      <c r="O3" s="94" t="s">
        <v>105</v>
      </c>
    </row>
    <row r="4" spans="4:18" x14ac:dyDescent="0.25">
      <c r="D4" s="29" t="s">
        <v>10</v>
      </c>
      <c r="H4" s="29" t="s">
        <v>11</v>
      </c>
      <c r="M4" s="23" t="s">
        <v>39</v>
      </c>
      <c r="N4" s="50">
        <f>N3*0.6</f>
        <v>72000</v>
      </c>
      <c r="O4" s="94" t="s">
        <v>105</v>
      </c>
    </row>
    <row r="5" spans="4:18" x14ac:dyDescent="0.25">
      <c r="D5" s="28" t="s">
        <v>47</v>
      </c>
      <c r="E5" s="49">
        <f>2.16*10^7*4</f>
        <v>86400000</v>
      </c>
      <c r="F5" s="94" t="s">
        <v>104</v>
      </c>
      <c r="H5" s="26" t="s">
        <v>12</v>
      </c>
      <c r="I5" s="21">
        <f>N4</f>
        <v>72000</v>
      </c>
      <c r="J5" s="25" t="s">
        <v>49</v>
      </c>
    </row>
    <row r="6" spans="4:18" x14ac:dyDescent="0.25">
      <c r="D6" s="28" t="s">
        <v>48</v>
      </c>
      <c r="E6" s="49">
        <v>1500</v>
      </c>
      <c r="F6" s="176" t="s">
        <v>2095</v>
      </c>
      <c r="H6" s="23" t="s">
        <v>37</v>
      </c>
      <c r="I6" s="95">
        <f>I5*J2</f>
        <v>2350170981.5360003</v>
      </c>
    </row>
    <row r="7" spans="4:18" x14ac:dyDescent="0.25">
      <c r="D7" s="23" t="s">
        <v>37</v>
      </c>
      <c r="E7" s="96">
        <f>E5*G2</f>
        <v>582687644.92732131</v>
      </c>
      <c r="H7" s="10"/>
      <c r="I7" s="2"/>
    </row>
    <row r="8" spans="4:18" x14ac:dyDescent="0.25">
      <c r="D8" s="23" t="s">
        <v>13</v>
      </c>
      <c r="E8" s="19">
        <f>E6*F21</f>
        <v>1817327534.2824001</v>
      </c>
      <c r="H8" s="27" t="s">
        <v>50</v>
      </c>
      <c r="I8" s="22">
        <f>I6/F20</f>
        <v>3362.4412561346498</v>
      </c>
      <c r="R8" s="174">
        <f>M22+I6+M14</f>
        <v>4802855356.2116117</v>
      </c>
    </row>
    <row r="9" spans="4:18" x14ac:dyDescent="0.25">
      <c r="D9" s="23" t="s">
        <v>51</v>
      </c>
      <c r="E9" s="20">
        <f>SUM(E7:E8)</f>
        <v>2400015179.2097216</v>
      </c>
    </row>
    <row r="10" spans="4:18" x14ac:dyDescent="0.25">
      <c r="Q10" s="173"/>
    </row>
    <row r="11" spans="4:18" ht="15.75" thickBot="1" x14ac:dyDescent="0.3"/>
    <row r="12" spans="4:18" ht="15.75" thickBot="1" x14ac:dyDescent="0.3">
      <c r="D12" s="38" t="s">
        <v>14</v>
      </c>
      <c r="E12" s="37"/>
      <c r="F12" s="39"/>
      <c r="G12" s="4"/>
      <c r="H12" s="38" t="s">
        <v>15</v>
      </c>
      <c r="I12" s="34"/>
      <c r="J12" s="35"/>
    </row>
    <row r="13" spans="4:18" x14ac:dyDescent="0.25">
      <c r="D13" s="32" t="s">
        <v>9</v>
      </c>
      <c r="E13" s="30" t="s">
        <v>16</v>
      </c>
      <c r="F13" s="33" t="s">
        <v>17</v>
      </c>
      <c r="G13" s="4"/>
      <c r="H13" s="32" t="s">
        <v>9</v>
      </c>
      <c r="I13" s="30" t="s">
        <v>16</v>
      </c>
      <c r="J13" s="33" t="s">
        <v>17</v>
      </c>
    </row>
    <row r="14" spans="4:18" ht="15.75" thickBot="1" x14ac:dyDescent="0.3">
      <c r="D14" s="40">
        <f>E20*10.7639</f>
        <v>698947.81871599995</v>
      </c>
      <c r="E14" s="51">
        <v>1800</v>
      </c>
      <c r="F14" s="41">
        <f>E14*D14</f>
        <v>1258106073.6887999</v>
      </c>
      <c r="G14" s="4"/>
      <c r="H14" s="40">
        <f>E22*10.7639</f>
        <v>512603.87080560002</v>
      </c>
      <c r="I14" s="51">
        <v>1500</v>
      </c>
      <c r="J14" s="41">
        <f>I14*H14</f>
        <v>768905806.20840001</v>
      </c>
      <c r="L14" s="23" t="s">
        <v>18</v>
      </c>
      <c r="M14" s="18">
        <f>J14+F14</f>
        <v>2027011879.8971999</v>
      </c>
    </row>
    <row r="15" spans="4:18" x14ac:dyDescent="0.25">
      <c r="D15" s="31" t="s">
        <v>19</v>
      </c>
      <c r="E15" s="31" t="s">
        <v>20</v>
      </c>
      <c r="H15" s="31" t="s">
        <v>19</v>
      </c>
      <c r="I15" s="31" t="s">
        <v>20</v>
      </c>
    </row>
    <row r="16" spans="4:18" x14ac:dyDescent="0.25">
      <c r="L16" s="29" t="s">
        <v>40</v>
      </c>
      <c r="O16" s="29" t="s">
        <v>54</v>
      </c>
    </row>
    <row r="17" spans="4:16" x14ac:dyDescent="0.25">
      <c r="L17" s="26" t="s">
        <v>21</v>
      </c>
      <c r="M17" s="18">
        <f>M14</f>
        <v>2027011879.8971999</v>
      </c>
      <c r="O17" s="26" t="s">
        <v>2</v>
      </c>
      <c r="P17" s="18">
        <f>I6</f>
        <v>2350170981.5360003</v>
      </c>
    </row>
    <row r="18" spans="4:16" x14ac:dyDescent="0.25">
      <c r="K18" s="36">
        <v>7.0000000000000007E-2</v>
      </c>
      <c r="L18" s="26" t="s">
        <v>22</v>
      </c>
      <c r="M18" s="18">
        <f>$M$17*K18</f>
        <v>141890831.59280401</v>
      </c>
      <c r="O18" s="26" t="s">
        <v>3</v>
      </c>
      <c r="P18" s="18">
        <f>M14</f>
        <v>2027011879.8971999</v>
      </c>
    </row>
    <row r="19" spans="4:16" x14ac:dyDescent="0.25">
      <c r="E19" s="24" t="s">
        <v>8</v>
      </c>
      <c r="F19" s="24" t="s">
        <v>19</v>
      </c>
      <c r="K19" s="36">
        <v>0.09</v>
      </c>
      <c r="L19" s="26" t="s">
        <v>23</v>
      </c>
      <c r="M19" s="18">
        <f>$M$17*K19</f>
        <v>182431069.19074798</v>
      </c>
      <c r="O19" s="26" t="s">
        <v>4</v>
      </c>
      <c r="P19" s="18">
        <f>M22</f>
        <v>425672494.77841198</v>
      </c>
    </row>
    <row r="20" spans="4:16" x14ac:dyDescent="0.25">
      <c r="D20" s="23" t="s">
        <v>25</v>
      </c>
      <c r="E20" s="47">
        <f>Area!T10</f>
        <v>64934.44</v>
      </c>
      <c r="F20" s="18">
        <f>E20*10.7639</f>
        <v>698947.81871599995</v>
      </c>
      <c r="K20" s="36">
        <v>0.05</v>
      </c>
      <c r="L20" s="26" t="s">
        <v>24</v>
      </c>
      <c r="M20" s="18">
        <f>$M$17*K20</f>
        <v>101350593.99485999</v>
      </c>
    </row>
    <row r="21" spans="4:16" x14ac:dyDescent="0.25">
      <c r="D21" s="23" t="s">
        <v>26</v>
      </c>
      <c r="E21" s="52">
        <f>E20+E22</f>
        <v>112556.944</v>
      </c>
      <c r="F21" s="18">
        <f>E21*10.7639</f>
        <v>1211551.6895216</v>
      </c>
    </row>
    <row r="22" spans="4:16" x14ac:dyDescent="0.25">
      <c r="D22" s="23" t="s">
        <v>28</v>
      </c>
      <c r="E22" s="47">
        <f>Area!V10</f>
        <v>47622.504000000001</v>
      </c>
      <c r="F22" s="18">
        <f>E22*10.7639</f>
        <v>512603.87080560002</v>
      </c>
      <c r="H22" s="173">
        <f>F21*1500</f>
        <v>1817327534.2824001</v>
      </c>
      <c r="L22" s="26" t="s">
        <v>27</v>
      </c>
      <c r="M22" s="20">
        <f>M20+M19+M18</f>
        <v>425672494.77841198</v>
      </c>
      <c r="O22" s="26" t="s">
        <v>5</v>
      </c>
      <c r="P22" s="18">
        <f>SUM(P17:P19)</f>
        <v>4802855356.2116117</v>
      </c>
    </row>
    <row r="23" spans="4:16" x14ac:dyDescent="0.25">
      <c r="D23" s="3"/>
    </row>
    <row r="24" spans="4:16" x14ac:dyDescent="0.25">
      <c r="D24" s="23" t="s">
        <v>36</v>
      </c>
      <c r="E24" s="48">
        <f>Area!S10</f>
        <v>72051.619200000016</v>
      </c>
      <c r="F24" s="18">
        <f t="shared" ref="F24:F29" si="0">E24*10.7639</f>
        <v>775556.42390688008</v>
      </c>
      <c r="H24" s="10"/>
      <c r="O24" s="26" t="s">
        <v>29</v>
      </c>
      <c r="P24" s="20">
        <f>ROUND(P22,(-7))</f>
        <v>4800000000</v>
      </c>
    </row>
    <row r="25" spans="4:16" x14ac:dyDescent="0.25">
      <c r="D25" s="23" t="s">
        <v>57</v>
      </c>
      <c r="E25" s="47">
        <f>Area!R10</f>
        <v>17957.907999999999</v>
      </c>
      <c r="F25" s="18">
        <f t="shared" si="0"/>
        <v>193297.1259212</v>
      </c>
      <c r="O25" s="26" t="s">
        <v>30</v>
      </c>
      <c r="P25" s="20">
        <f>P24*0.85</f>
        <v>4080000000</v>
      </c>
    </row>
    <row r="26" spans="4:16" x14ac:dyDescent="0.25">
      <c r="D26" s="23" t="s">
        <v>46</v>
      </c>
      <c r="E26" s="48">
        <f>Area!Q10</f>
        <v>17799.622800000001</v>
      </c>
      <c r="F26" s="18">
        <f t="shared" si="0"/>
        <v>191593.35985692</v>
      </c>
      <c r="H26" s="56"/>
      <c r="I26" s="56"/>
      <c r="J26" s="56"/>
      <c r="L26" s="56"/>
      <c r="M26" s="56"/>
      <c r="O26" s="26" t="s">
        <v>31</v>
      </c>
      <c r="P26" s="20">
        <f>P24*0.75</f>
        <v>3600000000</v>
      </c>
    </row>
    <row r="27" spans="4:16" x14ac:dyDescent="0.25">
      <c r="H27" s="55"/>
    </row>
    <row r="28" spans="4:16" x14ac:dyDescent="0.25">
      <c r="D28" s="23" t="s">
        <v>44</v>
      </c>
      <c r="E28" s="48" t="s">
        <v>63</v>
      </c>
      <c r="F28" s="18" t="e">
        <f t="shared" si="0"/>
        <v>#VALUE!</v>
      </c>
      <c r="H28" s="55"/>
    </row>
    <row r="29" spans="4:16" x14ac:dyDescent="0.25">
      <c r="D29" s="23" t="s">
        <v>45</v>
      </c>
      <c r="E29" s="48">
        <f>G29*H2</f>
        <v>0</v>
      </c>
      <c r="F29" s="18">
        <f t="shared" si="0"/>
        <v>0</v>
      </c>
      <c r="H29" s="55"/>
    </row>
    <row r="30" spans="4:16" x14ac:dyDescent="0.25">
      <c r="H30" s="55"/>
      <c r="I30" s="55"/>
      <c r="J30" s="55"/>
      <c r="K30" s="55"/>
      <c r="L30" s="55"/>
      <c r="M30" s="55"/>
    </row>
    <row r="31" spans="4:16" x14ac:dyDescent="0.25">
      <c r="I31" s="6"/>
      <c r="L31" s="55"/>
    </row>
    <row r="32" spans="4:16" x14ac:dyDescent="0.25">
      <c r="D32" s="3"/>
      <c r="E32" s="3"/>
      <c r="F32" s="3"/>
    </row>
    <row r="33" spans="4:7" x14ac:dyDescent="0.25">
      <c r="D33" s="8"/>
      <c r="E33" s="4"/>
    </row>
    <row r="34" spans="4:7" x14ac:dyDescent="0.25">
      <c r="D34" s="8"/>
    </row>
    <row r="35" spans="4:7" x14ac:dyDescent="0.25">
      <c r="D35" s="8"/>
    </row>
    <row r="36" spans="4:7" x14ac:dyDescent="0.25">
      <c r="D36" s="8"/>
      <c r="G36" s="3"/>
    </row>
    <row r="37" spans="4:7" x14ac:dyDescent="0.25">
      <c r="E37" s="4"/>
      <c r="F37" s="4"/>
      <c r="G37" s="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7:Q21"/>
  <sheetViews>
    <sheetView topLeftCell="A3" workbookViewId="0">
      <selection activeCell="G8" sqref="G8:J13"/>
    </sheetView>
  </sheetViews>
  <sheetFormatPr defaultRowHeight="12.75" x14ac:dyDescent="0.2"/>
  <cols>
    <col min="8" max="8" width="12.5" customWidth="1"/>
    <col min="9" max="9" width="12.5" bestFit="1" customWidth="1"/>
    <col min="10" max="10" width="17.5" customWidth="1"/>
    <col min="11" max="11" width="66.1640625" customWidth="1"/>
    <col min="12" max="12" width="12" bestFit="1" customWidth="1"/>
  </cols>
  <sheetData>
    <row r="7" spans="7:17" x14ac:dyDescent="0.2">
      <c r="Q7" s="42"/>
    </row>
    <row r="8" spans="7:17" ht="12.75" customHeight="1" x14ac:dyDescent="0.2">
      <c r="G8" s="119" t="s">
        <v>43</v>
      </c>
      <c r="H8" s="119" t="s">
        <v>32</v>
      </c>
      <c r="I8" s="119" t="s">
        <v>42</v>
      </c>
      <c r="J8" s="117" t="s">
        <v>52</v>
      </c>
      <c r="K8" s="117" t="s">
        <v>56</v>
      </c>
    </row>
    <row r="9" spans="7:17" ht="15" customHeight="1" x14ac:dyDescent="0.2">
      <c r="G9" s="119"/>
      <c r="H9" s="119"/>
      <c r="I9" s="119"/>
      <c r="J9" s="118"/>
      <c r="K9" s="118" t="s">
        <v>55</v>
      </c>
      <c r="L9" s="13"/>
      <c r="M9" s="11"/>
      <c r="N9" s="11"/>
      <c r="O9" s="11"/>
      <c r="Q9" s="42"/>
    </row>
    <row r="10" spans="7:17" ht="15" x14ac:dyDescent="0.2">
      <c r="G10" s="7">
        <v>1</v>
      </c>
      <c r="H10" s="7" t="s">
        <v>2</v>
      </c>
      <c r="I10" s="7" t="s">
        <v>60</v>
      </c>
      <c r="J10" s="7">
        <v>126</v>
      </c>
      <c r="K10" s="46"/>
    </row>
    <row r="11" spans="7:17" ht="15" x14ac:dyDescent="0.2">
      <c r="G11" s="7">
        <v>2</v>
      </c>
      <c r="H11" s="7" t="s">
        <v>58</v>
      </c>
      <c r="I11" s="7" t="s">
        <v>60</v>
      </c>
      <c r="J11" s="7">
        <v>192</v>
      </c>
      <c r="K11" s="46"/>
      <c r="Q11" s="42"/>
    </row>
    <row r="12" spans="7:17" ht="15" x14ac:dyDescent="0.2">
      <c r="G12" s="7">
        <v>3</v>
      </c>
      <c r="H12" s="7" t="s">
        <v>59</v>
      </c>
      <c r="I12" s="7" t="s">
        <v>61</v>
      </c>
      <c r="J12" s="7">
        <v>180</v>
      </c>
      <c r="K12" s="46"/>
    </row>
    <row r="13" spans="7:17" ht="15" x14ac:dyDescent="0.2">
      <c r="G13" s="43" t="s">
        <v>51</v>
      </c>
      <c r="H13" s="44"/>
      <c r="I13" s="44"/>
      <c r="J13" s="45">
        <f>SUM(J10:J12)</f>
        <v>498</v>
      </c>
      <c r="L13" s="12"/>
      <c r="M13" s="14"/>
      <c r="N13" s="14"/>
      <c r="O13" s="14"/>
    </row>
    <row r="14" spans="7:17" x14ac:dyDescent="0.2">
      <c r="Q14" s="42"/>
    </row>
    <row r="16" spans="7:17" x14ac:dyDescent="0.2">
      <c r="Q16" s="42"/>
    </row>
    <row r="18" spans="17:17" x14ac:dyDescent="0.2">
      <c r="Q18" s="42"/>
    </row>
    <row r="21" spans="17:17" x14ac:dyDescent="0.2">
      <c r="Q21" s="42"/>
    </row>
  </sheetData>
  <mergeCells count="5">
    <mergeCell ref="K8:K9"/>
    <mergeCell ref="J8:J9"/>
    <mergeCell ref="G8:G9"/>
    <mergeCell ref="H8:H9"/>
    <mergeCell ref="I8:I9"/>
  </mergeCells>
  <phoneticPr fontId="1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workbookViewId="0">
      <selection activeCell="N24" sqref="N24"/>
    </sheetView>
  </sheetViews>
  <sheetFormatPr defaultRowHeight="12.75" x14ac:dyDescent="0.2"/>
  <cols>
    <col min="17" max="18" width="11.6640625" bestFit="1" customWidth="1"/>
    <col min="20" max="21" width="11.6640625" bestFit="1" customWidth="1"/>
    <col min="24" max="24" width="10" bestFit="1" customWidth="1"/>
    <col min="25" max="25" width="11.1640625" bestFit="1" customWidth="1"/>
    <col min="26" max="26" width="14.83203125" bestFit="1" customWidth="1"/>
  </cols>
  <sheetData>
    <row r="1" spans="1:29" ht="15.75" x14ac:dyDescent="0.2">
      <c r="A1" s="127" t="s">
        <v>64</v>
      </c>
      <c r="B1" s="127"/>
      <c r="C1" s="127"/>
      <c r="D1" s="127"/>
      <c r="E1" s="127"/>
      <c r="F1" s="127"/>
      <c r="G1" s="127"/>
      <c r="H1" s="127"/>
      <c r="I1" s="127"/>
      <c r="J1" s="127"/>
      <c r="K1" s="127"/>
      <c r="L1" s="127"/>
      <c r="M1" s="127"/>
      <c r="N1" s="127"/>
      <c r="O1" s="127"/>
      <c r="P1" s="127"/>
      <c r="Q1" s="127"/>
      <c r="R1" s="127"/>
      <c r="S1" s="127"/>
      <c r="T1" s="127"/>
      <c r="U1" s="127"/>
      <c r="V1" s="57"/>
      <c r="W1" s="57"/>
      <c r="X1" s="57"/>
      <c r="Y1" s="57"/>
      <c r="Z1" s="57"/>
      <c r="AA1" s="57"/>
      <c r="AB1" s="57"/>
      <c r="AC1" s="57"/>
    </row>
    <row r="2" spans="1:29" ht="90" x14ac:dyDescent="0.2">
      <c r="A2" s="58" t="s">
        <v>65</v>
      </c>
      <c r="B2" s="58" t="s">
        <v>66</v>
      </c>
      <c r="C2" s="58" t="s">
        <v>67</v>
      </c>
      <c r="D2" s="58"/>
      <c r="E2" s="58" t="s">
        <v>68</v>
      </c>
      <c r="F2" s="58" t="s">
        <v>69</v>
      </c>
      <c r="G2" s="58" t="s">
        <v>70</v>
      </c>
      <c r="H2" s="58" t="s">
        <v>71</v>
      </c>
      <c r="I2" s="58" t="s">
        <v>72</v>
      </c>
      <c r="J2" s="58" t="s">
        <v>73</v>
      </c>
      <c r="K2" s="59" t="s">
        <v>74</v>
      </c>
      <c r="L2" s="58" t="s">
        <v>75</v>
      </c>
      <c r="M2" s="58" t="s">
        <v>76</v>
      </c>
      <c r="N2" s="59" t="s">
        <v>77</v>
      </c>
      <c r="O2" s="59" t="s">
        <v>78</v>
      </c>
      <c r="P2" s="58" t="s">
        <v>79</v>
      </c>
      <c r="Q2" s="60" t="s">
        <v>80</v>
      </c>
      <c r="R2" s="60" t="s">
        <v>81</v>
      </c>
      <c r="S2" s="60" t="s">
        <v>82</v>
      </c>
      <c r="T2" s="58" t="s">
        <v>83</v>
      </c>
      <c r="U2" s="58" t="s">
        <v>84</v>
      </c>
      <c r="V2" s="57"/>
      <c r="W2" s="61" t="s">
        <v>85</v>
      </c>
      <c r="X2" s="61" t="s">
        <v>86</v>
      </c>
      <c r="Y2" s="62" t="s">
        <v>87</v>
      </c>
      <c r="Z2" s="63" t="s">
        <v>88</v>
      </c>
      <c r="AA2" s="64" t="s">
        <v>89</v>
      </c>
      <c r="AB2" s="128" t="s">
        <v>90</v>
      </c>
      <c r="AC2" s="129"/>
    </row>
    <row r="3" spans="1:29" ht="15" x14ac:dyDescent="0.2">
      <c r="A3" s="65">
        <v>1</v>
      </c>
      <c r="B3" s="66" t="s">
        <v>91</v>
      </c>
      <c r="C3" s="67">
        <v>1</v>
      </c>
      <c r="D3" s="67">
        <v>8.5</v>
      </c>
      <c r="E3" s="67">
        <v>10</v>
      </c>
      <c r="F3" s="130" t="s">
        <v>92</v>
      </c>
      <c r="G3" s="68">
        <v>165</v>
      </c>
      <c r="H3" s="68">
        <f>G3*10.7639</f>
        <v>1776.0435</v>
      </c>
      <c r="I3" s="68">
        <f>H3*C3</f>
        <v>1776.0435</v>
      </c>
      <c r="J3" s="65"/>
      <c r="K3" s="69">
        <v>2024</v>
      </c>
      <c r="L3" s="69">
        <f t="shared" ref="L3:L5" si="0">K3-J3</f>
        <v>2024</v>
      </c>
      <c r="M3" s="69">
        <v>25</v>
      </c>
      <c r="N3" s="70">
        <v>0.1</v>
      </c>
      <c r="O3" s="71">
        <f>(1-N3)/M3</f>
        <v>3.6000000000000004E-2</v>
      </c>
      <c r="P3" s="72">
        <v>5000</v>
      </c>
      <c r="Q3" s="73">
        <f>P3*I3</f>
        <v>8880217.5</v>
      </c>
      <c r="R3" s="73">
        <f>Q3*O3*IF(L3&gt;M3,M3,L3)</f>
        <v>7992195.75</v>
      </c>
      <c r="S3" s="74">
        <v>0</v>
      </c>
      <c r="T3" s="73">
        <f>Q3-R3</f>
        <v>888021.75</v>
      </c>
      <c r="U3" s="73">
        <f t="shared" ref="U3:U5" si="1">T3-S3*T3</f>
        <v>888021.75</v>
      </c>
      <c r="V3" s="57"/>
      <c r="W3" s="61">
        <v>32641.295221111101</v>
      </c>
      <c r="X3" s="75">
        <f>ROUND((W3/1.196),1)</f>
        <v>27292.1</v>
      </c>
      <c r="Y3" s="62">
        <v>21349.885999999999</v>
      </c>
      <c r="Z3" s="76">
        <f>Y3*W3</f>
        <v>696887931.86306679</v>
      </c>
      <c r="AA3" s="64">
        <v>11000</v>
      </c>
      <c r="AB3" s="131">
        <f>AA3*W3</f>
        <v>359054247.43222213</v>
      </c>
      <c r="AC3" s="131"/>
    </row>
    <row r="4" spans="1:29" ht="15" x14ac:dyDescent="0.25">
      <c r="A4" s="65">
        <v>2</v>
      </c>
      <c r="B4" s="77" t="s">
        <v>93</v>
      </c>
      <c r="C4" s="67">
        <v>4</v>
      </c>
      <c r="D4" s="67">
        <v>6</v>
      </c>
      <c r="E4" s="67">
        <v>11</v>
      </c>
      <c r="F4" s="130"/>
      <c r="G4" s="68">
        <v>470.8</v>
      </c>
      <c r="H4" s="68">
        <f t="shared" ref="H4:H5" si="2">G4*10.7639</f>
        <v>5067.6441199999999</v>
      </c>
      <c r="I4" s="68">
        <f t="shared" ref="I4:I5" si="3">H4*C4</f>
        <v>20270.57648</v>
      </c>
      <c r="J4" s="65">
        <v>2012</v>
      </c>
      <c r="K4" s="69">
        <v>2024</v>
      </c>
      <c r="L4" s="69">
        <f t="shared" si="0"/>
        <v>12</v>
      </c>
      <c r="M4" s="69">
        <v>70</v>
      </c>
      <c r="N4" s="70">
        <v>0.1</v>
      </c>
      <c r="O4" s="71">
        <f t="shared" ref="O4:O5" si="4">(1-N4)/M4</f>
        <v>1.2857142857142857E-2</v>
      </c>
      <c r="P4" s="72">
        <v>1000</v>
      </c>
      <c r="Q4" s="73">
        <f t="shared" ref="Q4:Q5" si="5">P4*I4</f>
        <v>20270576.48</v>
      </c>
      <c r="R4" s="73">
        <f t="shared" ref="R4:R5" si="6">Q4*O4*IF(L4&gt;M4,M4,L4)</f>
        <v>3127460.3711999999</v>
      </c>
      <c r="S4" s="74">
        <v>0</v>
      </c>
      <c r="T4" s="73">
        <f t="shared" ref="T4:T5" si="7">Q4-R4</f>
        <v>17143116.108800001</v>
      </c>
      <c r="U4" s="73">
        <f t="shared" si="1"/>
        <v>17143116.108800001</v>
      </c>
      <c r="V4" s="57"/>
      <c r="W4" s="132" t="s">
        <v>94</v>
      </c>
      <c r="X4" s="132"/>
      <c r="Y4" s="132"/>
      <c r="Z4" s="78">
        <f>SUM(Z3:Z3)</f>
        <v>696887931.86306679</v>
      </c>
      <c r="AA4" s="79" t="s">
        <v>95</v>
      </c>
      <c r="AB4" s="121">
        <f>U6</f>
        <v>29273570.098800004</v>
      </c>
      <c r="AC4" s="123"/>
    </row>
    <row r="5" spans="1:29" ht="15" x14ac:dyDescent="0.25">
      <c r="A5" s="65">
        <v>3</v>
      </c>
      <c r="B5" s="80" t="s">
        <v>96</v>
      </c>
      <c r="C5" s="67">
        <v>5</v>
      </c>
      <c r="D5" s="67">
        <v>7</v>
      </c>
      <c r="E5" s="67">
        <v>11</v>
      </c>
      <c r="F5" s="130"/>
      <c r="G5" s="68">
        <v>247</v>
      </c>
      <c r="H5" s="68">
        <f t="shared" si="2"/>
        <v>2658.6832999999997</v>
      </c>
      <c r="I5" s="68">
        <f t="shared" si="3"/>
        <v>13293.416499999999</v>
      </c>
      <c r="J5" s="65">
        <v>2012</v>
      </c>
      <c r="K5" s="69">
        <v>2024</v>
      </c>
      <c r="L5" s="69">
        <f t="shared" si="0"/>
        <v>12</v>
      </c>
      <c r="M5" s="69">
        <v>70</v>
      </c>
      <c r="N5" s="70">
        <v>0.1</v>
      </c>
      <c r="O5" s="71">
        <f t="shared" si="4"/>
        <v>1.2857142857142857E-2</v>
      </c>
      <c r="P5" s="72">
        <v>1000</v>
      </c>
      <c r="Q5" s="73">
        <f t="shared" si="5"/>
        <v>13293416.5</v>
      </c>
      <c r="R5" s="73">
        <f t="shared" si="6"/>
        <v>2050984.2600000002</v>
      </c>
      <c r="S5" s="74">
        <v>0</v>
      </c>
      <c r="T5" s="73">
        <f t="shared" si="7"/>
        <v>11242432.24</v>
      </c>
      <c r="U5" s="73">
        <f t="shared" si="1"/>
        <v>11242432.24</v>
      </c>
      <c r="V5" s="57"/>
      <c r="W5" s="81"/>
      <c r="X5" s="81"/>
      <c r="Y5" s="81"/>
      <c r="Z5" s="82"/>
      <c r="AA5" s="79" t="s">
        <v>6</v>
      </c>
      <c r="AB5" s="125">
        <f>SUM(AB3:AC4)</f>
        <v>388327817.53102213</v>
      </c>
      <c r="AC5" s="126"/>
    </row>
    <row r="6" spans="1:29" x14ac:dyDescent="0.2">
      <c r="A6" s="122" t="s">
        <v>6</v>
      </c>
      <c r="B6" s="122"/>
      <c r="C6" s="122"/>
      <c r="D6" s="122"/>
      <c r="E6" s="122"/>
      <c r="F6" s="122"/>
      <c r="G6" s="83">
        <f>SUM(G3:G5)</f>
        <v>882.8</v>
      </c>
      <c r="H6" s="83">
        <f>SUM(H3:H5)</f>
        <v>9502.3709199999994</v>
      </c>
      <c r="I6" s="83">
        <f>SUM(I3:I5)</f>
        <v>35340.036479999995</v>
      </c>
      <c r="J6" s="84"/>
      <c r="K6" s="84"/>
      <c r="L6" s="84"/>
      <c r="M6" s="84"/>
      <c r="N6" s="70"/>
      <c r="O6" s="71"/>
      <c r="P6" s="85"/>
      <c r="Q6" s="86">
        <f>SUM(Q3:Q5)</f>
        <v>42444210.480000004</v>
      </c>
      <c r="R6" s="86">
        <f>SUM(R3:R5)</f>
        <v>13170640.381199999</v>
      </c>
      <c r="S6" s="86">
        <f>SUM(S3:S5)</f>
        <v>0</v>
      </c>
      <c r="T6" s="86">
        <f>SUM(T3:T5)</f>
        <v>29273570.098800004</v>
      </c>
      <c r="U6" s="86">
        <f>SUM(U3:U5)</f>
        <v>29273570.098800004</v>
      </c>
      <c r="V6" s="57"/>
      <c r="W6" s="57"/>
      <c r="X6" s="57"/>
      <c r="Y6" s="57"/>
      <c r="Z6" s="57"/>
      <c r="AA6" s="87" t="s">
        <v>11</v>
      </c>
      <c r="AB6" s="121">
        <f>ROUND(AB5,-6)</f>
        <v>388000000</v>
      </c>
      <c r="AC6" s="123"/>
    </row>
    <row r="7" spans="1:29" ht="15" x14ac:dyDescent="0.2">
      <c r="A7" s="124" t="s">
        <v>97</v>
      </c>
      <c r="B7" s="124"/>
      <c r="C7" s="124"/>
      <c r="D7" s="124"/>
      <c r="E7" s="124"/>
      <c r="F7" s="124"/>
      <c r="G7" s="124"/>
      <c r="H7" s="124"/>
      <c r="I7" s="124"/>
      <c r="J7" s="124"/>
      <c r="K7" s="124"/>
      <c r="L7" s="124"/>
      <c r="M7" s="124"/>
      <c r="N7" s="124"/>
      <c r="O7" s="124"/>
      <c r="P7" s="124"/>
      <c r="Q7" s="124"/>
      <c r="R7" s="124"/>
      <c r="S7" s="124"/>
      <c r="T7" s="124"/>
      <c r="U7" s="124"/>
      <c r="V7" s="57"/>
      <c r="W7" s="57"/>
      <c r="X7" s="57"/>
      <c r="Y7" s="57"/>
      <c r="Z7" s="57"/>
      <c r="AA7" s="87" t="s">
        <v>30</v>
      </c>
      <c r="AB7" s="125">
        <f>AB6*AD8</f>
        <v>0</v>
      </c>
      <c r="AC7" s="126"/>
    </row>
    <row r="8" spans="1:29" ht="15" x14ac:dyDescent="0.2">
      <c r="A8" s="120" t="s">
        <v>98</v>
      </c>
      <c r="B8" s="120"/>
      <c r="C8" s="120"/>
      <c r="D8" s="120"/>
      <c r="E8" s="120"/>
      <c r="F8" s="120"/>
      <c r="G8" s="120"/>
      <c r="H8" s="120"/>
      <c r="I8" s="120"/>
      <c r="J8" s="120"/>
      <c r="K8" s="120"/>
      <c r="L8" s="120"/>
      <c r="M8" s="120"/>
      <c r="N8" s="120"/>
      <c r="O8" s="120"/>
      <c r="P8" s="120"/>
      <c r="Q8" s="120"/>
      <c r="R8" s="120"/>
      <c r="S8" s="120"/>
      <c r="T8" s="120"/>
      <c r="U8" s="120"/>
      <c r="V8" s="57"/>
      <c r="W8" s="57"/>
      <c r="X8" s="57"/>
      <c r="Y8" s="57"/>
      <c r="Z8" s="57"/>
      <c r="AA8" s="87" t="s">
        <v>31</v>
      </c>
      <c r="AB8" s="121">
        <f>AB6*AD9</f>
        <v>0</v>
      </c>
      <c r="AC8" s="121"/>
    </row>
    <row r="9" spans="1:29" ht="15" x14ac:dyDescent="0.2">
      <c r="A9" s="120" t="s">
        <v>99</v>
      </c>
      <c r="B9" s="120"/>
      <c r="C9" s="120"/>
      <c r="D9" s="120"/>
      <c r="E9" s="120"/>
      <c r="F9" s="120"/>
      <c r="G9" s="120"/>
      <c r="H9" s="120"/>
      <c r="I9" s="120"/>
      <c r="J9" s="120"/>
      <c r="K9" s="120"/>
      <c r="L9" s="120"/>
      <c r="M9" s="120"/>
      <c r="N9" s="120"/>
      <c r="O9" s="120"/>
      <c r="P9" s="120"/>
      <c r="Q9" s="120"/>
      <c r="R9" s="120"/>
      <c r="S9" s="120"/>
      <c r="T9" s="120"/>
      <c r="U9" s="120"/>
      <c r="V9" s="57"/>
      <c r="W9" s="57"/>
      <c r="X9" s="57"/>
      <c r="Y9" s="57"/>
      <c r="Z9" s="57"/>
      <c r="AA9" s="87" t="s">
        <v>100</v>
      </c>
      <c r="AB9" s="121">
        <f>Q6*0.8</f>
        <v>33955368.384000003</v>
      </c>
      <c r="AC9" s="121"/>
    </row>
    <row r="10" spans="1:29" ht="15" x14ac:dyDescent="0.2">
      <c r="A10" s="120" t="s">
        <v>101</v>
      </c>
      <c r="B10" s="120"/>
      <c r="C10" s="120"/>
      <c r="D10" s="120"/>
      <c r="E10" s="120"/>
      <c r="F10" s="120"/>
      <c r="G10" s="120"/>
      <c r="H10" s="120"/>
      <c r="I10" s="120"/>
      <c r="J10" s="120"/>
      <c r="K10" s="120"/>
      <c r="L10" s="120"/>
      <c r="M10" s="120"/>
      <c r="N10" s="120"/>
      <c r="O10" s="120"/>
      <c r="P10" s="120"/>
      <c r="Q10" s="120"/>
      <c r="R10" s="120"/>
      <c r="S10" s="120"/>
      <c r="T10" s="120"/>
      <c r="U10" s="120"/>
      <c r="V10" s="57"/>
      <c r="W10" s="57"/>
      <c r="X10" s="57"/>
      <c r="Y10" s="87" t="s">
        <v>102</v>
      </c>
      <c r="Z10" s="88">
        <f>(AB3-Z4)/AB3</f>
        <v>-0.94089872727272716</v>
      </c>
      <c r="AA10" s="57"/>
      <c r="AB10" s="89"/>
      <c r="AC10" s="89"/>
    </row>
    <row r="11" spans="1:29" ht="15" x14ac:dyDescent="0.2">
      <c r="A11" s="120" t="s">
        <v>103</v>
      </c>
      <c r="B11" s="120"/>
      <c r="C11" s="120"/>
      <c r="D11" s="120"/>
      <c r="E11" s="120"/>
      <c r="F11" s="120"/>
      <c r="G11" s="120"/>
      <c r="H11" s="120"/>
      <c r="I11" s="120"/>
      <c r="J11" s="120"/>
      <c r="K11" s="120"/>
      <c r="L11" s="120"/>
      <c r="M11" s="120"/>
      <c r="N11" s="120"/>
      <c r="O11" s="120"/>
      <c r="P11" s="120"/>
      <c r="Q11" s="120"/>
      <c r="R11" s="120"/>
      <c r="S11" s="120"/>
      <c r="T11" s="120"/>
      <c r="U11" s="120"/>
      <c r="V11" s="57"/>
      <c r="W11" s="57"/>
      <c r="X11" s="57"/>
      <c r="Y11" s="57"/>
      <c r="Z11" s="90"/>
      <c r="AA11" s="91"/>
      <c r="AB11" s="92"/>
      <c r="AC11" s="92"/>
    </row>
    <row r="12" spans="1:29" x14ac:dyDescent="0.2">
      <c r="A12" s="57"/>
      <c r="B12" s="57"/>
      <c r="C12" s="57"/>
      <c r="D12" s="57"/>
      <c r="E12" s="57"/>
      <c r="F12" s="57"/>
      <c r="G12" s="57"/>
      <c r="H12" s="57"/>
      <c r="I12" s="57"/>
      <c r="J12" s="57"/>
      <c r="K12" s="57"/>
      <c r="L12" s="57"/>
      <c r="M12" s="57"/>
      <c r="N12" s="57"/>
      <c r="O12" s="57"/>
      <c r="P12" s="57"/>
      <c r="Q12" s="57"/>
      <c r="R12" s="57"/>
      <c r="S12" s="57"/>
      <c r="T12" s="57"/>
      <c r="U12" s="57"/>
      <c r="V12" s="57"/>
      <c r="W12" s="57"/>
      <c r="X12" s="57"/>
      <c r="Y12" s="57"/>
      <c r="Z12" s="90"/>
      <c r="AA12" s="91"/>
      <c r="AB12" s="91"/>
      <c r="AC12" s="91"/>
    </row>
    <row r="17" spans="24:24" x14ac:dyDescent="0.2">
      <c r="X17">
        <f>21600000*4</f>
        <v>86400000</v>
      </c>
    </row>
  </sheetData>
  <mergeCells count="17">
    <mergeCell ref="A1:U1"/>
    <mergeCell ref="AB2:AC2"/>
    <mergeCell ref="F3:F5"/>
    <mergeCell ref="AB3:AC3"/>
    <mergeCell ref="W4:Y4"/>
    <mergeCell ref="AB4:AC4"/>
    <mergeCell ref="AB5:AC5"/>
    <mergeCell ref="A9:U9"/>
    <mergeCell ref="AB9:AC9"/>
    <mergeCell ref="A10:U10"/>
    <mergeCell ref="A11:U11"/>
    <mergeCell ref="A6:F6"/>
    <mergeCell ref="AB6:AC6"/>
    <mergeCell ref="A7:U7"/>
    <mergeCell ref="AB7:AC7"/>
    <mergeCell ref="A8:U8"/>
    <mergeCell ref="AB8:AC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M3M SOLITUDE -89-INVENTORY</vt:lpstr>
      <vt:lpstr>Area</vt:lpstr>
      <vt:lpstr>Sheet4</vt:lpstr>
      <vt:lpstr>Inventory calculation</vt:lpstr>
      <vt:lpstr>Civil work</vt:lpstr>
      <vt:lpstr>Tower Details</vt:lpstr>
      <vt:lpstr>Sheet1</vt:lpstr>
      <vt:lpstr>'M3M SOLITUDE -89-INVENTORY'!Print_Area</vt:lpstr>
      <vt:lpstr>'M3M SOLITUDE -89-INVENTORY'!Print_Titles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20231017_Inventory list _TARC KN_1_Distributed.xlsx</dc:title>
  <dc:creator>Rakesh Seth</dc:creator>
  <cp:lastModifiedBy>Anuj</cp:lastModifiedBy>
  <dcterms:created xsi:type="dcterms:W3CDTF">2024-03-11T07:04:31Z</dcterms:created>
  <dcterms:modified xsi:type="dcterms:W3CDTF">2024-12-06T10:42:39Z</dcterms:modified>
</cp:coreProperties>
</file>