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Group Companies\Green Urja\Incorporation Doc_agreements_others\REGISTRY- MAHOBA\"/>
    </mc:Choice>
  </mc:AlternateContent>
  <xr:revisionPtr revIDLastSave="0" documentId="13_ncr:1_{0D2A6662-BDF7-48C3-A8D8-339D9BD71E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UPL Land" sheetId="1" r:id="rId1"/>
  </sheets>
  <definedNames>
    <definedName name="_xlnm._FilterDatabase" localSheetId="0" hidden="1">'GUPL Land'!$A$2:$F$99</definedName>
    <definedName name="_xlnm.Print_Titles" localSheetId="0">'GUPL Land'!$1:$2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D94" i="1" l="1"/>
  <c r="D93" i="1"/>
  <c r="A76" i="1"/>
  <c r="D65" i="1"/>
  <c r="D60" i="1"/>
  <c r="A59" i="1"/>
  <c r="A62" i="1" s="1"/>
  <c r="D57" i="1"/>
  <c r="A53" i="1"/>
  <c r="A46" i="1"/>
  <c r="D34" i="1"/>
  <c r="D33" i="1"/>
  <c r="D32" i="1"/>
  <c r="D31" i="1"/>
  <c r="D30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D21" i="1"/>
  <c r="D20" i="1"/>
  <c r="D19" i="1"/>
  <c r="D18" i="1"/>
  <c r="D17" i="1"/>
  <c r="D14" i="1"/>
  <c r="D101" i="1" s="1"/>
  <c r="D102" i="1" s="1"/>
  <c r="A7" i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<sst xmlns="http://schemas.openxmlformats.org/spreadsheetml/2006/main" count="102" uniqueCount="31">
  <si>
    <t>Green Urja Pvt. Ltd. Land at Tahsil Kulpahad, Distt. Mahoba 30 mw</t>
  </si>
  <si>
    <t>Sr. 
No.</t>
  </si>
  <si>
    <t>Village</t>
  </si>
  <si>
    <t>Gata No.</t>
  </si>
  <si>
    <t>Rakba in
Hectare</t>
  </si>
  <si>
    <t>Sale 
Deed No.</t>
  </si>
  <si>
    <t>Sale Deed 
Date</t>
  </si>
  <si>
    <t>Jakha</t>
  </si>
  <si>
    <t>Khanghara</t>
  </si>
  <si>
    <t>35/2</t>
  </si>
  <si>
    <t>13M</t>
  </si>
  <si>
    <t>18/1</t>
  </si>
  <si>
    <t>Lodipura</t>
  </si>
  <si>
    <t>56/1</t>
  </si>
  <si>
    <t>43/1</t>
  </si>
  <si>
    <t>43/2</t>
  </si>
  <si>
    <t>75/3</t>
  </si>
  <si>
    <t>56/5</t>
  </si>
  <si>
    <t>6/2</t>
  </si>
  <si>
    <t>75/1</t>
  </si>
  <si>
    <t>6/1</t>
  </si>
  <si>
    <t>11/3</t>
  </si>
  <si>
    <t>9/2</t>
  </si>
  <si>
    <t>75/2</t>
  </si>
  <si>
    <t>56/2</t>
  </si>
  <si>
    <t>56/3</t>
  </si>
  <si>
    <t>56/4</t>
  </si>
  <si>
    <t>This Gata was exchanged with Gata no.28 in same village through SDM Order</t>
  </si>
  <si>
    <t>One Khatuni</t>
  </si>
  <si>
    <t>Total Area In Acres</t>
  </si>
  <si>
    <t>Total Area In Hect.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</si>
</sst>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\-mmm\-yyyy;@"/>
    <numFmt numFmtId="166" formatCode="0_);\(0\)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66" fontId="1" fillId="0" borderId="6" xfId="1" applyNumberFormat="1" applyFont="1" applyBorder="1" applyAlignment="1">
      <alignment horizontal="center" vertical="center"/>
    </xf>
    <xf numFmtId="165" fontId="1" fillId="0" borderId="6" xfId="1" applyNumberFormat="1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6" xfId="0" quotePrefix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6" xfId="0" quotePrefix="1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6" fontId="1" fillId="0" borderId="7" xfId="1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166" fontId="1" fillId="0" borderId="8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1" fontId="1" fillId="3" borderId="6" xfId="1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" fontId="0" fillId="3" borderId="6" xfId="0" quotePrefix="1" applyNumberFormat="1" applyFill="1" applyBorder="1" applyAlignment="1">
      <alignment horizontal="center" vertical="center"/>
    </xf>
    <xf numFmtId="0" fontId="0" fillId="3" borderId="6" xfId="0" quotePrefix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tabSelected="1" zoomScaleNormal="100" workbookViewId="0">
      <pane ySplit="2" topLeftCell="A98" activePane="bottomLeft" state="frozen"/>
      <selection pane="bottomLeft" activeCell="G100" sqref="G100"/>
    </sheetView>
  </sheetViews>
  <sheetFormatPr defaultColWidth="9.109375" defaultRowHeight="14.4" x14ac:dyDescent="0.3"/>
  <cols>
    <col min="1" max="1" width="6.44140625" style="12" customWidth="1"/>
    <col min="2" max="2" width="11.6640625" style="12" customWidth="1"/>
    <col min="3" max="3" width="16.5546875" style="25" bestFit="1" customWidth="1"/>
    <col min="4" max="4" width="9.44140625" style="12" bestFit="1" customWidth="1"/>
    <col min="5" max="5" width="10" style="12" bestFit="1" customWidth="1"/>
    <col min="6" max="6" width="14.44140625" style="26" customWidth="1"/>
    <col min="7" max="7" width="30.33203125" style="12" customWidth="1"/>
    <col min="8" max="16384" width="9.109375" style="12"/>
  </cols>
  <sheetData>
    <row r="1" spans="1:7" s="1" customFormat="1" ht="39" customHeight="1" thickBot="1" x14ac:dyDescent="0.35">
      <c r="A1" s="35" t="s">
        <v>0</v>
      </c>
      <c r="B1" s="36"/>
      <c r="C1" s="36"/>
      <c r="D1" s="36"/>
      <c r="E1" s="36"/>
      <c r="F1" s="36"/>
    </row>
    <row r="2" spans="1:7" s="6" customFormat="1" ht="31.8" thickBot="1" x14ac:dyDescent="0.3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7" ht="22.5" customHeight="1" x14ac:dyDescent="0.3">
      <c r="A3" s="7">
        <v>1</v>
      </c>
      <c r="B3" s="8" t="s">
        <v>7</v>
      </c>
      <c r="C3" s="29">
        <v>1084</v>
      </c>
      <c r="D3" s="9">
        <v>0.48699999999999999</v>
      </c>
      <c r="E3" s="10">
        <v>1423</v>
      </c>
      <c r="F3" s="11">
        <v>42440</v>
      </c>
      <c r="G3" s="37" t="s">
        <v>28</v>
      </c>
    </row>
    <row r="4" spans="1:7" ht="22.5" customHeight="1" x14ac:dyDescent="0.3">
      <c r="A4" s="7"/>
      <c r="B4" s="8" t="s">
        <v>7</v>
      </c>
      <c r="C4" s="28">
        <v>1081</v>
      </c>
      <c r="D4" s="9">
        <v>0.42099999999999999</v>
      </c>
      <c r="E4" s="10"/>
      <c r="F4" s="11"/>
      <c r="G4" s="37"/>
    </row>
    <row r="5" spans="1:7" ht="22.5" customHeight="1" x14ac:dyDescent="0.3">
      <c r="A5" s="7"/>
      <c r="B5" s="8" t="s">
        <v>7</v>
      </c>
      <c r="C5" s="28">
        <v>1083</v>
      </c>
      <c r="D5" s="9">
        <v>4.4999999999999998E-2</v>
      </c>
      <c r="E5" s="10"/>
      <c r="F5" s="11"/>
      <c r="G5" s="37"/>
    </row>
    <row r="6" spans="1:7" ht="22.5" customHeight="1" x14ac:dyDescent="0.3">
      <c r="A6" s="7"/>
      <c r="B6" s="8" t="s">
        <v>7</v>
      </c>
      <c r="C6" s="28">
        <v>1085</v>
      </c>
      <c r="D6" s="9">
        <v>0.29499999999999998</v>
      </c>
      <c r="E6" s="10"/>
      <c r="F6" s="11"/>
      <c r="G6" s="37"/>
    </row>
    <row r="7" spans="1:7" ht="22.5" customHeight="1" x14ac:dyDescent="0.3">
      <c r="A7" s="7">
        <f>A3+1</f>
        <v>2</v>
      </c>
      <c r="B7" s="8" t="s">
        <v>7</v>
      </c>
      <c r="C7" s="30">
        <v>1087</v>
      </c>
      <c r="D7" s="9">
        <v>0.20200000000000001</v>
      </c>
      <c r="E7" s="10">
        <v>2996</v>
      </c>
      <c r="F7" s="11">
        <v>42572</v>
      </c>
      <c r="G7" s="37"/>
    </row>
    <row r="8" spans="1:7" ht="22.5" customHeight="1" x14ac:dyDescent="0.3">
      <c r="A8" s="7"/>
      <c r="B8" s="8" t="s">
        <v>7</v>
      </c>
      <c r="C8" s="30">
        <v>1086</v>
      </c>
      <c r="D8" s="9">
        <v>0.33600000000000002</v>
      </c>
      <c r="E8" s="10"/>
      <c r="F8" s="11"/>
      <c r="G8" s="37"/>
    </row>
    <row r="9" spans="1:7" ht="22.5" customHeight="1" x14ac:dyDescent="0.3">
      <c r="A9" s="7">
        <f>A7+1</f>
        <v>3</v>
      </c>
      <c r="B9" s="8" t="s">
        <v>8</v>
      </c>
      <c r="C9" s="30">
        <v>4</v>
      </c>
      <c r="D9" s="9">
        <v>0.97499999999999998</v>
      </c>
      <c r="E9" s="10">
        <v>2125</v>
      </c>
      <c r="F9" s="11">
        <v>42130</v>
      </c>
    </row>
    <row r="10" spans="1:7" ht="22.5" customHeight="1" x14ac:dyDescent="0.3">
      <c r="A10" s="7">
        <f t="shared" ref="A10:A40" si="0">A9+1</f>
        <v>4</v>
      </c>
      <c r="B10" s="8" t="s">
        <v>8</v>
      </c>
      <c r="C10" s="30">
        <v>7</v>
      </c>
      <c r="D10" s="9">
        <v>0.79700000000000004</v>
      </c>
      <c r="E10" s="10">
        <v>2236</v>
      </c>
      <c r="F10" s="11">
        <v>42136</v>
      </c>
    </row>
    <row r="11" spans="1:7" ht="22.5" customHeight="1" x14ac:dyDescent="0.3">
      <c r="A11" s="7">
        <f t="shared" si="0"/>
        <v>5</v>
      </c>
      <c r="B11" s="8" t="s">
        <v>8</v>
      </c>
      <c r="C11" s="30">
        <v>8</v>
      </c>
      <c r="D11" s="13">
        <v>0.90200000000000002</v>
      </c>
      <c r="E11" s="10">
        <v>1290</v>
      </c>
      <c r="F11" s="11">
        <v>42433</v>
      </c>
    </row>
    <row r="12" spans="1:7" x14ac:dyDescent="0.3">
      <c r="A12" s="7">
        <f t="shared" si="0"/>
        <v>6</v>
      </c>
      <c r="B12" s="8" t="s">
        <v>8</v>
      </c>
      <c r="C12" s="30">
        <v>23</v>
      </c>
      <c r="D12" s="9">
        <v>1.4970000000000001</v>
      </c>
      <c r="E12" s="10">
        <v>1292</v>
      </c>
      <c r="F12" s="11">
        <v>42433</v>
      </c>
    </row>
    <row r="13" spans="1:7" x14ac:dyDescent="0.3">
      <c r="A13" s="7">
        <f t="shared" si="0"/>
        <v>7</v>
      </c>
      <c r="B13" s="8" t="s">
        <v>8</v>
      </c>
      <c r="C13" s="30">
        <v>6</v>
      </c>
      <c r="D13" s="9">
        <v>0.86199999999999999</v>
      </c>
      <c r="E13" s="10">
        <v>1418</v>
      </c>
      <c r="F13" s="11">
        <v>42440</v>
      </c>
    </row>
    <row r="14" spans="1:7" ht="22.5" customHeight="1" x14ac:dyDescent="0.3">
      <c r="A14" s="7"/>
      <c r="B14" s="8" t="s">
        <v>8</v>
      </c>
      <c r="C14" s="30" t="s">
        <v>9</v>
      </c>
      <c r="D14" s="14">
        <f>1.335/2</f>
        <v>0.66749999999999998</v>
      </c>
      <c r="E14" s="10"/>
      <c r="F14" s="11"/>
    </row>
    <row r="15" spans="1:7" ht="22.5" customHeight="1" x14ac:dyDescent="0.3">
      <c r="A15" s="7">
        <f>A13+1</f>
        <v>8</v>
      </c>
      <c r="B15" s="8" t="s">
        <v>8</v>
      </c>
      <c r="C15" s="30">
        <v>9</v>
      </c>
      <c r="D15" s="9">
        <v>1.4770000000000001</v>
      </c>
      <c r="E15" s="10">
        <v>1422</v>
      </c>
      <c r="F15" s="11">
        <v>42440</v>
      </c>
    </row>
    <row r="16" spans="1:7" ht="22.5" customHeight="1" x14ac:dyDescent="0.3">
      <c r="A16" s="7">
        <f t="shared" si="0"/>
        <v>9</v>
      </c>
      <c r="B16" s="8" t="s">
        <v>8</v>
      </c>
      <c r="C16" s="30">
        <v>20</v>
      </c>
      <c r="D16" s="15">
        <v>2.72</v>
      </c>
      <c r="E16" s="10">
        <v>1523</v>
      </c>
      <c r="F16" s="11">
        <v>42447</v>
      </c>
    </row>
    <row r="17" spans="1:8" ht="22.5" customHeight="1" x14ac:dyDescent="0.3">
      <c r="A17" s="7">
        <f t="shared" si="0"/>
        <v>10</v>
      </c>
      <c r="B17" s="8" t="s">
        <v>8</v>
      </c>
      <c r="C17" s="30">
        <v>11</v>
      </c>
      <c r="D17" s="14">
        <f>1.242*3/4</f>
        <v>0.93149999999999999</v>
      </c>
      <c r="E17" s="10">
        <v>1538</v>
      </c>
      <c r="F17" s="11">
        <v>42448</v>
      </c>
    </row>
    <row r="18" spans="1:8" ht="22.5" customHeight="1" x14ac:dyDescent="0.3">
      <c r="A18" s="7">
        <f t="shared" si="0"/>
        <v>11</v>
      </c>
      <c r="B18" s="8" t="s">
        <v>8</v>
      </c>
      <c r="C18" s="31">
        <v>22</v>
      </c>
      <c r="D18" s="16">
        <f>1.611*2/3</f>
        <v>1.0740000000000001</v>
      </c>
      <c r="E18" s="10">
        <v>1539</v>
      </c>
      <c r="F18" s="11">
        <v>42448</v>
      </c>
    </row>
    <row r="19" spans="1:8" ht="22.5" customHeight="1" x14ac:dyDescent="0.3">
      <c r="A19" s="7">
        <f t="shared" si="0"/>
        <v>12</v>
      </c>
      <c r="B19" s="8" t="s">
        <v>8</v>
      </c>
      <c r="C19" s="9" t="s">
        <v>10</v>
      </c>
      <c r="D19" s="9">
        <f>4.768*1/4</f>
        <v>1.1919999999999999</v>
      </c>
      <c r="E19" s="10">
        <v>1977</v>
      </c>
      <c r="F19" s="11">
        <v>42489</v>
      </c>
      <c r="H19" s="12">
        <f>4.768/4</f>
        <v>1.1919999999999999</v>
      </c>
    </row>
    <row r="20" spans="1:8" ht="22.5" customHeight="1" x14ac:dyDescent="0.3">
      <c r="A20" s="7">
        <f t="shared" si="0"/>
        <v>13</v>
      </c>
      <c r="B20" s="8" t="s">
        <v>8</v>
      </c>
      <c r="C20" s="9" t="s">
        <v>10</v>
      </c>
      <c r="D20" s="9">
        <f>4.768*1/2</f>
        <v>2.3839999999999999</v>
      </c>
      <c r="E20" s="10">
        <v>1978</v>
      </c>
      <c r="F20" s="11">
        <v>42489</v>
      </c>
    </row>
    <row r="21" spans="1:8" ht="22.5" customHeight="1" x14ac:dyDescent="0.3">
      <c r="A21" s="7">
        <f t="shared" si="0"/>
        <v>14</v>
      </c>
      <c r="B21" s="8" t="s">
        <v>8</v>
      </c>
      <c r="C21" s="30">
        <v>22</v>
      </c>
      <c r="D21" s="9">
        <f>1.611*1/3</f>
        <v>0.53700000000000003</v>
      </c>
      <c r="E21" s="10">
        <v>2490</v>
      </c>
      <c r="F21" s="11">
        <v>42531</v>
      </c>
    </row>
    <row r="22" spans="1:8" ht="22.5" customHeight="1" x14ac:dyDescent="0.3">
      <c r="A22" s="7">
        <f t="shared" si="0"/>
        <v>15</v>
      </c>
      <c r="B22" s="8" t="s">
        <v>8</v>
      </c>
      <c r="C22" s="30">
        <v>21</v>
      </c>
      <c r="D22" s="9">
        <v>1.5580000000000001</v>
      </c>
      <c r="E22" s="10">
        <v>2550</v>
      </c>
      <c r="F22" s="11">
        <v>42536</v>
      </c>
    </row>
    <row r="23" spans="1:8" ht="22.5" customHeight="1" thickBot="1" x14ac:dyDescent="0.35">
      <c r="A23" s="7">
        <f t="shared" si="0"/>
        <v>16</v>
      </c>
      <c r="B23" s="17" t="s">
        <v>8</v>
      </c>
      <c r="C23" s="18" t="s">
        <v>10</v>
      </c>
      <c r="D23" s="19">
        <v>0.35</v>
      </c>
      <c r="E23" s="20">
        <v>2733</v>
      </c>
      <c r="F23" s="11">
        <v>42549</v>
      </c>
    </row>
    <row r="24" spans="1:8" ht="22.5" customHeight="1" x14ac:dyDescent="0.3">
      <c r="A24" s="7">
        <f t="shared" si="0"/>
        <v>17</v>
      </c>
      <c r="B24" s="8" t="s">
        <v>8</v>
      </c>
      <c r="C24" s="30">
        <v>16</v>
      </c>
      <c r="D24" s="9">
        <v>2.536</v>
      </c>
      <c r="E24" s="10">
        <v>2738</v>
      </c>
      <c r="F24" s="11">
        <v>42550</v>
      </c>
    </row>
    <row r="25" spans="1:8" ht="22.5" customHeight="1" x14ac:dyDescent="0.3">
      <c r="A25" s="7">
        <v>18</v>
      </c>
      <c r="B25" s="8" t="s">
        <v>8</v>
      </c>
      <c r="C25" s="30">
        <v>36</v>
      </c>
      <c r="D25" s="9">
        <v>0.93100000000000005</v>
      </c>
      <c r="E25" s="10">
        <v>2826</v>
      </c>
      <c r="F25" s="11">
        <v>42556</v>
      </c>
    </row>
    <row r="26" spans="1:8" ht="22.5" customHeight="1" x14ac:dyDescent="0.3">
      <c r="A26" s="7"/>
      <c r="B26" s="8"/>
      <c r="C26" s="9" t="s">
        <v>10</v>
      </c>
      <c r="D26" s="9">
        <v>0.35</v>
      </c>
      <c r="E26" s="10"/>
      <c r="F26" s="11"/>
    </row>
    <row r="27" spans="1:8" ht="22.5" customHeight="1" x14ac:dyDescent="0.3">
      <c r="A27" s="7">
        <v>19</v>
      </c>
      <c r="B27" s="8" t="s">
        <v>8</v>
      </c>
      <c r="C27" s="30">
        <v>16</v>
      </c>
      <c r="D27" s="9">
        <v>1.268</v>
      </c>
      <c r="E27" s="10">
        <v>2914</v>
      </c>
      <c r="F27" s="11">
        <v>42566</v>
      </c>
    </row>
    <row r="28" spans="1:8" ht="22.5" customHeight="1" x14ac:dyDescent="0.3">
      <c r="A28" s="7">
        <f t="shared" si="0"/>
        <v>20</v>
      </c>
      <c r="B28" s="8" t="s">
        <v>8</v>
      </c>
      <c r="C28" s="30" t="s">
        <v>11</v>
      </c>
      <c r="D28" s="9">
        <v>0.251</v>
      </c>
      <c r="E28" s="10">
        <v>2931</v>
      </c>
      <c r="F28" s="11">
        <v>42569</v>
      </c>
    </row>
    <row r="29" spans="1:8" ht="22.5" customHeight="1" x14ac:dyDescent="0.3">
      <c r="A29" s="7">
        <f t="shared" si="0"/>
        <v>21</v>
      </c>
      <c r="B29" s="8" t="s">
        <v>8</v>
      </c>
      <c r="C29" s="9" t="s">
        <v>10</v>
      </c>
      <c r="D29" s="9">
        <v>1.4079999999999999</v>
      </c>
      <c r="E29" s="10">
        <v>2936</v>
      </c>
      <c r="F29" s="11">
        <v>42569</v>
      </c>
    </row>
    <row r="30" spans="1:8" ht="22.5" customHeight="1" x14ac:dyDescent="0.3">
      <c r="A30" s="7">
        <f t="shared" si="0"/>
        <v>22</v>
      </c>
      <c r="B30" s="8" t="s">
        <v>8</v>
      </c>
      <c r="C30" s="30">
        <v>36</v>
      </c>
      <c r="D30" s="14">
        <f>(1.862/2)/2</f>
        <v>0.46550000000000002</v>
      </c>
      <c r="E30" s="10">
        <v>217</v>
      </c>
      <c r="F30" s="11">
        <v>42774</v>
      </c>
    </row>
    <row r="31" spans="1:8" ht="22.5" customHeight="1" x14ac:dyDescent="0.3">
      <c r="A31" s="7">
        <f t="shared" si="0"/>
        <v>23</v>
      </c>
      <c r="B31" s="8" t="s">
        <v>8</v>
      </c>
      <c r="C31" s="30">
        <v>36</v>
      </c>
      <c r="D31" s="14">
        <f>(1.862/2)/2</f>
        <v>0.46550000000000002</v>
      </c>
      <c r="E31" s="10">
        <v>222</v>
      </c>
      <c r="F31" s="11">
        <v>42774</v>
      </c>
    </row>
    <row r="32" spans="1:8" ht="22.5" customHeight="1" x14ac:dyDescent="0.3">
      <c r="A32" s="7">
        <f t="shared" si="0"/>
        <v>24</v>
      </c>
      <c r="B32" s="8" t="s">
        <v>8</v>
      </c>
      <c r="C32" s="30">
        <v>37</v>
      </c>
      <c r="D32" s="14">
        <f>2.335/3</f>
        <v>0.77833333333333332</v>
      </c>
      <c r="E32" s="10">
        <v>310</v>
      </c>
      <c r="F32" s="11">
        <v>42786</v>
      </c>
    </row>
    <row r="33" spans="1:6" ht="22.5" customHeight="1" x14ac:dyDescent="0.3">
      <c r="A33" s="7">
        <f t="shared" si="0"/>
        <v>25</v>
      </c>
      <c r="B33" s="8" t="s">
        <v>8</v>
      </c>
      <c r="C33" s="30">
        <v>37</v>
      </c>
      <c r="D33" s="14">
        <f>2.335/3</f>
        <v>0.77833333333333332</v>
      </c>
      <c r="E33" s="10">
        <v>311</v>
      </c>
      <c r="F33" s="11">
        <v>42786</v>
      </c>
    </row>
    <row r="34" spans="1:6" ht="22.5" customHeight="1" x14ac:dyDescent="0.3">
      <c r="A34" s="7">
        <f t="shared" si="0"/>
        <v>26</v>
      </c>
      <c r="B34" s="8" t="s">
        <v>8</v>
      </c>
      <c r="C34" s="30">
        <v>37</v>
      </c>
      <c r="D34" s="14">
        <f>2.335/3</f>
        <v>0.77833333333333332</v>
      </c>
      <c r="E34" s="10">
        <v>313</v>
      </c>
      <c r="F34" s="11">
        <v>42786</v>
      </c>
    </row>
    <row r="35" spans="1:6" ht="22.5" customHeight="1" x14ac:dyDescent="0.3">
      <c r="A35" s="7">
        <f t="shared" si="0"/>
        <v>27</v>
      </c>
      <c r="B35" s="8" t="s">
        <v>12</v>
      </c>
      <c r="C35" s="30">
        <v>66</v>
      </c>
      <c r="D35" s="9">
        <v>0.16200000000000001</v>
      </c>
      <c r="E35" s="10">
        <v>2237</v>
      </c>
      <c r="F35" s="11">
        <v>42136</v>
      </c>
    </row>
    <row r="36" spans="1:6" ht="22.5" customHeight="1" x14ac:dyDescent="0.3">
      <c r="A36" s="7">
        <f t="shared" si="0"/>
        <v>28</v>
      </c>
      <c r="B36" s="8" t="s">
        <v>12</v>
      </c>
      <c r="C36" s="30">
        <v>64</v>
      </c>
      <c r="D36" s="9">
        <v>0.27900000000000003</v>
      </c>
      <c r="E36" s="10">
        <v>2388</v>
      </c>
      <c r="F36" s="11">
        <v>42144</v>
      </c>
    </row>
    <row r="37" spans="1:6" ht="22.5" customHeight="1" x14ac:dyDescent="0.3">
      <c r="A37" s="7">
        <f t="shared" si="0"/>
        <v>29</v>
      </c>
      <c r="B37" s="8" t="s">
        <v>12</v>
      </c>
      <c r="C37" s="30" t="s">
        <v>13</v>
      </c>
      <c r="D37" s="9">
        <v>0.46500000000000002</v>
      </c>
      <c r="E37" s="10">
        <v>2389</v>
      </c>
      <c r="F37" s="11">
        <v>42144</v>
      </c>
    </row>
    <row r="38" spans="1:6" ht="22.5" customHeight="1" x14ac:dyDescent="0.3">
      <c r="A38" s="7">
        <f t="shared" si="0"/>
        <v>30</v>
      </c>
      <c r="B38" s="8" t="s">
        <v>12</v>
      </c>
      <c r="C38" s="30" t="s">
        <v>14</v>
      </c>
      <c r="D38" s="9">
        <v>0.40500000000000003</v>
      </c>
      <c r="E38" s="10">
        <v>2390</v>
      </c>
      <c r="F38" s="11">
        <v>42144</v>
      </c>
    </row>
    <row r="39" spans="1:6" ht="22.5" customHeight="1" x14ac:dyDescent="0.3">
      <c r="A39" s="7">
        <f t="shared" si="0"/>
        <v>31</v>
      </c>
      <c r="B39" s="8" t="s">
        <v>12</v>
      </c>
      <c r="C39" s="30" t="s">
        <v>15</v>
      </c>
      <c r="D39" s="14">
        <v>1.06</v>
      </c>
      <c r="E39" s="10">
        <v>2391</v>
      </c>
      <c r="F39" s="11">
        <v>42144</v>
      </c>
    </row>
    <row r="40" spans="1:6" ht="22.5" customHeight="1" x14ac:dyDescent="0.3">
      <c r="A40" s="7">
        <f t="shared" si="0"/>
        <v>32</v>
      </c>
      <c r="B40" s="8" t="s">
        <v>12</v>
      </c>
      <c r="C40" s="30">
        <v>55</v>
      </c>
      <c r="D40" s="9">
        <v>0.77300000000000002</v>
      </c>
      <c r="E40" s="10">
        <v>2418</v>
      </c>
      <c r="F40" s="11">
        <v>42145</v>
      </c>
    </row>
    <row r="41" spans="1:6" ht="22.5" customHeight="1" x14ac:dyDescent="0.3">
      <c r="A41" s="7"/>
      <c r="B41" s="8"/>
      <c r="C41" s="30">
        <v>50</v>
      </c>
      <c r="D41" s="9">
        <v>0.38700000000000001</v>
      </c>
      <c r="E41" s="10"/>
      <c r="F41" s="11"/>
    </row>
    <row r="42" spans="1:6" ht="22.5" customHeight="1" x14ac:dyDescent="0.3">
      <c r="A42" s="7"/>
      <c r="B42" s="8"/>
      <c r="C42" s="30">
        <v>51</v>
      </c>
      <c r="D42" s="9">
        <v>0.54600000000000004</v>
      </c>
      <c r="E42" s="10"/>
      <c r="F42" s="11"/>
    </row>
    <row r="43" spans="1:6" ht="22.5" customHeight="1" x14ac:dyDescent="0.3">
      <c r="A43" s="7"/>
      <c r="B43" s="8"/>
      <c r="C43" s="30">
        <v>53</v>
      </c>
      <c r="D43" s="9">
        <v>0.68700000000000006</v>
      </c>
      <c r="E43" s="10"/>
      <c r="F43" s="11"/>
    </row>
    <row r="44" spans="1:6" ht="22.5" customHeight="1" x14ac:dyDescent="0.3">
      <c r="A44" s="7">
        <v>33</v>
      </c>
      <c r="B44" s="8" t="s">
        <v>12</v>
      </c>
      <c r="C44" s="30">
        <v>25</v>
      </c>
      <c r="D44" s="9">
        <v>3.2000000000000001E-2</v>
      </c>
      <c r="E44" s="10">
        <v>1363</v>
      </c>
      <c r="F44" s="11">
        <v>42438</v>
      </c>
    </row>
    <row r="45" spans="1:6" ht="22.5" customHeight="1" x14ac:dyDescent="0.3">
      <c r="A45" s="7"/>
      <c r="B45" s="8"/>
      <c r="C45" s="30">
        <v>26</v>
      </c>
      <c r="D45" s="9">
        <v>3.2000000000000001E-2</v>
      </c>
      <c r="E45" s="10"/>
      <c r="F45" s="11"/>
    </row>
    <row r="46" spans="1:6" ht="22.5" customHeight="1" x14ac:dyDescent="0.3">
      <c r="A46" s="7">
        <f>A44+1</f>
        <v>34</v>
      </c>
      <c r="B46" s="8" t="s">
        <v>12</v>
      </c>
      <c r="C46" s="30">
        <v>67</v>
      </c>
      <c r="D46" s="15">
        <v>7.6999999999999999E-2</v>
      </c>
      <c r="E46" s="10">
        <v>1417</v>
      </c>
      <c r="F46" s="11">
        <v>42440</v>
      </c>
    </row>
    <row r="47" spans="1:6" ht="22.5" customHeight="1" x14ac:dyDescent="0.3">
      <c r="A47" s="7"/>
      <c r="B47" s="8"/>
      <c r="C47" s="30">
        <v>69</v>
      </c>
      <c r="D47" s="15">
        <v>5.2999999999999999E-2</v>
      </c>
      <c r="E47" s="10"/>
      <c r="F47" s="11"/>
    </row>
    <row r="48" spans="1:6" ht="22.5" customHeight="1" x14ac:dyDescent="0.3">
      <c r="A48" s="7"/>
      <c r="B48" s="8"/>
      <c r="C48" s="30">
        <v>4</v>
      </c>
      <c r="D48" s="15">
        <v>0.67600000000000005</v>
      </c>
      <c r="E48" s="10"/>
      <c r="F48" s="11"/>
    </row>
    <row r="49" spans="1:6" ht="22.5" customHeight="1" x14ac:dyDescent="0.3">
      <c r="A49" s="7"/>
      <c r="B49" s="8"/>
      <c r="C49" s="30">
        <v>5</v>
      </c>
      <c r="D49" s="15">
        <v>0.47399999999999998</v>
      </c>
      <c r="E49" s="10"/>
      <c r="F49" s="11"/>
    </row>
    <row r="50" spans="1:6" ht="22.5" customHeight="1" x14ac:dyDescent="0.3">
      <c r="A50" s="7"/>
      <c r="B50" s="8"/>
      <c r="C50" s="30">
        <v>35</v>
      </c>
      <c r="D50" s="15">
        <v>0.13800000000000001</v>
      </c>
      <c r="E50" s="10"/>
      <c r="F50" s="11"/>
    </row>
    <row r="51" spans="1:6" ht="22.5" customHeight="1" x14ac:dyDescent="0.3">
      <c r="A51" s="7"/>
      <c r="B51" s="8"/>
      <c r="C51" s="30">
        <v>45</v>
      </c>
      <c r="D51" s="15">
        <v>0.20200000000000001</v>
      </c>
      <c r="E51" s="10"/>
      <c r="F51" s="11"/>
    </row>
    <row r="52" spans="1:6" ht="22.5" customHeight="1" x14ac:dyDescent="0.3">
      <c r="A52" s="7">
        <v>35</v>
      </c>
      <c r="B52" s="8" t="s">
        <v>12</v>
      </c>
      <c r="C52" s="30">
        <v>65</v>
      </c>
      <c r="D52" s="9">
        <v>1.9910000000000001</v>
      </c>
      <c r="E52" s="10">
        <v>1419</v>
      </c>
      <c r="F52" s="11">
        <v>42440</v>
      </c>
    </row>
    <row r="53" spans="1:6" ht="22.5" customHeight="1" x14ac:dyDescent="0.3">
      <c r="A53" s="7">
        <f>A52+1</f>
        <v>36</v>
      </c>
      <c r="B53" s="8" t="s">
        <v>12</v>
      </c>
      <c r="C53" s="30">
        <v>37</v>
      </c>
      <c r="D53" s="9">
        <v>0.54300000000000004</v>
      </c>
      <c r="E53" s="10">
        <v>1421</v>
      </c>
      <c r="F53" s="11">
        <v>42440</v>
      </c>
    </row>
    <row r="54" spans="1:6" ht="22.5" customHeight="1" x14ac:dyDescent="0.3">
      <c r="A54" s="7"/>
      <c r="B54" s="8"/>
      <c r="C54" s="30">
        <v>38</v>
      </c>
      <c r="D54" s="9">
        <v>0.54300000000000004</v>
      </c>
      <c r="E54" s="10"/>
      <c r="F54" s="11"/>
    </row>
    <row r="55" spans="1:6" ht="22.5" customHeight="1" x14ac:dyDescent="0.3">
      <c r="A55" s="7"/>
      <c r="B55" s="8"/>
      <c r="C55" s="31">
        <v>39</v>
      </c>
      <c r="D55" s="16">
        <v>0.54700000000000004</v>
      </c>
      <c r="E55" s="10"/>
      <c r="F55" s="11"/>
    </row>
    <row r="56" spans="1:6" ht="22.5" customHeight="1" x14ac:dyDescent="0.3">
      <c r="A56" s="7">
        <v>37</v>
      </c>
      <c r="B56" s="8" t="s">
        <v>12</v>
      </c>
      <c r="C56" s="30" t="s">
        <v>16</v>
      </c>
      <c r="D56" s="9">
        <v>0.20200000000000001</v>
      </c>
      <c r="E56" s="10">
        <v>1537</v>
      </c>
      <c r="F56" s="11">
        <v>42448</v>
      </c>
    </row>
    <row r="57" spans="1:6" ht="22.5" customHeight="1" x14ac:dyDescent="0.3">
      <c r="A57" s="7"/>
      <c r="B57" s="8"/>
      <c r="C57" s="30" t="s">
        <v>13</v>
      </c>
      <c r="D57" s="9">
        <f>0.93*1/2</f>
        <v>0.46500000000000002</v>
      </c>
      <c r="E57" s="10"/>
      <c r="F57" s="11"/>
    </row>
    <row r="58" spans="1:6" ht="22.5" customHeight="1" x14ac:dyDescent="0.3">
      <c r="A58" s="7"/>
      <c r="B58" s="8"/>
      <c r="C58" s="30" t="s">
        <v>17</v>
      </c>
      <c r="D58" s="9">
        <v>0.59099999999999997</v>
      </c>
      <c r="E58" s="10"/>
      <c r="F58" s="11"/>
    </row>
    <row r="59" spans="1:6" ht="22.5" customHeight="1" x14ac:dyDescent="0.3">
      <c r="A59" s="7">
        <f>A56+1</f>
        <v>38</v>
      </c>
      <c r="B59" s="8" t="s">
        <v>12</v>
      </c>
      <c r="C59" s="30">
        <v>41</v>
      </c>
      <c r="D59" s="9">
        <v>0.95899999999999996</v>
      </c>
      <c r="E59" s="10">
        <v>1803</v>
      </c>
      <c r="F59" s="11">
        <v>42480</v>
      </c>
    </row>
    <row r="60" spans="1:6" ht="22.5" customHeight="1" x14ac:dyDescent="0.3">
      <c r="A60" s="7"/>
      <c r="B60" s="8"/>
      <c r="C60" s="30">
        <v>57</v>
      </c>
      <c r="D60" s="14">
        <f>2.76*1/6</f>
        <v>0.45999999999999996</v>
      </c>
      <c r="E60" s="10"/>
      <c r="F60" s="11"/>
    </row>
    <row r="61" spans="1:6" ht="22.5" customHeight="1" x14ac:dyDescent="0.3">
      <c r="A61" s="7"/>
      <c r="B61" s="8"/>
      <c r="C61" s="32" t="s">
        <v>18</v>
      </c>
      <c r="D61" s="9">
        <v>0.44500000000000001</v>
      </c>
      <c r="E61" s="10"/>
      <c r="F61" s="11"/>
    </row>
    <row r="62" spans="1:6" ht="22.5" customHeight="1" x14ac:dyDescent="0.3">
      <c r="A62" s="7">
        <f>A59+1</f>
        <v>39</v>
      </c>
      <c r="B62" s="8" t="s">
        <v>12</v>
      </c>
      <c r="C62" s="30">
        <v>8</v>
      </c>
      <c r="D62" s="9">
        <v>0.27900000000000003</v>
      </c>
      <c r="E62" s="10">
        <v>1804</v>
      </c>
      <c r="F62" s="11">
        <v>42480</v>
      </c>
    </row>
    <row r="63" spans="1:6" ht="22.5" customHeight="1" x14ac:dyDescent="0.3">
      <c r="A63" s="7"/>
      <c r="B63" s="8"/>
      <c r="C63" s="30">
        <v>22</v>
      </c>
      <c r="D63" s="9">
        <v>0.04</v>
      </c>
      <c r="E63" s="10"/>
      <c r="F63" s="11"/>
    </row>
    <row r="64" spans="1:6" ht="22.5" customHeight="1" x14ac:dyDescent="0.3">
      <c r="A64" s="7"/>
      <c r="B64" s="8"/>
      <c r="C64" s="30">
        <v>68</v>
      </c>
      <c r="D64" s="9">
        <v>5.2999999999999999E-2</v>
      </c>
      <c r="E64" s="10"/>
      <c r="F64" s="11"/>
    </row>
    <row r="65" spans="1:6" ht="22.5" customHeight="1" x14ac:dyDescent="0.3">
      <c r="A65" s="7"/>
      <c r="B65" s="8"/>
      <c r="C65" s="30">
        <v>39</v>
      </c>
      <c r="D65" s="14">
        <f>0.616*1/6</f>
        <v>0.10266666666666667</v>
      </c>
      <c r="E65" s="10"/>
      <c r="F65" s="11"/>
    </row>
    <row r="66" spans="1:6" ht="22.5" customHeight="1" x14ac:dyDescent="0.3">
      <c r="A66" s="7"/>
      <c r="B66" s="8"/>
      <c r="C66" s="30">
        <v>52</v>
      </c>
      <c r="D66" s="9">
        <v>8.1000000000000003E-2</v>
      </c>
      <c r="E66" s="10"/>
      <c r="F66" s="11"/>
    </row>
    <row r="67" spans="1:6" ht="22.5" customHeight="1" x14ac:dyDescent="0.3">
      <c r="A67" s="7"/>
      <c r="B67" s="8"/>
      <c r="C67" s="30" t="s">
        <v>19</v>
      </c>
      <c r="D67" s="9">
        <v>0.20200000000000001</v>
      </c>
      <c r="E67" s="10"/>
      <c r="F67" s="11"/>
    </row>
    <row r="68" spans="1:6" ht="22.5" customHeight="1" x14ac:dyDescent="0.3">
      <c r="A68" s="7">
        <v>40</v>
      </c>
      <c r="B68" s="8" t="s">
        <v>12</v>
      </c>
      <c r="C68" s="32" t="s">
        <v>20</v>
      </c>
      <c r="D68" s="9">
        <v>0.28299999999999997</v>
      </c>
      <c r="E68" s="10">
        <v>2732</v>
      </c>
      <c r="F68" s="11">
        <v>42549</v>
      </c>
    </row>
    <row r="69" spans="1:6" ht="22.5" customHeight="1" x14ac:dyDescent="0.3">
      <c r="A69" s="7"/>
      <c r="B69" s="21"/>
      <c r="C69" s="34">
        <v>36</v>
      </c>
      <c r="D69" s="22">
        <v>0.80900000000000005</v>
      </c>
      <c r="E69" s="23"/>
      <c r="F69" s="11"/>
    </row>
    <row r="70" spans="1:6" ht="22.5" customHeight="1" x14ac:dyDescent="0.3">
      <c r="A70" s="7"/>
      <c r="B70" s="21"/>
      <c r="C70" s="34">
        <v>237</v>
      </c>
      <c r="D70" s="22">
        <v>0.105</v>
      </c>
      <c r="E70" s="23"/>
      <c r="F70" s="11"/>
    </row>
    <row r="71" spans="1:6" ht="22.5" customHeight="1" x14ac:dyDescent="0.3">
      <c r="A71" s="7">
        <v>41</v>
      </c>
      <c r="B71" s="8" t="s">
        <v>12</v>
      </c>
      <c r="C71" s="30">
        <v>70</v>
      </c>
      <c r="D71" s="9">
        <v>5.2999999999999999E-2</v>
      </c>
      <c r="E71" s="10">
        <v>2758</v>
      </c>
      <c r="F71" s="11">
        <v>42550</v>
      </c>
    </row>
    <row r="72" spans="1:6" ht="22.5" customHeight="1" x14ac:dyDescent="0.3">
      <c r="A72" s="7">
        <v>42</v>
      </c>
      <c r="B72" s="8" t="s">
        <v>12</v>
      </c>
      <c r="C72" s="32" t="s">
        <v>21</v>
      </c>
      <c r="D72" s="9">
        <v>0.04</v>
      </c>
      <c r="E72" s="10">
        <v>2905</v>
      </c>
      <c r="F72" s="11">
        <v>42566</v>
      </c>
    </row>
    <row r="73" spans="1:6" ht="22.5" customHeight="1" x14ac:dyDescent="0.3">
      <c r="A73" s="7"/>
      <c r="B73" s="8"/>
      <c r="C73" s="30">
        <v>36</v>
      </c>
      <c r="D73" s="9">
        <v>0.61499999999999999</v>
      </c>
      <c r="E73" s="10"/>
      <c r="F73" s="11"/>
    </row>
    <row r="74" spans="1:6" ht="22.5" customHeight="1" x14ac:dyDescent="0.3">
      <c r="A74" s="7"/>
      <c r="B74" s="8"/>
      <c r="C74" s="30">
        <v>40</v>
      </c>
      <c r="D74" s="9">
        <v>0.08</v>
      </c>
      <c r="E74" s="10"/>
      <c r="F74" s="11"/>
    </row>
    <row r="75" spans="1:6" ht="22.5" customHeight="1" x14ac:dyDescent="0.3">
      <c r="A75" s="7"/>
      <c r="B75" s="8"/>
      <c r="C75" s="30">
        <v>49</v>
      </c>
      <c r="D75" s="9">
        <v>1.214</v>
      </c>
      <c r="E75" s="10"/>
      <c r="F75" s="11"/>
    </row>
    <row r="76" spans="1:6" ht="22.5" customHeight="1" x14ac:dyDescent="0.3">
      <c r="A76" s="7">
        <f>A72+1</f>
        <v>43</v>
      </c>
      <c r="B76" s="8" t="s">
        <v>12</v>
      </c>
      <c r="C76" s="30">
        <v>42</v>
      </c>
      <c r="D76" s="9">
        <v>0.14599999999999999</v>
      </c>
      <c r="E76" s="10">
        <v>2906</v>
      </c>
      <c r="F76" s="11">
        <v>42566</v>
      </c>
    </row>
    <row r="77" spans="1:6" ht="22.5" customHeight="1" x14ac:dyDescent="0.3">
      <c r="A77" s="7"/>
      <c r="B77" s="8"/>
      <c r="C77" s="33" t="s">
        <v>22</v>
      </c>
      <c r="D77" s="9">
        <v>0.54600000000000004</v>
      </c>
      <c r="E77" s="10"/>
      <c r="F77" s="11"/>
    </row>
    <row r="78" spans="1:6" ht="22.5" customHeight="1" x14ac:dyDescent="0.3">
      <c r="A78" s="7"/>
      <c r="B78" s="8"/>
      <c r="C78" s="30">
        <v>47</v>
      </c>
      <c r="D78" s="9">
        <v>0.65200000000000002</v>
      </c>
      <c r="E78" s="10"/>
      <c r="F78" s="11"/>
    </row>
    <row r="79" spans="1:6" ht="22.5" customHeight="1" x14ac:dyDescent="0.3">
      <c r="A79" s="7">
        <v>44</v>
      </c>
      <c r="B79" s="8" t="s">
        <v>12</v>
      </c>
      <c r="C79" s="30">
        <v>59</v>
      </c>
      <c r="D79" s="14">
        <v>0.36</v>
      </c>
      <c r="E79" s="10">
        <v>2913</v>
      </c>
      <c r="F79" s="11">
        <v>42566</v>
      </c>
    </row>
    <row r="80" spans="1:6" ht="22.5" customHeight="1" x14ac:dyDescent="0.3">
      <c r="A80" s="7">
        <v>45</v>
      </c>
      <c r="B80" s="8" t="s">
        <v>12</v>
      </c>
      <c r="C80" s="30">
        <v>57</v>
      </c>
      <c r="D80" s="14">
        <v>2.2999999999999998</v>
      </c>
      <c r="E80" s="10">
        <v>2938</v>
      </c>
      <c r="F80" s="11">
        <v>42569</v>
      </c>
    </row>
    <row r="81" spans="1:6" ht="22.5" customHeight="1" x14ac:dyDescent="0.3">
      <c r="A81" s="7">
        <v>46</v>
      </c>
      <c r="B81" s="8" t="s">
        <v>12</v>
      </c>
      <c r="C81" s="30">
        <v>60</v>
      </c>
      <c r="D81" s="9">
        <v>0.23499999999999999</v>
      </c>
      <c r="E81" s="10">
        <v>3362</v>
      </c>
      <c r="F81" s="11">
        <v>42604</v>
      </c>
    </row>
    <row r="82" spans="1:6" ht="22.5" customHeight="1" x14ac:dyDescent="0.3">
      <c r="A82" s="7">
        <v>47</v>
      </c>
      <c r="B82" s="8" t="s">
        <v>12</v>
      </c>
      <c r="C82" s="30">
        <v>61</v>
      </c>
      <c r="D82" s="9">
        <v>0.46600000000000003</v>
      </c>
      <c r="E82" s="10">
        <v>3376</v>
      </c>
      <c r="F82" s="11">
        <v>42605</v>
      </c>
    </row>
    <row r="83" spans="1:6" ht="22.5" customHeight="1" x14ac:dyDescent="0.3">
      <c r="A83" s="7">
        <v>48</v>
      </c>
      <c r="B83" s="8" t="s">
        <v>12</v>
      </c>
      <c r="C83" s="30">
        <v>71</v>
      </c>
      <c r="D83" s="9">
        <v>0.376</v>
      </c>
      <c r="E83" s="10">
        <v>3385</v>
      </c>
      <c r="F83" s="11">
        <v>42606</v>
      </c>
    </row>
    <row r="84" spans="1:6" ht="22.5" customHeight="1" x14ac:dyDescent="0.3">
      <c r="A84" s="7"/>
      <c r="B84" s="8"/>
      <c r="C84" s="30">
        <v>72</v>
      </c>
      <c r="D84" s="9">
        <v>0.255</v>
      </c>
      <c r="E84" s="10"/>
      <c r="F84" s="11"/>
    </row>
    <row r="85" spans="1:6" ht="22.5" customHeight="1" x14ac:dyDescent="0.3">
      <c r="A85" s="7">
        <v>49</v>
      </c>
      <c r="B85" s="8" t="s">
        <v>12</v>
      </c>
      <c r="C85" s="30">
        <v>44</v>
      </c>
      <c r="D85" s="9">
        <v>0.55900000000000005</v>
      </c>
      <c r="E85" s="10">
        <v>219</v>
      </c>
      <c r="F85" s="11">
        <v>42774</v>
      </c>
    </row>
    <row r="86" spans="1:6" ht="22.5" customHeight="1" x14ac:dyDescent="0.3">
      <c r="A86" s="7">
        <v>50</v>
      </c>
      <c r="B86" s="8" t="s">
        <v>12</v>
      </c>
      <c r="C86" s="30" t="s">
        <v>23</v>
      </c>
      <c r="D86" s="9">
        <v>0.20200000000000001</v>
      </c>
      <c r="E86" s="10">
        <v>220</v>
      </c>
      <c r="F86" s="11">
        <v>42774</v>
      </c>
    </row>
    <row r="87" spans="1:6" ht="22.5" customHeight="1" x14ac:dyDescent="0.3">
      <c r="A87" s="7">
        <v>51</v>
      </c>
      <c r="B87" s="8" t="s">
        <v>12</v>
      </c>
      <c r="C87" s="30" t="s">
        <v>24</v>
      </c>
      <c r="D87" s="9">
        <v>0.29599999999999999</v>
      </c>
      <c r="E87" s="10">
        <v>221</v>
      </c>
      <c r="F87" s="11">
        <v>42774</v>
      </c>
    </row>
    <row r="88" spans="1:6" ht="22.5" customHeight="1" x14ac:dyDescent="0.3">
      <c r="A88" s="7">
        <v>52</v>
      </c>
      <c r="B88" s="8" t="s">
        <v>12</v>
      </c>
      <c r="C88" s="30" t="s">
        <v>25</v>
      </c>
      <c r="D88" s="9">
        <v>0.64800000000000002</v>
      </c>
      <c r="E88" s="10">
        <v>306</v>
      </c>
      <c r="F88" s="11">
        <v>42786</v>
      </c>
    </row>
    <row r="89" spans="1:6" ht="22.5" customHeight="1" x14ac:dyDescent="0.3">
      <c r="A89" s="7">
        <v>53</v>
      </c>
      <c r="B89" s="8" t="s">
        <v>12</v>
      </c>
      <c r="C89" s="30" t="s">
        <v>26</v>
      </c>
      <c r="D89" s="9">
        <v>0.32400000000000001</v>
      </c>
      <c r="E89" s="10">
        <v>308</v>
      </c>
      <c r="F89" s="11">
        <v>42786</v>
      </c>
    </row>
    <row r="90" spans="1:6" ht="22.5" customHeight="1" x14ac:dyDescent="0.3">
      <c r="A90" s="7">
        <v>54</v>
      </c>
      <c r="B90" s="8" t="s">
        <v>12</v>
      </c>
      <c r="C90" s="30" t="s">
        <v>25</v>
      </c>
      <c r="D90" s="9">
        <v>0.27500000000000002</v>
      </c>
      <c r="E90" s="10">
        <v>312</v>
      </c>
      <c r="F90" s="11">
        <v>42786</v>
      </c>
    </row>
    <row r="91" spans="1:6" ht="22.5" customHeight="1" x14ac:dyDescent="0.3">
      <c r="A91" s="7"/>
      <c r="B91" s="8"/>
      <c r="C91" s="30">
        <v>228</v>
      </c>
      <c r="D91" s="9">
        <v>4.9000000000000002E-2</v>
      </c>
      <c r="E91" s="10"/>
      <c r="F91" s="11"/>
    </row>
    <row r="92" spans="1:6" ht="22.5" customHeight="1" x14ac:dyDescent="0.3">
      <c r="A92" s="7">
        <v>55</v>
      </c>
      <c r="B92" s="8" t="s">
        <v>12</v>
      </c>
      <c r="C92" s="30">
        <v>46</v>
      </c>
      <c r="D92" s="9">
        <v>1.214</v>
      </c>
      <c r="E92" s="10">
        <v>314</v>
      </c>
      <c r="F92" s="11">
        <v>42786</v>
      </c>
    </row>
    <row r="93" spans="1:6" ht="22.5" customHeight="1" x14ac:dyDescent="0.3">
      <c r="A93" s="7">
        <v>56</v>
      </c>
      <c r="B93" s="8" t="s">
        <v>12</v>
      </c>
      <c r="C93" s="30">
        <v>108</v>
      </c>
      <c r="D93" s="14">
        <f>0.061/3</f>
        <v>2.0333333333333332E-2</v>
      </c>
      <c r="E93" s="10">
        <v>316</v>
      </c>
      <c r="F93" s="11">
        <v>42787</v>
      </c>
    </row>
    <row r="94" spans="1:6" ht="22.5" customHeight="1" x14ac:dyDescent="0.3">
      <c r="A94" s="7"/>
      <c r="B94" s="8" t="s">
        <v>12</v>
      </c>
      <c r="C94" s="30">
        <v>109</v>
      </c>
      <c r="D94" s="14">
        <f>0.336/3</f>
        <v>0.112</v>
      </c>
      <c r="E94" s="10"/>
      <c r="F94" s="11"/>
    </row>
    <row r="95" spans="1:6" ht="22.5" customHeight="1" x14ac:dyDescent="0.3">
      <c r="A95" s="7">
        <v>57</v>
      </c>
      <c r="B95" s="8" t="s">
        <v>12</v>
      </c>
      <c r="C95" s="31">
        <v>36</v>
      </c>
      <c r="D95" s="16">
        <v>0.80900000000000005</v>
      </c>
      <c r="E95" s="10">
        <v>317</v>
      </c>
      <c r="F95" s="11">
        <v>42787</v>
      </c>
    </row>
    <row r="96" spans="1:6" ht="22.5" customHeight="1" x14ac:dyDescent="0.3">
      <c r="A96" s="7">
        <v>58</v>
      </c>
      <c r="B96" s="8" t="s">
        <v>12</v>
      </c>
      <c r="C96" s="30">
        <v>34</v>
      </c>
      <c r="D96" s="9">
        <v>0.40500000000000003</v>
      </c>
      <c r="E96" s="10">
        <v>318</v>
      </c>
      <c r="F96" s="11">
        <v>42787</v>
      </c>
    </row>
    <row r="97" spans="1:7" ht="22.5" customHeight="1" x14ac:dyDescent="0.3">
      <c r="A97" s="7">
        <v>59</v>
      </c>
      <c r="B97" s="8" t="s">
        <v>12</v>
      </c>
      <c r="C97" s="30">
        <v>48</v>
      </c>
      <c r="D97" s="14">
        <v>0.13</v>
      </c>
      <c r="E97" s="10">
        <v>433</v>
      </c>
      <c r="F97" s="11">
        <v>42810</v>
      </c>
    </row>
    <row r="98" spans="1:7" ht="22.5" customHeight="1" x14ac:dyDescent="0.3">
      <c r="A98" s="7">
        <v>60</v>
      </c>
      <c r="B98" s="8" t="s">
        <v>12</v>
      </c>
      <c r="C98" s="30">
        <v>21</v>
      </c>
      <c r="D98" s="9">
        <v>1.6E-2</v>
      </c>
      <c r="E98" s="10">
        <v>434</v>
      </c>
      <c r="F98" s="11">
        <v>42810</v>
      </c>
    </row>
    <row r="99" spans="1:7" ht="22.5" customHeight="1" x14ac:dyDescent="0.3">
      <c r="A99" s="7"/>
      <c r="B99" s="8" t="s">
        <v>12</v>
      </c>
      <c r="C99" s="30">
        <v>15</v>
      </c>
      <c r="D99" s="9">
        <v>4.4999999999999998E-2</v>
      </c>
      <c r="E99" s="10"/>
      <c r="F99" s="11"/>
    </row>
    <row r="100" spans="1:7" ht="64.95" customHeight="1" x14ac:dyDescent="0.3">
      <c r="A100" s="9">
        <v>61</v>
      </c>
      <c r="B100" s="8" t="s">
        <v>12</v>
      </c>
      <c r="C100" s="30">
        <v>31</v>
      </c>
      <c r="D100" s="9">
        <v>1.2609999999999999</v>
      </c>
      <c r="E100" s="10"/>
      <c r="F100" s="11">
        <v>43015</v>
      </c>
      <c r="G100" s="27" t="s">
        <v>27</v>
      </c>
    </row>
    <row r="101" spans="1:7" x14ac:dyDescent="0.3">
      <c r="C101" s="38" t="s">
        <v>30</v>
      </c>
      <c r="D101" s="24">
        <f>SUM(D3:D100)</f>
        <v>58.571999999999974</v>
      </c>
    </row>
    <row r="102" spans="1:7" x14ac:dyDescent="0.3">
      <c r="C102" s="38" t="s">
        <v>29</v>
      </c>
      <c r="D102" s="24">
        <f>D101*2.47105</f>
        <v>144.73434059999994</v>
      </c>
    </row>
  </sheetData>
  <autoFilter ref="A2:F99" xr:uid="{00000000-0009-0000-0000-000000000000}"/>
  <mergeCells count="2">
    <mergeCell ref="A1:F1"/>
    <mergeCell ref="G3:G8"/>
  </mergeCells>
  <pageMargins left="1.7716535433070868" right="0.15748031496062992" top="0.35433070866141736" bottom="0.43307086614173229" header="0.15748031496062992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GUPL Land</vt:lpstr>
      <vt:lpstr>'GUPL Land'!Print_Titles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Trilok Singh</dc:creator>
  <cp:lastModifiedBy>Pramod SHARMA</cp:lastModifiedBy>
  <dcterms:created xsi:type="dcterms:W3CDTF">2021-08-02T14:47:54Z</dcterms:created>
  <dcterms:modified xsi:type="dcterms:W3CDTF">2025-01-10T07:03:16Z</dcterms:modified>
</cp:coreProperties>
</file>