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In Progress Files\Manmohan Dubey\PLI\Halonix Technologies Pvt. Ltd\Files and Docs\Halonix Data\"/>
    </mc:Choice>
  </mc:AlternateContent>
  <bookViews>
    <workbookView xWindow="0" yWindow="0" windowWidth="10770" windowHeight="7635" activeTab="1"/>
  </bookViews>
  <sheets>
    <sheet name="Line wise Prd Ap-19 to Mar-20" sheetId="1" r:id="rId1"/>
    <sheet name="Sheet1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</externalReferences>
  <definedNames>
    <definedName name="\c">#N/A</definedName>
    <definedName name="\m">#N/A</definedName>
    <definedName name="\p">#N/A</definedName>
    <definedName name="\r">#N/A</definedName>
    <definedName name="\t">#N/A</definedName>
    <definedName name="_\">#N/A</definedName>
    <definedName name="______usd1">#REF!</definedName>
    <definedName name="_____usd1">#REF!</definedName>
    <definedName name="____cc1" hidden="1">{"'I-1 and I-2'!$A$1:$G$190"}</definedName>
    <definedName name="____dd1" hidden="1">{"'I-1 and I-2'!$A$1:$G$190"}</definedName>
    <definedName name="____sm1" hidden="1">{"'I-1 and I-2'!$A$1:$G$190"}</definedName>
    <definedName name="____usd1">#REF!</definedName>
    <definedName name="___cc1" hidden="1">{"'I-1 and I-2'!$A$1:$G$190"}</definedName>
    <definedName name="___dd1" hidden="1">{"'I-1 and I-2'!$A$1:$G$190"}</definedName>
    <definedName name="___lac1">'[1]P&amp;L-actuals'!#REF!</definedName>
    <definedName name="___mln1">#REF!</definedName>
    <definedName name="___sm1" hidden="1">{"'I-1 and I-2'!$A$1:$G$190"}</definedName>
    <definedName name="___usd1">#REF!</definedName>
    <definedName name="__123Graph_A" hidden="1">[2]A!$D$6:$D$105</definedName>
    <definedName name="__123Graph_B" hidden="1">[2]A!$E$6:$E$105</definedName>
    <definedName name="__123Graph_BCurrent" hidden="1">'[3]1999-00'!#REF!</definedName>
    <definedName name="__123Graph_C" hidden="1">[4]PL!#REF!</definedName>
    <definedName name="__123Graph_CCurrent" hidden="1">'[3]1999-00'!#REF!</definedName>
    <definedName name="__123Graph_D" hidden="1">[2]A!$G$6:$G$105</definedName>
    <definedName name="__123Graph_DCurrent" hidden="1">'[3]1999-00'!#REF!</definedName>
    <definedName name="__123Graph_E" hidden="1">[2]A!$H$6:$H$105</definedName>
    <definedName name="__123Graph_ECurrent" hidden="1">'[3]1999-00'!#REF!</definedName>
    <definedName name="__123Graph_F" hidden="1">'[5]BS-WORK'!#REF!</definedName>
    <definedName name="__123Graph_FCurrent" hidden="1">'[3]1999-00'!#REF!</definedName>
    <definedName name="__123Graph_X" hidden="1">'[6]1'!#REF!</definedName>
    <definedName name="__123Graph_XCurrent" hidden="1">'[3]1999-00'!#REF!</definedName>
    <definedName name="__A100000">#REF!</definedName>
    <definedName name="__a500000">#REF!</definedName>
    <definedName name="__A80000">#REF!</definedName>
    <definedName name="__bb4">[7]BS!$B$466</definedName>
    <definedName name="__BSH2">#N/A</definedName>
    <definedName name="__BSH3">#N/A</definedName>
    <definedName name="__cc3" hidden="1">{"'I-1 and I-2'!$A$1:$G$190"}</definedName>
    <definedName name="__cxx23" hidden="1">{"'I-1 and I-2'!$A$1:$G$190"}</definedName>
    <definedName name="__ii8" hidden="1">{"'I-1 and I-2'!$A$1:$G$190"}</definedName>
    <definedName name="__IntlFixup" hidden="1">TRUE</definedName>
    <definedName name="__mln1">#REF!</definedName>
    <definedName name="__mmk8" hidden="1">{"'I-1 and I-2'!$A$1:$G$190"}</definedName>
    <definedName name="__mmm7">[7]BS!$B$465</definedName>
    <definedName name="__mnj8">[7]BS!$B$463</definedName>
    <definedName name="__nn5" hidden="1">{"'I-1 and I-2'!$A$1:$G$190"}</definedName>
    <definedName name="__nn6" hidden="1">{"'I-1 and I-2'!$A$1:$G$190"}</definedName>
    <definedName name="__RMC1">#REF!</definedName>
    <definedName name="__rr1" hidden="1">{"'I-1 and I-2'!$A$1:$G$190"}</definedName>
    <definedName name="__TR1">#N/A</definedName>
    <definedName name="__TR3">#N/A</definedName>
    <definedName name="__TRA2">#N/A</definedName>
    <definedName name="__uu7" hidden="1">{"'I-1 and I-2'!$A$1:$G$190"}</definedName>
    <definedName name="__vbv5" hidden="1">{"'I-1 and I-2'!$A$1:$G$190"}</definedName>
    <definedName name="__vv4" hidden="1">{"'I-1 and I-2'!$A$1:$G$190"}</definedName>
    <definedName name="__xx1">[8]個人資料!$I$3:$L$15</definedName>
    <definedName name="__xx6" hidden="1">{"'I-1 and I-2'!$A$1:$G$190"}</definedName>
    <definedName name="__yy6" hidden="1">{"'I-1 and I-2'!$A$1:$G$190"}</definedName>
    <definedName name="_00003">'[9]SVDD 30-09'!$D$11</definedName>
    <definedName name="_00004">'[9]SVDD 30-09'!$D$12</definedName>
    <definedName name="_00005">'[9]SVDD 30-09'!$D$13</definedName>
    <definedName name="_00006">'[10]SVDD 30-09'!$D$14</definedName>
    <definedName name="_00007">'[10]SVDD 30-09'!$D$15</definedName>
    <definedName name="_00008">'[10]SVDD 30-09'!$D$16</definedName>
    <definedName name="_00009">'[10]SVDD 30-09'!$D$17</definedName>
    <definedName name="_00010">'[10]SVDD 30-09'!$D$18</definedName>
    <definedName name="_00011">'[10]SVDD 30-09'!$D$19</definedName>
    <definedName name="_00012">'[10]SVDD 30-09'!$D$20</definedName>
    <definedName name="_00013">'[10]SVDD 30-09'!$D$21</definedName>
    <definedName name="_00014">'[10]SVDD 30-09'!$D$22</definedName>
    <definedName name="_00015">'[10]SVDD 30-09'!$D$23</definedName>
    <definedName name="_00016">'[10]SVDD 30-09'!$D$24</definedName>
    <definedName name="_00017">'[10]SVDD 30-09'!$D$25</definedName>
    <definedName name="_00018">'[10]SVDD 30-09'!$D$26</definedName>
    <definedName name="_00019">'[10]SVDD 30-09'!$D$27</definedName>
    <definedName name="_00020">'[10]SVDD 30-09'!$D$28</definedName>
    <definedName name="_00021">'[10]SVDD 30-09'!$D$29</definedName>
    <definedName name="_00023">'[10]SVDD 30-09'!$D$31</definedName>
    <definedName name="_00024">'[10]SVDD 30-09'!$D$32</definedName>
    <definedName name="_00025">'[10]SVDD 30-09'!$D$33</definedName>
    <definedName name="_00026">'[10]SVDD 30-09'!$D$34</definedName>
    <definedName name="_00027">'[10]SVDD 30-09'!$D$35</definedName>
    <definedName name="_00028">'[10]SVDD 30-09'!$D$36</definedName>
    <definedName name="_00029">'[10]SVDD 30-09'!$D$37</definedName>
    <definedName name="_00030">'[10]SVDD 30-09'!$D$38</definedName>
    <definedName name="_00031">'[10]SVDD 30-09'!$D$39</definedName>
    <definedName name="_00032">'[10]SVDD 30-09'!$D$40</definedName>
    <definedName name="_00033">'[10]SVDD 30-09'!$D$41</definedName>
    <definedName name="_00034">'[10]SVDD 30-09'!$D$42</definedName>
    <definedName name="_00035">'[10]SVDD 30-09'!$D$43</definedName>
    <definedName name="_00036">'[10]SVDD 30-09'!$D$44</definedName>
    <definedName name="_00037">'[10]SVDD 30-09'!$D$45</definedName>
    <definedName name="_00038">'[10]SVDD 30-09'!$D$46</definedName>
    <definedName name="_00039">'[10]SVDD 30-09'!$D$47</definedName>
    <definedName name="_00040">'[10]SVDD 30-09'!$D$48</definedName>
    <definedName name="_00041">'[10]SVDD 30-09'!$D$49</definedName>
    <definedName name="_00042">'[10]SVDD 30-09'!$D$50</definedName>
    <definedName name="_00043">'[10]SVDD 30-09'!$D$51</definedName>
    <definedName name="_00044">'[10]SVDD 30-09'!$D$52</definedName>
    <definedName name="_00045">'[10]SVDD 30-09'!$D$53</definedName>
    <definedName name="_00046">'[10]SVDD 30-09'!$D$54</definedName>
    <definedName name="_00051">'[10]SVDD 30-09'!$D$59</definedName>
    <definedName name="_00052">'[10]SVDD 30-09'!$D$60</definedName>
    <definedName name="_00053">'[10]SVDD 30-09'!$D$61</definedName>
    <definedName name="_00054">'[10]SVDD 30-09'!$D$62</definedName>
    <definedName name="_00055">'[10]SVDD 30-09'!$D$63</definedName>
    <definedName name="_00056">'[10]SVDD 30-09'!$D$64</definedName>
    <definedName name="_00057">'[10]SVDD 30-09'!$D$65</definedName>
    <definedName name="_00058">'[10]SVDD 30-09'!$D$66</definedName>
    <definedName name="_00059">'[10]SVDD 30-09'!$D$67</definedName>
    <definedName name="_00064">'[10]SVDD 30-09'!$D$70</definedName>
    <definedName name="_00065">'[10]SVDD 30-09'!$D$71</definedName>
    <definedName name="_00066">'[10]SVDD 30-09'!$D$72</definedName>
    <definedName name="_00069">'[10]SVDD 30-09'!$D$76</definedName>
    <definedName name="_00070">'[10]SVDD 30-09'!$D$77</definedName>
    <definedName name="_00071">'[10]SVDD 30-09'!$D$78</definedName>
    <definedName name="_00072">'[10]SVDD 30-09'!$D$79</definedName>
    <definedName name="_00073">'[10]SVDD 30-09'!$D$80</definedName>
    <definedName name="_00074">'[10]SVDD 30-09'!$D$81</definedName>
    <definedName name="_00075">'[10]SVDD 30-09'!$D$82</definedName>
    <definedName name="_00076">'[10]SVDD 30-09'!$D$83</definedName>
    <definedName name="_00077">'[10]SVDD 30-09'!$D$84</definedName>
    <definedName name="_00078">'[10]SVDD 30-09'!$D$85</definedName>
    <definedName name="_00079">'[10]SVDD 30-09'!$D$86</definedName>
    <definedName name="_00080">'[10]SVDD 30-09'!$D$87</definedName>
    <definedName name="_00081">'[10]SVDD 30-09'!$D$88</definedName>
    <definedName name="_00084">'[10]SVDD 30-09'!$D$73</definedName>
    <definedName name="_00086">'[10]SVDD 30-09'!$D$68</definedName>
    <definedName name="_00087">'[10]SVDD 30-09'!$D$69</definedName>
    <definedName name="_A100000">#REF!</definedName>
    <definedName name="_a500000">#REF!</definedName>
    <definedName name="_A80000">#REF!</definedName>
    <definedName name="_bb4">[11]BS!$B$466</definedName>
    <definedName name="_BSH2">#N/A</definedName>
    <definedName name="_BSH3">#N/A</definedName>
    <definedName name="_DAT1">#REF!</definedName>
    <definedName name="_DAT10">'[12]Europtic Phy Stock 18-4'!#REF!</definedName>
    <definedName name="_DAT11">'[12]Europtic Phy Stock 18-4'!#REF!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21">#REF!</definedName>
    <definedName name="_DAT22">#REF!</definedName>
    <definedName name="_DAT23">#REF!</definedName>
    <definedName name="_DAT24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EXP9192">#N/A</definedName>
    <definedName name="_EXS8687">#N/A</definedName>
    <definedName name="_EXS8990">#N/A</definedName>
    <definedName name="_Fill" hidden="1">#REF!</definedName>
    <definedName name="_xlnm._FilterDatabase" localSheetId="0" hidden="1">'Line wise Prd Ap-19 to Mar-20'!$A$1:$M$1698</definedName>
    <definedName name="_xlnm._FilterDatabase" hidden="1">#REF!</definedName>
    <definedName name="_ftn1">'[13]Sch 8-12:Sch 13,14'!$A$31</definedName>
    <definedName name="_ftnref1">'[13]Sch 8-12:Sch 13,14'!$A$25</definedName>
    <definedName name="_Key1" hidden="1">#REF!</definedName>
    <definedName name="_lac1">'[14]P&amp;L-actuals'!#REF!</definedName>
    <definedName name="_mmm7">[11]BS!$B$465</definedName>
    <definedName name="_mnj8">[11]BS!$B$463</definedName>
    <definedName name="_ms1">'[15]#REF'!$A$70:$S$102</definedName>
    <definedName name="_ms2">'[15]#REF'!$A$104:$S$136</definedName>
    <definedName name="_nbm7">'[16]P&amp;L'!#REF!</definedName>
    <definedName name="_OMG2" hidden="1">{"'I-1 and I-2'!$A$1:$G$190"}</definedName>
    <definedName name="_oo9">'[17]P&amp;L'!#REF!</definedName>
    <definedName name="_Order1" hidden="1">255</definedName>
    <definedName name="_pp5">'[18]cdr-Q1'!#REF!</definedName>
    <definedName name="_rat1">#REF!</definedName>
    <definedName name="_rat2">#REF!</definedName>
    <definedName name="_RMC1">#REF!</definedName>
    <definedName name="_Sort" hidden="1">#REF!</definedName>
    <definedName name="_TR1">#N/A</definedName>
    <definedName name="_TR3">#N/A</definedName>
    <definedName name="_TRA2">#N/A</definedName>
    <definedName name="_xx1">[19]個人資料!$I$3:$L$15</definedName>
    <definedName name="a">#REF!</definedName>
    <definedName name="A244GP" hidden="1">'[5]BS-WORK'!#REF!</definedName>
    <definedName name="a8517.">#REF!</definedName>
    <definedName name="aa">'[20]#REF'!#REF!</definedName>
    <definedName name="aaa" hidden="1">{#N/A,#N/A,FALSE,"Staffnos &amp; cost"}</definedName>
    <definedName name="aaaa" hidden="1">{"'I-1 and I-2'!$A$1:$G$190"}</definedName>
    <definedName name="ab" hidden="1">{"'I-1 and I-2'!$A$1:$G$190"}</definedName>
    <definedName name="ABC">#REF!</definedName>
    <definedName name="AccessDatabase" hidden="1">"D:\Compensation\comp data 2001.xls"</definedName>
    <definedName name="Account_Code">[21]個人資料!$I$3:$L$15</definedName>
    <definedName name="acdasdf" hidden="1">{"'I-1 and I-2'!$A$1:$G$190"}</definedName>
    <definedName name="addfaasd">#REF!</definedName>
    <definedName name="adf" hidden="1">{"'I-1 and I-2'!$A$1:$G$190"}</definedName>
    <definedName name="adfacvasv" hidden="1">{"'I-1 and I-2'!$A$1:$G$190"}</definedName>
    <definedName name="aerf" hidden="1">{"'I-1 and I-2'!$A$1:$G$190"}</definedName>
    <definedName name="afasdf" hidden="1">{"'I-1 and I-2'!$A$1:$G$190"}</definedName>
    <definedName name="alskdn" hidden="1">{"'I-1 and I-2'!$A$1:$G$190"}</definedName>
    <definedName name="Aman">'[22]Sch 5:sch 6-7'!$A$41</definedName>
    <definedName name="anagha" hidden="1">[2]A!$I$6:$I$105</definedName>
    <definedName name="anbe">[23]EPS!$A$1:$D$27</definedName>
    <definedName name="ANU" hidden="1">'[3]1999-00'!#REF!</definedName>
    <definedName name="as" hidden="1">{"'I-1 and I-2'!$A$1:$G$190"}</definedName>
    <definedName name="ASDASF" hidden="1">'[3]1999-00'!#REF!</definedName>
    <definedName name="asdcvasdvasdv" hidden="1">{"'I-1 and I-2'!$A$1:$G$190"}</definedName>
    <definedName name="asdf" hidden="1">{"'I-1 and I-2'!$A$1:$G$190"}</definedName>
    <definedName name="asdfasd" hidden="1">{"'I-1 and I-2'!$A$1:$G$190"}</definedName>
    <definedName name="asdfasdf" hidden="1">{"'I-1 and I-2'!$A$1:$G$190"}</definedName>
    <definedName name="asdfasdfggbhg" hidden="1">{"'I-1 and I-2'!$A$1:$G$190"}</definedName>
    <definedName name="asdfasf" hidden="1">{"'I-1 and I-2'!$A$1:$G$190"}</definedName>
    <definedName name="asdfnm" hidden="1">{"'I-1 and I-2'!$A$1:$G$190"}</definedName>
    <definedName name="assets98">'[24]Cash and Bank - Schedule 7'!$A$16:$Q$44</definedName>
    <definedName name="assets99">'[24]Cash and Bank - Schedule 7'!$A$16:$Q$44</definedName>
    <definedName name="B" hidden="1">{"'I-1 and I-2'!$A$1:$G$190"}</definedName>
    <definedName name="bal">'[20]#REF'!#REF!</definedName>
    <definedName name="Balance_Sheet">'[20]#REF'!#REF!</definedName>
    <definedName name="bb" hidden="1">{"'I-1 and I-2'!$A$1:$G$190"}</definedName>
    <definedName name="bbbbbb" hidden="1">{"'I-1 and I-2'!$A$1:$G$190"}</definedName>
    <definedName name="BS">#REF!</definedName>
    <definedName name="BS_DETAIL">#REF!</definedName>
    <definedName name="BS_DETL_BORDER">'[25]GP-PL'!#REF!</definedName>
    <definedName name="BSHA">#REF!</definedName>
    <definedName name="BSHA2">#REF!</definedName>
    <definedName name="BSHA3">#REF!</definedName>
    <definedName name="BSHN">'[26]UNIT-WISE'!#REF!</definedName>
    <definedName name="cap">'[20]#REF'!#REF!</definedName>
    <definedName name="CAP_EXPEND_6">[27]CAPEX!#REF!</definedName>
    <definedName name="Capex_Summary">'[20]#REF'!#REF!</definedName>
    <definedName name="Capex4">'[20]#REF'!#REF!</definedName>
    <definedName name="cash">'[20]#REF'!#REF!</definedName>
    <definedName name="Cash__Flow">'[20]#REF'!#REF!</definedName>
    <definedName name="CASH__FLOW__STATEMENT">'[20]#REF'!#REF!</definedName>
    <definedName name="CC" hidden="1">{"'I-1 and I-2'!$A$1:$G$190"}</definedName>
    <definedName name="cent">[28]Sales!$Q$2</definedName>
    <definedName name="CF">#REF!</definedName>
    <definedName name="CFS">'[20]#REF'!#REF!</definedName>
    <definedName name="chf">[28]BS!$B$451</definedName>
    <definedName name="clause10">#REF!</definedName>
    <definedName name="CLAUSE13">#REF!</definedName>
    <definedName name="CLAUSE13b">#REF!</definedName>
    <definedName name="clause14">#REF!</definedName>
    <definedName name="clause14d">#REF!</definedName>
    <definedName name="clause15">#REF!</definedName>
    <definedName name="clause16b">#REF!</definedName>
    <definedName name="clause17a">#REF!</definedName>
    <definedName name="clause17B">#REF!</definedName>
    <definedName name="clause17C">#REF!</definedName>
    <definedName name="CLAUSE17D">#REF!</definedName>
    <definedName name="clause17E">#REF!</definedName>
    <definedName name="clause17F">#REF!</definedName>
    <definedName name="clause17h">#REF!</definedName>
    <definedName name="clause17K">#REF!</definedName>
    <definedName name="clause18">#REF!</definedName>
    <definedName name="CLAUSE20">#REF!</definedName>
    <definedName name="clause21">#REF!</definedName>
    <definedName name="CLAUSE22A">#REF!</definedName>
    <definedName name="CLAUSE22B">#REF!</definedName>
    <definedName name="clause23">#REF!</definedName>
    <definedName name="clause24">#REF!</definedName>
    <definedName name="clause24b">#REF!</definedName>
    <definedName name="clause25">#REF!</definedName>
    <definedName name="clause26">#REF!</definedName>
    <definedName name="clause27">#REF!</definedName>
    <definedName name="clause28">#REF!</definedName>
    <definedName name="clause28b">#REF!</definedName>
    <definedName name="CLOS">#REF!</definedName>
    <definedName name="Code_094483_21">#REF!</definedName>
    <definedName name="Code_347819">#REF!</definedName>
    <definedName name="Code_348462">#REF!</definedName>
    <definedName name="Code_349409">#REF!</definedName>
    <definedName name="Code_Click_80Min">#REF!</definedName>
    <definedName name="Code_Click_90Min">#REF!</definedName>
    <definedName name="cogs" hidden="1">[2]A!$G$6:$G$105</definedName>
    <definedName name="CS">'[20]#REF'!#REF!</definedName>
    <definedName name="csDesignMode">1</definedName>
    <definedName name="ctax">[29]ConsPL!$C$63</definedName>
    <definedName name="Customer_Service_Costs">'[20]#REF'!#REF!</definedName>
    <definedName name="d">#REF!</definedName>
    <definedName name="DATA1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[30]Invoice!$G$14</definedName>
    <definedName name="_xlnm.Database">#REF!</definedName>
    <definedName name="Dated">'[31]Purchase Order'!$D$2</definedName>
    <definedName name="dd">#REF!</definedName>
    <definedName name="debt">#REF!</definedName>
    <definedName name="DEP_Work" hidden="1">#REF!</definedName>
    <definedName name="DEPRECIATION_6">[27]CAPEX!#REF!</definedName>
    <definedName name="DETAILS_OF_EXPENSES___CONSOLIDATION">#REF!</definedName>
    <definedName name="dfgdgrbg" hidden="1">{"'I-1 and I-2'!$A$1:$G$190"}</definedName>
    <definedName name="dflt1">'[32]Customize Your Invoice'!$E$22</definedName>
    <definedName name="dflt3">'[32]Customize Your Invoice'!$D$24</definedName>
    <definedName name="dflt4">'[32]Customize Your Invoice'!$E$26</definedName>
    <definedName name="dflt5">'[32]Customize Your Invoice'!$E$27</definedName>
    <definedName name="dflt6">'[32]Customize Your Invoice'!$D$28</definedName>
    <definedName name="DIS">#N/A</definedName>
    <definedName name="dsfvacvav" hidden="1">{"'I-1 and I-2'!$A$1:$G$190"}</definedName>
    <definedName name="dtd">'[33]Purchase Order'!$D$2</definedName>
    <definedName name="dtl">[29]ConsPL!$C$64</definedName>
    <definedName name="e">'[20]#REF'!#REF!</definedName>
    <definedName name="e23e23" hidden="1">{"'I-1 and I-2'!$A$1:$G$190"}</definedName>
    <definedName name="ec">'[15]#REF'!$A$138:$S$170</definedName>
    <definedName name="END">#REF!</definedName>
    <definedName name="eps">[23]EPS!$A$1:$D$27</definedName>
    <definedName name="er">[34]Invoice!#REF!</definedName>
    <definedName name="eur">#REF!</definedName>
    <definedName name="euro">[35]BS!$B$457</definedName>
    <definedName name="EX_SUMMARY">#REF!</definedName>
    <definedName name="EX9091_">#N/A</definedName>
    <definedName name="Excel_BuiltIn_Print_Area_4">#REF!</definedName>
    <definedName name="Excel_BuiltIn_Print_Titles_5">'[27]OPER_ EXPEN'!#REF!</definedName>
    <definedName name="exh6a">#REF!</definedName>
    <definedName name="f" hidden="1">#REF!</definedName>
    <definedName name="fbt">#REF!</definedName>
    <definedName name="fbthe">[29]ConsPL!$C$67</definedName>
    <definedName name="fbtmes">[29]ConsPL!$C$68</definedName>
    <definedName name="fbtomg">[29]ConsPL!$C$66</definedName>
    <definedName name="fdfggbf" hidden="1">{"'I-1 and I-2'!$A$1:$G$190"}</definedName>
    <definedName name="fewrferf" hidden="1">{"'I-1 and I-2'!$A$1:$G$190"}</definedName>
    <definedName name="ff" hidden="1">{"'I-1 and I-2'!$A$1:$G$190"}</definedName>
    <definedName name="fght6">[11]BS!$B$462</definedName>
    <definedName name="FINSUM">#REF!</definedName>
    <definedName name="fkjhaka">'[1]P&amp;L-actuals'!#REF!</definedName>
    <definedName name="FOB">#N/A</definedName>
    <definedName name="FORE">#N/A</definedName>
    <definedName name="FOREEXRS">#N/A</definedName>
    <definedName name="FOREEXUS">#N/A</definedName>
    <definedName name="Form_A.1_values">[36]Form_A.1!$C$13:$F$33,[36]Form_A.1!$I$13:$L$33</definedName>
    <definedName name="Form_A.2_lamps_values">[36]Form_A.2_lamps!$F$12:$G$29,[36]Form_A.2_lamps!$K$12,[36]Form_A.2_lamps!$J$12:$K$29,[36]Form_A.2_lamps!$N$12:$O$29,[36]Form_A.2_lamps!$R$12:$S$29,[36]Form_A.2_lamps!$F$31:$G$37,[36]Form_A.2_lamps!$J$31:$K$37,[36]Form_A.2_lamps!$N$31:$O$37,[36]Form_A.2_lamps!$R$31:$S$37</definedName>
    <definedName name="FR">[37]bco035RG!#REF!</definedName>
    <definedName name="Franchisee_Commission">[15]Exp!#REF!</definedName>
    <definedName name="g">'[20]#REF'!#REF!</definedName>
    <definedName name="GEN_ADMIN_5">'[27]OPER_ EXPEN'!#REF!</definedName>
    <definedName name="General__Admin__Premises_Bad_Debt">'[20]#REF'!#REF!</definedName>
    <definedName name="GGGGGG" hidden="1">{"'I-1 and I-2'!$A$1:$G$190"}</definedName>
    <definedName name="GLS">#REF!</definedName>
    <definedName name="GOILOAN">#N/A</definedName>
    <definedName name="h">'[20]#REF'!#REF!</definedName>
    <definedName name="H2H" hidden="1">{#N/A,#N/A,FALSE,"Staffnos &amp; cost"}</definedName>
    <definedName name="HBA">#N/A</definedName>
    <definedName name="HC">'[20]#REF'!#REF!</definedName>
    <definedName name="hh">'[20]#REF'!#REF!</definedName>
    <definedName name="hihi" hidden="1">{#N/A,#N/A,FALSE,"Staffnos &amp; cost"}</definedName>
    <definedName name="hsh" hidden="1">#REF!</definedName>
    <definedName name="HTML_CodePage" hidden="1">949</definedName>
    <definedName name="HTML_Control" hidden="1">{"'I-1 and I-2'!$A$1:$G$190"}</definedName>
    <definedName name="HTML_Description" hidden="1">""</definedName>
    <definedName name="HTML_Email" hidden="1">""</definedName>
    <definedName name="HTML_Header" hidden="1">"I-1 and I-2"</definedName>
    <definedName name="HTML_LastUpdate" hidden="1">"97-09-03"</definedName>
    <definedName name="HTML_LineAfter" hidden="1">FALSE</definedName>
    <definedName name="HTML_LineBefore" hidden="1">FALSE</definedName>
    <definedName name="HTML_Name" hidden="1">"dsr"</definedName>
    <definedName name="HTML_OBDlg2" hidden="1">TRUE</definedName>
    <definedName name="HTML_OBDlg4" hidden="1">TRUE</definedName>
    <definedName name="HTML_OS" hidden="1">0</definedName>
    <definedName name="HTML_PathFile" hidden="1">"C:\ECDUMP\Wrksheet\MyHTML.htm"</definedName>
    <definedName name="HTML_Title" hidden="1">"I-1&amp;I-2"</definedName>
    <definedName name="INDEX">#N/A</definedName>
    <definedName name="INDIG">#N/A</definedName>
    <definedName name="Inputs">#REF!</definedName>
    <definedName name="Interest_Rate">#REF!</definedName>
    <definedName name="investment">#REF!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NAMES_REVISION_DATE_" hidden="1">40597.4359027778</definedName>
    <definedName name="IQ_NTM" hidden="1">6000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RG">#N/A</definedName>
    <definedName name="JFJFFJ">#REF!</definedName>
    <definedName name="jjjjjjjjj" hidden="1">{"'I-1 and I-2'!$A$1:$G$190"}</definedName>
    <definedName name="jku">[38]BS!$B$451</definedName>
    <definedName name="jpy">[28]BS!$B$449</definedName>
    <definedName name="july" hidden="1">'[3]1999-00'!#REF!</definedName>
    <definedName name="jv">#REF!</definedName>
    <definedName name="kkkk" hidden="1">#REF!</definedName>
    <definedName name="lac">#REF!</definedName>
    <definedName name="liabs98">'[24]Cash and Bank - Schedule 7'!$A$46:$Q$69</definedName>
    <definedName name="liabs99">'[24]Cash and Bank - Schedule 7'!$A$46:$Q$69</definedName>
    <definedName name="lllllllllllll" hidden="1">{"'I-1 and I-2'!$A$1:$G$190"}</definedName>
    <definedName name="Locations">[36]Location_data!$A$1:$K$199</definedName>
    <definedName name="m">[39]Sheet1!$A$2</definedName>
    <definedName name="Mastering">#REF!</definedName>
    <definedName name="mln">#REF!</definedName>
    <definedName name="Mondal">#REF!</definedName>
    <definedName name="ms">'[15]#REF'!$A$35:$S$67</definedName>
    <definedName name="MS1exp">[15]Exp.!#REF!</definedName>
    <definedName name="MS2exp">[15]Exp.!#REF!</definedName>
    <definedName name="msony" hidden="1">#REF!</definedName>
    <definedName name="n">'[20]#REF'!$U$40:$V$40</definedName>
    <definedName name="NBS2A">#N/A</definedName>
    <definedName name="NBS2B">#N/A</definedName>
    <definedName name="NBSA1A">#N/A</definedName>
    <definedName name="NBSA1B">#N/A</definedName>
    <definedName name="NBSL1B">#N/A</definedName>
    <definedName name="NET_PL_EQUIP_6">[27]CAPEX!#REF!</definedName>
    <definedName name="Network_Cost_Summary">'[20]#REF'!#REF!</definedName>
    <definedName name="Network_Costs">'[20]#REF'!#REF!</definedName>
    <definedName name="Network_Units___Additions">'[20]#REF'!#REF!</definedName>
    <definedName name="New_Salaries">#REF!</definedName>
    <definedName name="o" hidden="1">#REF!</definedName>
    <definedName name="OCCUR">[40]OCCUR!$A$2:$U$112</definedName>
    <definedName name="OLE_LINK2">'[13]Sch 5:sch 6-7'!$A$35</definedName>
    <definedName name="OLE_LINK4">'[13]Sch 5:sch 6-7'!$A$41</definedName>
    <definedName name="OPDNAME">'[41]Opdata (2)'!$B$7</definedName>
    <definedName name="OPNAME">'[41]Opdata (2)'!$A$9:$B$136</definedName>
    <definedName name="opnamenew">'[41]Opdata (2)'!$A$9:$B$145</definedName>
    <definedName name="other">'[24]Other Liabilities'!$A$1:$G$71</definedName>
    <definedName name="others">#REF!</definedName>
    <definedName name="OVERALL">#REF!</definedName>
    <definedName name="P_LA_C">#N/A</definedName>
    <definedName name="PACK">'[40]ANALYSIS(PACKING)'!$A$2:$M$112</definedName>
    <definedName name="PBT_PAT">[42]Summary!#REF!</definedName>
    <definedName name="PE">#REF!</definedName>
    <definedName name="pharma">'[15]#REF'!$A$1:$S$33</definedName>
    <definedName name="PL">#REF!</definedName>
    <definedName name="PL_DETL_BORDER">#REF!</definedName>
    <definedName name="PL1B">#N/A</definedName>
    <definedName name="PL2A">#N/A</definedName>
    <definedName name="PL2B">#N/A</definedName>
    <definedName name="PL3A">#N/A</definedName>
    <definedName name="PL3B">#N/A</definedName>
    <definedName name="_xlnm.Print_Area">#REF!</definedName>
    <definedName name="Print_Area_MI">#REF!</definedName>
    <definedName name="_xlnm.Print_Titles">'[43]Europe Consolidated'!$A$1:$D$65536,'[43]Europe Consolidated'!$A$2:$IV$3</definedName>
    <definedName name="PRINT_TITLES_MI">#REF!</definedName>
    <definedName name="Prodecember" hidden="1">#REF!</definedName>
    <definedName name="qa">#REF!</definedName>
    <definedName name="qd">#REF!</definedName>
    <definedName name="qf">#REF!</definedName>
    <definedName name="qq">#REF!</definedName>
    <definedName name="qqqq">#REF!</definedName>
    <definedName name="qs">#REF!</definedName>
    <definedName name="QTY_DETAIL_1">#REF!</definedName>
    <definedName name="QTY_DETAIL_2">#REF!</definedName>
    <definedName name="RandG">'[20]#REF'!$C$14:$M$25</definedName>
    <definedName name="rate">'[18]cdr-Q1'!#REF!</definedName>
    <definedName name="rate1">[44]CDR!$AD$36</definedName>
    <definedName name="Rates">[36]Rates!$A$1:$D$15</definedName>
    <definedName name="reco">'[15]#REF'!$V$173:$Z$203</definedName>
    <definedName name="_xlnm.Recorder">'[41]Opdata (2)'!$A$9:$B$136</definedName>
    <definedName name="REDEV">#N/A</definedName>
    <definedName name="REFRV">#N/A</definedName>
    <definedName name="RES_DEVELOP_5">'[27]OPER_ EXPEN'!#REF!</definedName>
    <definedName name="RMC">#REF!</definedName>
    <definedName name="rrr">[45]BS!$B$451</definedName>
    <definedName name="s">'[20]#REF'!#REF!</definedName>
    <definedName name="S_1_2">#N/A</definedName>
    <definedName name="S_10_11_12">#N/A</definedName>
    <definedName name="S_13_14___15">#N/A</definedName>
    <definedName name="S_16_17">#REF!</definedName>
    <definedName name="S_18___19">#N/A</definedName>
    <definedName name="S_20_21___22">#REF!</definedName>
    <definedName name="S_23">#N/A</definedName>
    <definedName name="S_3_4">#N/A</definedName>
    <definedName name="S_8_9">#N/A</definedName>
    <definedName name="sa">[6]Code!#REF!</definedName>
    <definedName name="Sales">[46]Summary!$A$3:$G$76</definedName>
    <definedName name="SALES_MARKET_5">'[27]OPER_ EXPEN'!#REF!</definedName>
    <definedName name="SCH_12_13">#REF!</definedName>
    <definedName name="sdesa">'[47]P&amp;L'!#REF!</definedName>
    <definedName name="selling">#REF!</definedName>
    <definedName name="sencount" hidden="1">1</definedName>
    <definedName name="sg" hidden="1">{"'I-1 and I-2'!$A$1:$G$190"}</definedName>
    <definedName name="sss">#REF!</definedName>
    <definedName name="Sub">#REF!</definedName>
    <definedName name="Summary">#REF!</definedName>
    <definedName name="SUNDRY">#N/A</definedName>
    <definedName name="syndicates">'[48]syndicate codes'!$A$3:$P$242</definedName>
    <definedName name="TAX">#REF!</definedName>
    <definedName name="tax_bE">#REF!</definedName>
    <definedName name="tax_CE">#REF!</definedName>
    <definedName name="tax_Comp">#REF!</definedName>
    <definedName name="tax_DAP">#REF!</definedName>
    <definedName name="tax_Lighting">#REF!</definedName>
    <definedName name="tax_Miscel">#REF!</definedName>
    <definedName name="tax_MS">#REF!</definedName>
    <definedName name="tax_Origin">#REF!</definedName>
    <definedName name="tax_Semi">#REF!</definedName>
    <definedName name="tax_Unall">#REF!</definedName>
    <definedName name="termtax_BE">#REF!</definedName>
    <definedName name="termtax_CE">#REF!</definedName>
    <definedName name="termtax_Comp">#REF!</definedName>
    <definedName name="termtax_DAP">#REF!</definedName>
    <definedName name="termtax_Lighting">#REF!</definedName>
    <definedName name="termtax_MS">#REF!</definedName>
    <definedName name="termtax_Origin">#REF!</definedName>
    <definedName name="termtax_Semi">#REF!</definedName>
    <definedName name="TEST0">#REF!</definedName>
    <definedName name="TEST1">#REF!</definedName>
    <definedName name="TEST2">#REF!</definedName>
    <definedName name="TEST3">#REF!</definedName>
    <definedName name="TEST4">#REF!</definedName>
    <definedName name="TEST5">#REF!</definedName>
    <definedName name="TESTHKEY">#REF!</definedName>
    <definedName name="TESTKEYS">#REF!</definedName>
    <definedName name="TESTVKEY">#REF!</definedName>
    <definedName name="TOTAL">#REF!</definedName>
    <definedName name="Total_amt">'[49]SRF P100'!#REF!</definedName>
    <definedName name="TOTAL_OPER_EXP_5">'[27]OPER_ EXPEN'!#REF!</definedName>
    <definedName name="TOTAL_REVENUE_5">'[27]OPER_ EXPEN'!#REF!</definedName>
    <definedName name="TR1A">#REF!</definedName>
    <definedName name="TRA2A">#REF!</definedName>
    <definedName name="U">[50]Sheet3!$B$4</definedName>
    <definedName name="UNIT">#N/A</definedName>
    <definedName name="usd">#REF!</definedName>
    <definedName name="USD_B_S">'[20]#REF'!#REF!</definedName>
    <definedName name="USD_C_F">'[20]#REF'!#REF!</definedName>
    <definedName name="USD_EX_SUMM">#REF!</definedName>
    <definedName name="USD_Rate">[51]TOTAL!$AM$2</definedName>
    <definedName name="USDH1">[52]BS!$B$430</definedName>
    <definedName name="USDH2">[52]BS!$B$432</definedName>
    <definedName name="usdQ1">#REF!</definedName>
    <definedName name="USDQ2">#REF!</definedName>
    <definedName name="uu">[53]CURRENCY!$B$6</definedName>
    <definedName name="v">'[20]#REF'!$A$659:$S$680</definedName>
    <definedName name="Venfin">#REF!</definedName>
    <definedName name="vfdgrgrtg" hidden="1">{"'I-1 and I-2'!$A$1:$G$190"}</definedName>
    <definedName name="VP3BOX">#N/A</definedName>
    <definedName name="VPCSTD">#N/A</definedName>
    <definedName name="VPGYP">#N/A</definedName>
    <definedName name="VPOFRV">#N/A</definedName>
    <definedName name="WACC_BE">#REF!</definedName>
    <definedName name="WACC_CE">#REF!</definedName>
    <definedName name="WACC_Comp">#REF!</definedName>
    <definedName name="WACC_DAP">#REF!</definedName>
    <definedName name="WACC_Lighting">#REF!</definedName>
    <definedName name="WACC_Miscel">#REF!</definedName>
    <definedName name="WACC_MS">#REF!</definedName>
    <definedName name="WACC_Origin">#REF!</definedName>
    <definedName name="WACC_Semi">#REF!</definedName>
    <definedName name="WACC_Unall">#REF!</definedName>
    <definedName name="wrn.Staff._.cost1998." hidden="1">{#N/A,#N/A,TRUE,"Staffnos &amp; cost"}</definedName>
    <definedName name="wrn.Staffcost." hidden="1">{#N/A,#N/A,FALSE,"Staffnos &amp; cost"}</definedName>
    <definedName name="xxxx" hidden="1">{"'I-1 and I-2'!$A$1:$G$190"}</definedName>
    <definedName name="Y">[54]BOMCD!$D$3</definedName>
    <definedName name="yftes">'[18]cdr-Q1'!#REF!</definedName>
    <definedName name="z">[55]BasisDVD!$D$4</definedName>
    <definedName name="zzzz">#REF!</definedName>
    <definedName name="zzzzz" hidden="1">#REF!</definedName>
  </definedNames>
  <calcPr calcId="152511"/>
  <pivotCaches>
    <pivotCache cacheId="0" r:id="rId58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2" l="1"/>
  <c r="E16" i="2"/>
  <c r="E15" i="2"/>
  <c r="E14" i="2"/>
  <c r="E13" i="2"/>
  <c r="D13" i="2"/>
  <c r="D22" i="2"/>
  <c r="E4" i="2"/>
  <c r="C2" i="2"/>
  <c r="D2" i="2" s="1"/>
  <c r="F3" i="2"/>
  <c r="D4" i="2"/>
  <c r="C4" i="2"/>
  <c r="C3" i="2"/>
  <c r="H4" i="2"/>
  <c r="H3" i="2"/>
  <c r="H2" i="2"/>
  <c r="B4" i="2"/>
  <c r="C23" i="2"/>
  <c r="C21" i="2"/>
  <c r="B21" i="2"/>
  <c r="C14" i="2"/>
  <c r="C11" i="2"/>
  <c r="D11" i="2" s="1"/>
  <c r="E11" i="2" s="1"/>
  <c r="C19" i="2"/>
  <c r="D16" i="2"/>
  <c r="D10" i="2"/>
  <c r="E10" i="2" s="1"/>
  <c r="B22" i="2" s="1"/>
  <c r="B23" i="2" s="1"/>
  <c r="C10" i="2"/>
  <c r="C24" i="2" l="1"/>
  <c r="K6" i="2"/>
</calcChain>
</file>

<file path=xl/sharedStrings.xml><?xml version="1.0" encoding="utf-8"?>
<sst xmlns="http://schemas.openxmlformats.org/spreadsheetml/2006/main" count="17233" uniqueCount="496">
  <si>
    <t>Plant</t>
  </si>
  <si>
    <t>FY</t>
  </si>
  <si>
    <t>Material</t>
  </si>
  <si>
    <t>Description</t>
  </si>
  <si>
    <t>Category</t>
  </si>
  <si>
    <t>Elegible /not Elegible Component</t>
  </si>
  <si>
    <t>Prod. line</t>
  </si>
  <si>
    <t>Cost center</t>
  </si>
  <si>
    <t>Date</t>
  </si>
  <si>
    <t>GR qty</t>
  </si>
  <si>
    <t>Act. scrap</t>
  </si>
  <si>
    <t>1006</t>
  </si>
  <si>
    <t>2019-20</t>
  </si>
  <si>
    <t>R622P4K7HXA0000</t>
  </si>
  <si>
    <t>LED BULB MCPCB 5W WW V-4 2835 I</t>
  </si>
  <si>
    <t xml:space="preserve">LED Module </t>
  </si>
  <si>
    <t>Elegible</t>
  </si>
  <si>
    <t>SMT210</t>
  </si>
  <si>
    <t>10061L32</t>
  </si>
  <si>
    <t>PC</t>
  </si>
  <si>
    <t>R622P4KIFXA0000</t>
  </si>
  <si>
    <t>LED BULB MCPCB 5W V-4 2835 I</t>
  </si>
  <si>
    <t>R622P4R6L00EZ00</t>
  </si>
  <si>
    <t>LED BULB MCPCB 7W CW LN I</t>
  </si>
  <si>
    <t>R622P4W6L00EZ00</t>
  </si>
  <si>
    <t>LED BULB MCPCB 9W CW LN I</t>
  </si>
  <si>
    <t>R62E24E6L00Z600</t>
  </si>
  <si>
    <t>LED BULB JUMBO JET 40W MCPCB CW I</t>
  </si>
  <si>
    <t>R62E26N6L00Z600</t>
  </si>
  <si>
    <t>LED BULB JUMBO JET 30W MCPCB CW I</t>
  </si>
  <si>
    <t>R62E2B56P00Z600</t>
  </si>
  <si>
    <t>LED BULB JUMBO JET 50W MCPCB WW I</t>
  </si>
  <si>
    <t>R62T24RE7000000</t>
  </si>
  <si>
    <t>LED BULB MCPCB 9W V-7 2835 I</t>
  </si>
  <si>
    <t>R622P4WSGXA0000</t>
  </si>
  <si>
    <t>LED BULB MCPCB 9W V-5 2835 I</t>
  </si>
  <si>
    <t>R62AVNH11000000</t>
  </si>
  <si>
    <t>LED BATTEN PCB 36W-40W 2835 V-1 I</t>
  </si>
  <si>
    <t>R62AVS3EFXA0000</t>
  </si>
  <si>
    <t>LED BATTEN PCB 22W V-2 2835 I</t>
  </si>
  <si>
    <t>R62E2B56L00Z600</t>
  </si>
  <si>
    <t>LED BULB JUMBO JET 50W MCPCB CW I</t>
  </si>
  <si>
    <t>R62E5000K000000</t>
  </si>
  <si>
    <t>LED BULB MCPCB 7W V-7 2835 I</t>
  </si>
  <si>
    <t>R62T29JB7UC0000</t>
  </si>
  <si>
    <t>LED BULB MCPCB 9W WW V-7 2835 I</t>
  </si>
  <si>
    <t>R622P7KSGXA0000</t>
  </si>
  <si>
    <t>LED BULB MCPCB 3W V-5 2835 I</t>
  </si>
  <si>
    <t>R622P7KUVXA0000</t>
  </si>
  <si>
    <t>LED BULB MCPCB 3W WW V-5 2835 I</t>
  </si>
  <si>
    <t>R622P0PEFXA0000</t>
  </si>
  <si>
    <t>LED BULB MCPCB 20W V-2 2835 I</t>
  </si>
  <si>
    <t>R622P4W00YA9E00</t>
  </si>
  <si>
    <t>LED BULB MCPCB 9W-E 2835 V-1 I</t>
  </si>
  <si>
    <t>R62E20IUX59AU00</t>
  </si>
  <si>
    <t>LED MCPCB 150W S8 STREET LIGHT BJ I</t>
  </si>
  <si>
    <t>R62E20IUXFL0000</t>
  </si>
  <si>
    <t>LED MCPCB 150W S8 FLOOD LIGHT I</t>
  </si>
  <si>
    <t>R62E2C4UXFL0000</t>
  </si>
  <si>
    <t>LED MCPCB 120W S8 FLOOD LIGHT I</t>
  </si>
  <si>
    <t>R62AVS36PYB0000</t>
  </si>
  <si>
    <t>LED BATTEN PCB 22W WW 2835 V-2 I</t>
  </si>
  <si>
    <t>R62E24ZUX590000</t>
  </si>
  <si>
    <t>LED MCPCB 25W S8 STREET LIGHT I</t>
  </si>
  <si>
    <t>R789J032XTJ9T00</t>
  </si>
  <si>
    <t>LED DL MOD RM SQR 10W MCPCB TRIOS I</t>
  </si>
  <si>
    <t>R62AV4KGUXA0000</t>
  </si>
  <si>
    <t>LED BATTEN PCB 5W V-1 2835 I</t>
  </si>
  <si>
    <t>R62E50095000000</t>
  </si>
  <si>
    <t>LED L/F KORNET MAX MCPCB 5.5W CW I</t>
  </si>
  <si>
    <t>R62S47M00000000</t>
  </si>
  <si>
    <t>LED L/F KORNET MAX MCPCB 5.5W WW I</t>
  </si>
  <si>
    <t>R62E2N5UX590000</t>
  </si>
  <si>
    <t>LED MCPCB 36W-45W S8 STREET LIGHT I</t>
  </si>
  <si>
    <t>R622P0JEFXA0000</t>
  </si>
  <si>
    <t>LED BULB MCPCB 15W V-2 2835 I</t>
  </si>
  <si>
    <t>R62E2B219HGAU00</t>
  </si>
  <si>
    <t>LED MCPCB 90W S8 STREET LIGHT 3K BJ I</t>
  </si>
  <si>
    <t>R62E2C419HG0000</t>
  </si>
  <si>
    <t>LED MCPCB 120W S8 STREET LIGHT 3K I</t>
  </si>
  <si>
    <t>R62E2C4UX590000</t>
  </si>
  <si>
    <t>LED MCPCB 120W S8 STREET LIGHT I</t>
  </si>
  <si>
    <t>R789J033KTJ9T00</t>
  </si>
  <si>
    <t>LED DL MOD RM RND 10W MCPCB TRIOS I</t>
  </si>
  <si>
    <t>R626N00FW0W0000</t>
  </si>
  <si>
    <t>LED PCB STRIP 2X2 2835 120 I</t>
  </si>
  <si>
    <t>R62E23YUXFL0000</t>
  </si>
  <si>
    <t>LED MCPCB 250W S8 FLOOD LIGHT I</t>
  </si>
  <si>
    <t>R62E26XUXFL0000</t>
  </si>
  <si>
    <t>LED MCPCB 80W S8 FLOOD LIGHT I</t>
  </si>
  <si>
    <t>R62E2A38400X500</t>
  </si>
  <si>
    <t>LED MCPCB 5.5W BLUE L/F KORNET MAX I</t>
  </si>
  <si>
    <t>R62E2A39100X500</t>
  </si>
  <si>
    <t>LED MCPCB 5.5W GREEN L/F KORNET MAX I</t>
  </si>
  <si>
    <t>R62E2A39800X500</t>
  </si>
  <si>
    <t>LED MCPCB 5.5W RED L/F KORNET MAX I</t>
  </si>
  <si>
    <t>R62E2BNUXFL0000</t>
  </si>
  <si>
    <t>LED MCPCB 200W S8 FLOOD LIGHT I</t>
  </si>
  <si>
    <t>R62E2C0UXFL0000</t>
  </si>
  <si>
    <t>LED MCPCB 100W S8 FLOOD LIGHT I</t>
  </si>
  <si>
    <t>R4FE2036L000000</t>
  </si>
  <si>
    <t>LED BULB RADAR MCPCB 10W CW I</t>
  </si>
  <si>
    <t>R62V33Z00TJ0000</t>
  </si>
  <si>
    <t>LED BULB JUMBO 26W MCPCB I</t>
  </si>
  <si>
    <t>R62V33Z6PTJ0000</t>
  </si>
  <si>
    <t>LED BULB JUMBO 26W WW MCPCB I</t>
  </si>
  <si>
    <t>R621M0JCFKS0000</t>
  </si>
  <si>
    <t>LED PCB STRIP 24W 2x2 2835 GS I</t>
  </si>
  <si>
    <t>R62E2BN9259AU00</t>
  </si>
  <si>
    <t>LED MCPCB 200W SE STREET LIGHT BJ I</t>
  </si>
  <si>
    <t>R62E2BN9259HD00</t>
  </si>
  <si>
    <t>LED MCPCB 200W SE STREET LIGHT BJ 3K I</t>
  </si>
  <si>
    <t>R622P0J6PYB0000</t>
  </si>
  <si>
    <t>LED BULB MCPCB 15W V-2 WW 2835 I</t>
  </si>
  <si>
    <t>R62E23YUX597S00</t>
  </si>
  <si>
    <t>LED MCPCB 250W S8 WW  FLOOD LIGHT I</t>
  </si>
  <si>
    <t>R62V34B00TJ0000</t>
  </si>
  <si>
    <t>LED BULB JUMBO 35W MCPCB I</t>
  </si>
  <si>
    <t>R62V34B6PTJ0000</t>
  </si>
  <si>
    <t>LED BULB JUMBO 35W WW MCPCB I</t>
  </si>
  <si>
    <t>R62E20JFC7X0000</t>
  </si>
  <si>
    <t>LED MCPCB 15W 351B ECO LED I</t>
  </si>
  <si>
    <t>R62E2VXFC59AU00</t>
  </si>
  <si>
    <t>LED MCPCB 145W 351B STREET LIGHT BJ I</t>
  </si>
  <si>
    <t>R622P4W00YB9E00</t>
  </si>
  <si>
    <t>LED BULB MCPCB 9W-E 2835 V-2 I</t>
  </si>
  <si>
    <t>R622P6F00XA9E00</t>
  </si>
  <si>
    <t>LED BULB MCPCB 12W-E 2835 I</t>
  </si>
  <si>
    <t>R62CU0P00009T00</t>
  </si>
  <si>
    <t>LED BATTEN TRIOS MCPCB 20W I</t>
  </si>
  <si>
    <t>R62E27AN60Y0000</t>
  </si>
  <si>
    <t>LED MCPCB 24W 5730 ECO SL I</t>
  </si>
  <si>
    <t>R62E27M92IQEQ00</t>
  </si>
  <si>
    <t>LED MCPCB 60W SE SL LEO I</t>
  </si>
  <si>
    <t>R62E27MN6FL0000</t>
  </si>
  <si>
    <t>LED MCPCB 60W 5730 FLOOD LIGHT I</t>
  </si>
  <si>
    <t>R62E2B2N6FL0000</t>
  </si>
  <si>
    <t>LED MCPCB 90W 5730 FLOOD LIGHT I</t>
  </si>
  <si>
    <t>R62E2C4N6FL0000</t>
  </si>
  <si>
    <t>LED MCPCB 120W 5730 FLOOD LIGHT I</t>
  </si>
  <si>
    <t>R62T2N4B7000000</t>
  </si>
  <si>
    <t>LED MCPCB PDC 9W-12W-15W 5630 I</t>
  </si>
  <si>
    <t>R62V35X00TJ0000</t>
  </si>
  <si>
    <t>LED BULB JUMBO 45W MCPCB I</t>
  </si>
  <si>
    <t>R62V35X6PTJ0000</t>
  </si>
  <si>
    <t>LED BULB JUMBO 45W WW MCPCB I</t>
  </si>
  <si>
    <t>R622P4RSGXA0000</t>
  </si>
  <si>
    <t>LED BULB MCPCB 7W V-5 2835 I</t>
  </si>
  <si>
    <t>R62E26NGCPV0000</t>
  </si>
  <si>
    <t>LED MCPCB 30W 351B ECO WITH LENS I</t>
  </si>
  <si>
    <t>R62E2B2GCPV0000</t>
  </si>
  <si>
    <t>LED MCPCB 90W 351B ECO WITH LENS I</t>
  </si>
  <si>
    <t>R62T2R800RF0000</t>
  </si>
  <si>
    <t>LED MCPCB PDC 45W/60W 219B WITH LENS I</t>
  </si>
  <si>
    <t>R62E2C4FCIQ0000</t>
  </si>
  <si>
    <t>LED MCPCB 120W 351B SL I</t>
  </si>
  <si>
    <t>R62E20IT9FL0000</t>
  </si>
  <si>
    <t>LED MCPCB 150W 219B FLOOD LIGHT I</t>
  </si>
  <si>
    <t>R62E2BN92YSW000</t>
  </si>
  <si>
    <t>LED MCPCB 200W SE BAY LIGHT CW I</t>
  </si>
  <si>
    <t>R2IE20J00PTY500</t>
  </si>
  <si>
    <t>LED DOWN L PRIZM SMART15W MCPCB MIL COLO</t>
  </si>
  <si>
    <t>R4HE26F00PSY500</t>
  </si>
  <si>
    <t>LED BULB PRIZM MCPCB 12W SMART MIL COL</t>
  </si>
  <si>
    <t>R622P0PEJXA0000</t>
  </si>
  <si>
    <t>LED BULB MCPCB 20W V-3 2835 I</t>
  </si>
  <si>
    <t>R62E2C4FCFL0000</t>
  </si>
  <si>
    <t>LED MCPCB 120W 351B FLOOD LIGHT I</t>
  </si>
  <si>
    <t>R62E2Z4FC59AU00</t>
  </si>
  <si>
    <t>LED MCPCB 180W 351B STREET LIGHT BJ I</t>
  </si>
  <si>
    <t>R62E5000J000000</t>
  </si>
  <si>
    <t>LED BULB MCPCB 7W WW V-7 2835 I</t>
  </si>
  <si>
    <t>R62DP0P95XAHE00</t>
  </si>
  <si>
    <t>LED PCB STRIP 20W 2x2 2835 0.5 GS I</t>
  </si>
  <si>
    <t>R62E2A51900EQ00</t>
  </si>
  <si>
    <t>LED MCPCB 72W S8 STREET LIGHT LEO I</t>
  </si>
  <si>
    <t>R62V36N0040090R00</t>
  </si>
  <si>
    <t>LED BULB JUMBO 30W CW MCPCB LN I</t>
  </si>
  <si>
    <t>R62E20IUXYS0000</t>
  </si>
  <si>
    <t>LED MCPCB 150W S8 BAY LIGHT I</t>
  </si>
  <si>
    <t>R62E20P191Z0000</t>
  </si>
  <si>
    <t>LED MCPCB 20W S8 STREET LIGHT KL I</t>
  </si>
  <si>
    <t>R62E26NUX590000</t>
  </si>
  <si>
    <t>LED MCPCB 30W S8 STREET LIGHT I</t>
  </si>
  <si>
    <t>R62E2BNUXFLIH00</t>
  </si>
  <si>
    <t>LED MCPCB 200W S8 FLOOD LIGHT T4 I</t>
  </si>
  <si>
    <t>R62E2VXFC50AU00</t>
  </si>
  <si>
    <t>LED MCPCB 145W 351B T4 STREET LIGHT BJ I</t>
  </si>
  <si>
    <t>R62V34E0040090R00</t>
  </si>
  <si>
    <t>LED BULB JUMBO 40W CW MCPCB LN I</t>
  </si>
  <si>
    <t>R62V36N0050090R00</t>
  </si>
  <si>
    <t>LED BULB JUMBO 30W WW MCPCB LN I</t>
  </si>
  <si>
    <t>R62E2C41900EQ00</t>
  </si>
  <si>
    <t>LED MCPCB 120W S8 STREET LIGHT LEO I</t>
  </si>
  <si>
    <t>R622P7K7HXA0000</t>
  </si>
  <si>
    <t>LED BULB MCPCB 3W WW V-4 2835 I</t>
  </si>
  <si>
    <t>R62V3B50040090R00</t>
  </si>
  <si>
    <t>LED BULB JUMBO 50W CW MCPCB LN I</t>
  </si>
  <si>
    <t>R62V3B50050090R00</t>
  </si>
  <si>
    <t>LED BULB JUMBO 50W WW MCPCB LN I</t>
  </si>
  <si>
    <t>R62E26N19BN0000</t>
  </si>
  <si>
    <t>LED MCPCB 30W S8 STREET LIGHT V-1 I</t>
  </si>
  <si>
    <t>R62E27K0082Z500</t>
  </si>
  <si>
    <t>LED MCPCB 3W BLUE LF KORNET MINI I</t>
  </si>
  <si>
    <t>R62E27K00MMZ500</t>
  </si>
  <si>
    <t>LED MCPCB 3W CW LF KORNET MINI I</t>
  </si>
  <si>
    <t>R62E27K00MNZ500</t>
  </si>
  <si>
    <t>LED MCPCB 3W WW LF KORNET MINI I</t>
  </si>
  <si>
    <t>R62E27K0079Z500</t>
  </si>
  <si>
    <t>LED MCPCB 3W RED LF KORNET MINI I</t>
  </si>
  <si>
    <t>R62E27K009GZ500</t>
  </si>
  <si>
    <t>LED MCPCB 3W GREEN LF KORNET MINI I</t>
  </si>
  <si>
    <t>R62E2A50470370I00</t>
  </si>
  <si>
    <t>LED MCPCB 72W 351B 1X12 SL LEO I</t>
  </si>
  <si>
    <t>R622P4KSGXA0000</t>
  </si>
  <si>
    <t>LED BULB MCPCB 5W V-5 2835 I</t>
  </si>
  <si>
    <t>R62E2WG0590510I00</t>
  </si>
  <si>
    <t>LED MCPCB 350W S8 FL 3K I</t>
  </si>
  <si>
    <t>R62E2B29259EQ00</t>
  </si>
  <si>
    <t>LED MCPCB 90W SE STREET LIGHT LEO I</t>
  </si>
  <si>
    <t>R62E2C4UXYS0000</t>
  </si>
  <si>
    <t>LED MCPCB 120W S8 BAY LIGHT I</t>
  </si>
  <si>
    <t>R62E2Z40690620I00</t>
  </si>
  <si>
    <t>LED MCPCB 180W S8 STREET LIGHT BJ BLT I</t>
  </si>
  <si>
    <t>R622P0P6PI90000</t>
  </si>
  <si>
    <t>LED BULB MCPCB 20W WW 2835 V-3 I</t>
  </si>
  <si>
    <t>R4H000300TJY500</t>
  </si>
  <si>
    <t>LED BULB PRIZM 10W MCPCB MILLION COLOUR</t>
  </si>
  <si>
    <t>R62E26X0690660I00</t>
  </si>
  <si>
    <t>LED MCPCB 80W S8 STREET LIGHT LEO I</t>
  </si>
  <si>
    <t>R62E25XPY960000</t>
  </si>
  <si>
    <t>LED MCPCB 50-60W S8 STREET LIGHT I</t>
  </si>
  <si>
    <t>R62E2BNZAYS0000</t>
  </si>
  <si>
    <t>LED MCPCB 200W S8 II BAY LIGHT  I</t>
  </si>
  <si>
    <t>R62T25XT9PV8800</t>
  </si>
  <si>
    <t>LED MCPCB PDC 45W 219B WITH LENS GL I</t>
  </si>
  <si>
    <t>R62V34E0050090R00</t>
  </si>
  <si>
    <t>LED BULB JUMBO 40W WW MCPCB LN I</t>
  </si>
  <si>
    <t>R622P4KUVXA0000</t>
  </si>
  <si>
    <t>LED BULB MCPCB 5W WW V-5 2835 I</t>
  </si>
  <si>
    <t>R622P4R6P00EZ00</t>
  </si>
  <si>
    <t>LED BULB MCPCB 7W WW LN I</t>
  </si>
  <si>
    <t>R622P4W6P00EZ00</t>
  </si>
  <si>
    <t>LED BULB MCPCB 9W WW LN I</t>
  </si>
  <si>
    <t>R622PNC0040000R00</t>
  </si>
  <si>
    <t>LED BULB MCPCB 24W-30W CW I</t>
  </si>
  <si>
    <t>R622P6FSGXA0000</t>
  </si>
  <si>
    <t>LED BULB MCPCB 12W V-5 2835 I</t>
  </si>
  <si>
    <t>R62E26J0590490I00</t>
  </si>
  <si>
    <t>LED MCPCB 300W S8 FL HLM I</t>
  </si>
  <si>
    <t>R622P6FUVXA0000</t>
  </si>
  <si>
    <t>LED BULB MCPCB 12W WW V-5 2835 I</t>
  </si>
  <si>
    <t>R62DP0P1070840I00</t>
  </si>
  <si>
    <t>LED PCB STRIP 20W 2x2 2835 0.5 GS NW I</t>
  </si>
  <si>
    <t>R62E2WG0590000I00</t>
  </si>
  <si>
    <t>LED MCPCB 350W S8 FL I</t>
  </si>
  <si>
    <t>R62E2300590480I00</t>
  </si>
  <si>
    <t>LED MCPCB 125W S8 FL MNL I</t>
  </si>
  <si>
    <t>R622P4W00XA9E00</t>
  </si>
  <si>
    <t>LED BULB MCPCB 9W-E 2835 I</t>
  </si>
  <si>
    <t>R62E2B2UX599L00</t>
  </si>
  <si>
    <t>LED MCPCB 90W S8 STREET LIGHT HLM I</t>
  </si>
  <si>
    <t>R62T27MB7000000</t>
  </si>
  <si>
    <t>LED MCPCB PDC 60W 5630 I</t>
  </si>
  <si>
    <t>R62E20I0691050I00</t>
  </si>
  <si>
    <t>LED MCPCB 150W S8 STREET LIGHT BJ 3K I</t>
  </si>
  <si>
    <t>R62DP4C95XAR200</t>
  </si>
  <si>
    <t>LED PCB STRIP 36W 2x2 2835 GS I</t>
  </si>
  <si>
    <t>R62E200JGY60000</t>
  </si>
  <si>
    <t>LED PCB STRIP 36W 2x2 2835 3K GS I</t>
  </si>
  <si>
    <t>R5G000P1240000R00</t>
  </si>
  <si>
    <t>LED BATTEN PRIZM SMART 20W PCB I</t>
  </si>
  <si>
    <t>R62AVNH00YB0000</t>
  </si>
  <si>
    <t>LED BATTEN PCB 36W-40W 2835 V-2 I</t>
  </si>
  <si>
    <t>R622P0JEJXA0000</t>
  </si>
  <si>
    <t>LED BULB MCPCB 15W V-3 2835 I</t>
  </si>
  <si>
    <t>R5AE20J0000000R00</t>
  </si>
  <si>
    <t>LED PRIME BULB I SELECT MCPCB 15W I</t>
  </si>
  <si>
    <t>R5DE2SY0280010R00</t>
  </si>
  <si>
    <t>LED STAR CANDLE CLEAR MCPCB 4.9W 2835 CW</t>
  </si>
  <si>
    <t>R62E2A5UX590000</t>
  </si>
  <si>
    <t>LED MCPCB 72W S8 STREET LIGHT I</t>
  </si>
  <si>
    <t>R62E2C40691480I00</t>
  </si>
  <si>
    <t>LED MCPCB 120W S8 STREET LIGHT LEO HLM I</t>
  </si>
  <si>
    <t>R62E2C41950510I00</t>
  </si>
  <si>
    <t>LED MCPCB 120W 351B FLOOD LIGHT 3K I</t>
  </si>
  <si>
    <t>R5DE2SY0290000R00</t>
  </si>
  <si>
    <t>LED STAR CANDLE CLEAR MCPCB 4.9W 2835 WW</t>
  </si>
  <si>
    <t>R62DP4C1070650I00</t>
  </si>
  <si>
    <t>LED PCB STRIP 36W 2x2 2835 RF I</t>
  </si>
  <si>
    <t>R62E23Y1961510I00</t>
  </si>
  <si>
    <t>LED MCPCB 250W S8 FLOOD LIGHT 29D I</t>
  </si>
  <si>
    <t>R62E23YUX590000</t>
  </si>
  <si>
    <t>LED MCPCB 250W S8 STREET LIGHT I</t>
  </si>
  <si>
    <t>R62E24Z1401430I00</t>
  </si>
  <si>
    <t>LED MCPCB 25W 5050 SL GS I</t>
  </si>
  <si>
    <t>R62E26J1960000I00</t>
  </si>
  <si>
    <t>LED MCPCB 300W S8 FLOOD LIGHT I</t>
  </si>
  <si>
    <t>R62E26N1921250I00</t>
  </si>
  <si>
    <t>LED MCPCB 30W 3535 SL HT I</t>
  </si>
  <si>
    <t>R62E2BN9259FP00</t>
  </si>
  <si>
    <t>LED MCPCB 200W SE STREET LIGHT HLM BJ I</t>
  </si>
  <si>
    <t>R62E2B2FC59X100</t>
  </si>
  <si>
    <t>LED MCPCB 90W 351B STREET LIGHT IA I</t>
  </si>
  <si>
    <t>R622P6F00YA9E00</t>
  </si>
  <si>
    <t>LED BULB MCPCB 12W-E 2835 V-1 I</t>
  </si>
  <si>
    <t>R62E27M1931470I00</t>
  </si>
  <si>
    <t>LED MCPCB 60W S8 SL LEO WDL I</t>
  </si>
  <si>
    <t>R62E2B21931470I00</t>
  </si>
  <si>
    <t>LED MCPCB 90W S8 SL LEO WDL I</t>
  </si>
  <si>
    <t>R62CU0300009T00</t>
  </si>
  <si>
    <t>LED T-LIGHT TRIOS MCPCB 10W  I</t>
  </si>
  <si>
    <t>R62AVS300I90000</t>
  </si>
  <si>
    <t>LED BATTEN PCB 22W 2835 V-3 I</t>
  </si>
  <si>
    <t>R62E2B20470370I00</t>
  </si>
  <si>
    <t>LED MCPCB 90W 351B 1X12 SL LEO I</t>
  </si>
  <si>
    <t>R62E2C46PIQW100</t>
  </si>
  <si>
    <t>LED MCPCB 120W WW SMLT SL I</t>
  </si>
  <si>
    <t>R62AV0PEJXA0000</t>
  </si>
  <si>
    <t>LED BATTEN PCB 20W V-3 2835 I</t>
  </si>
  <si>
    <t>R62E25X1262050I00</t>
  </si>
  <si>
    <t>LED MCPCB 45W 5050 5S2P BJ I</t>
  </si>
  <si>
    <t>R62AV0P00I9U200</t>
  </si>
  <si>
    <t>LED BATTEN PCB 20W 2835 V-3 NW I</t>
  </si>
  <si>
    <t>R62E26N1401250I00</t>
  </si>
  <si>
    <t>LED MCPCB 30W 5050 SL HT I</t>
  </si>
  <si>
    <t>R62AV0P6PI90000</t>
  </si>
  <si>
    <t>LED BATTEN PCB 20W WW 2835 V-3 I</t>
  </si>
  <si>
    <t>R622P7A0041200R00</t>
  </si>
  <si>
    <t>LED BULB MCPCB 24W CW LN I</t>
  </si>
  <si>
    <t>R622P7A0051200R00</t>
  </si>
  <si>
    <t>LED BULB MCPCB 24W WW LN I</t>
  </si>
  <si>
    <t>R62E2BN3212910I00</t>
  </si>
  <si>
    <t>LED MCPCB 200W SE STREET LIGHT BJ NW I</t>
  </si>
  <si>
    <t>R62E24E6P00Z600</t>
  </si>
  <si>
    <t>LED BULB JUMBO JET 40W MCPCB WW I</t>
  </si>
  <si>
    <t>R62E26N6P00Z600</t>
  </si>
  <si>
    <t>LED BULB JUMBO JET 30W MCPCB WW I</t>
  </si>
  <si>
    <t>R62E2BN1960190I00</t>
  </si>
  <si>
    <t>LED MCPCB 200W S8 FLOOD LIGHT NW I</t>
  </si>
  <si>
    <t>R62E24C9259BB00</t>
  </si>
  <si>
    <t>LED MCPCB 36W SE STREET LIGHT KL I</t>
  </si>
  <si>
    <t>R62E2BN0632270I00</t>
  </si>
  <si>
    <t>LED MCPCB 200W FLOOD LIGHT LEO S8 I</t>
  </si>
  <si>
    <t>R62E2YD1401250I00</t>
  </si>
  <si>
    <t>LED MCPCB 40W-45W 5050 SL HT I</t>
  </si>
  <si>
    <t>R62E23Y3282370I00</t>
  </si>
  <si>
    <t>LED MCPCB 250W 351B STREET LIGHT HL2.5 I</t>
  </si>
  <si>
    <t>R622P6F0041200R00</t>
  </si>
  <si>
    <t>LED BULB MCPCB 12W CW LN I</t>
  </si>
  <si>
    <t>R5H6N3Z1531280R00</t>
  </si>
  <si>
    <t>LED BATTEN LOTUS PCB 26W 2835 CW AL I</t>
  </si>
  <si>
    <t>R622P6F0002670R00</t>
  </si>
  <si>
    <t>LED BULB MCPCB 12W ALL ROUNDER I</t>
  </si>
  <si>
    <t>R622P6F0051200R00</t>
  </si>
  <si>
    <t>LED BULB MCPCB 12W WW LN I</t>
  </si>
  <si>
    <t>R5ME24W0000000R00</t>
  </si>
  <si>
    <t>LED PRIME SPEAKER BULB MCPCB 9W I</t>
  </si>
  <si>
    <t>R622P0J0041200R00</t>
  </si>
  <si>
    <t>LED BULB MCPCB 15W CW LN I</t>
  </si>
  <si>
    <t>R622P0J0051200R00</t>
  </si>
  <si>
    <t>LED BULB MCPCB 15W WW LN I</t>
  </si>
  <si>
    <t>R3A6N4E0003310I00</t>
  </si>
  <si>
    <t>LED BATTEN PCB 40W LT I</t>
  </si>
  <si>
    <t>R622P100040000R00</t>
  </si>
  <si>
    <t>LED BULB MCPCB 11W CW I</t>
  </si>
  <si>
    <t>R62E2C43723550I00</t>
  </si>
  <si>
    <t>LED MCPCB 120W 3535 LEO HL2 I</t>
  </si>
  <si>
    <t>R4EE2A30041200I00</t>
  </si>
  <si>
    <t>LED L/F KORNETMAX MCPCB 5.5W CW LN I</t>
  </si>
  <si>
    <t>R62E26X3723550I00</t>
  </si>
  <si>
    <t>LED MCPCB 80W 3535 LEO HL2 I</t>
  </si>
  <si>
    <t>R62E2C03723550I00</t>
  </si>
  <si>
    <t>LED MCPCB 100W 3535 LEO HL2 I</t>
  </si>
  <si>
    <t>R62E2C40692900I00</t>
  </si>
  <si>
    <t>LED MCPCB 120W S8 STREET LIGHT HLM BJ I</t>
  </si>
  <si>
    <t>R62E2QB9259FP00</t>
  </si>
  <si>
    <t>LED MCPCB 135W SE STREET LIGHT HLM BJ I</t>
  </si>
  <si>
    <t>R62E2A50693570I00</t>
  </si>
  <si>
    <t>LED MCPCB 72W S8 STREET LIGHT LEO WW I</t>
  </si>
  <si>
    <t>R62E2BNUX590000</t>
  </si>
  <si>
    <t>LED MCPCB 200W S8 STREET LIGHT I</t>
  </si>
  <si>
    <t>R62E2YD1403580I00</t>
  </si>
  <si>
    <t>LED MCPCB 40W-45W 5050 SL HT WW I</t>
  </si>
  <si>
    <t>R62E20I3710190I00</t>
  </si>
  <si>
    <t>LED MCPCB 150W S8 BAYLIGHT NW I</t>
  </si>
  <si>
    <t>R62E2A50691860I00</t>
  </si>
  <si>
    <t>LED MCPCB 72W S8 STREET LIGHT KL I</t>
  </si>
  <si>
    <t>R62E2C41960020I00</t>
  </si>
  <si>
    <t>LED MCPCB 120W S8 FLOOD LIGHT WW I</t>
  </si>
  <si>
    <t>R4EE2A30001390I00</t>
  </si>
  <si>
    <t>LED L/F KORNETMAX MCPCB 5.5W RED LN I</t>
  </si>
  <si>
    <t>R4EE2A30003840I00</t>
  </si>
  <si>
    <t>LED L/F KORNETMAX MCPCB 5.5W BLUE LN I</t>
  </si>
  <si>
    <t>R4EE2A30051200I00</t>
  </si>
  <si>
    <t>LED L/F KORNETMAX MCPCB 5.5W WW LN I</t>
  </si>
  <si>
    <t>R62AVNH6PYB0000</t>
  </si>
  <si>
    <t>LED BATTEN PCB 36W-40W 2835 V-2 WW I</t>
  </si>
  <si>
    <t>R62AVNG11AP0000</t>
  </si>
  <si>
    <t>LED BATTEN PCB 18W-20W 2835 V-1 AL I</t>
  </si>
  <si>
    <t>R789J0J2XTJ9T00</t>
  </si>
  <si>
    <t>LED DL MOD RM SQR 15W MCPCB TRIOS I</t>
  </si>
  <si>
    <t>R5H6N3Z0291280R00</t>
  </si>
  <si>
    <t>LED BATTEN LOTUS PCB 26W 2835 WW AL I</t>
  </si>
  <si>
    <t>R62E20P1401250I00</t>
  </si>
  <si>
    <t>LED MCPCB 20W 5050 SL HT I</t>
  </si>
  <si>
    <t>R62E24E1401250I00</t>
  </si>
  <si>
    <t>LED MCPCB 40W 5050 SL HT I</t>
  </si>
  <si>
    <t>R62E2C41900X200</t>
  </si>
  <si>
    <t>LED MCPCB 120W S8 STREET LIGHT MT I</t>
  </si>
  <si>
    <t>R62E24C4280010R00</t>
  </si>
  <si>
    <t>LED MCPCB 36W 2X2 ULTRA SLIM PANEL CW I</t>
  </si>
  <si>
    <t>R62E20I0632270I00</t>
  </si>
  <si>
    <t>LED MCPCB 150W FLOOD LIGHT LEO S8 I</t>
  </si>
  <si>
    <t>R62E20I1963540I00</t>
  </si>
  <si>
    <t>LED MCPCB 150W S8 FLOOD LIGHT 32S CW I</t>
  </si>
  <si>
    <t>R62E26X1960020I00</t>
  </si>
  <si>
    <t>LED MCPCB 80W S8 FLOOD LIGHT WW I</t>
  </si>
  <si>
    <t>R62E2BN3713550I00</t>
  </si>
  <si>
    <t>LED MCPCB 200W S8 BAYLIGHT HL2 I</t>
  </si>
  <si>
    <t>R622P0P0041200R00</t>
  </si>
  <si>
    <t>LED BULB MCPCB 20W CW LN I</t>
  </si>
  <si>
    <t>R62AV03GUXA0000</t>
  </si>
  <si>
    <t>LED BATTEN PCB 10W V-1 2835 I</t>
  </si>
  <si>
    <t>R62E23Y1914140I00</t>
  </si>
  <si>
    <t>LED MCPCB 250W STREET LIGHT HL3 OS I</t>
  </si>
  <si>
    <t>R62E2A51934170I00</t>
  </si>
  <si>
    <t>LED MCPCB 72W S8 SL LEO HL2 WW I</t>
  </si>
  <si>
    <t>R62E2B21900X100</t>
  </si>
  <si>
    <t>LED MCPCB 90W S8 STREET LIGHT IA I</t>
  </si>
  <si>
    <t>R62E2B21934170I00</t>
  </si>
  <si>
    <t>LED MCPCB 90W S8 SL LEO HL2 WW I</t>
  </si>
  <si>
    <t>R62E2BN3214160I00</t>
  </si>
  <si>
    <t>LED MCPCB 200W SE STREET LIGHT BJ WW I</t>
  </si>
  <si>
    <t>R622P4W00I99E00</t>
  </si>
  <si>
    <t>LED BULB MCPCB 9W-E 2835 V-3 I</t>
  </si>
  <si>
    <t>R62AVS36PI90000</t>
  </si>
  <si>
    <t>LED BATTEN PCB 22W WW 2835 V-3 I</t>
  </si>
  <si>
    <t>R62E27M1913120I00</t>
  </si>
  <si>
    <t>LED MCPCB 60W STREET LIGHT INV LEO I</t>
  </si>
  <si>
    <t>R62E26F2650500R00</t>
  </si>
  <si>
    <t>LED MCPCB 12W SOLAR SL I</t>
  </si>
  <si>
    <t>R2ZBQ0000000000</t>
  </si>
  <si>
    <t>LED MCPCB 200W S8 FLOOD LIGHT 3K I</t>
  </si>
  <si>
    <t>R62E2A50693360I00</t>
  </si>
  <si>
    <t>LED MCPCB 72W S8 STREET LIGHT LEO HL2 I</t>
  </si>
  <si>
    <t>R62E20I1960190I00</t>
  </si>
  <si>
    <t>LED MCPCB 150W S8 FLOOD LIGHT NW I</t>
  </si>
  <si>
    <t>R62E2A54840660I00</t>
  </si>
  <si>
    <t>LED MCPCB 72W 3535 1X12 LEO I</t>
  </si>
  <si>
    <t>R62E2C43213570I00</t>
  </si>
  <si>
    <t>LED MCPCB 120W SE STREET LIGHT LEO WW I</t>
  </si>
  <si>
    <t>R62E27F4891470I00</t>
  </si>
  <si>
    <t>LED MCPCB 65W S8 20S LEO WDL I</t>
  </si>
  <si>
    <t>R62E2C04891470I00</t>
  </si>
  <si>
    <t>LED MCPCB 100W S8 20S LEO WDL I</t>
  </si>
  <si>
    <t>R622P0P0002670R00</t>
  </si>
  <si>
    <t>LED BULB MCPCB 20W ALL ROUNDER I</t>
  </si>
  <si>
    <t>R62E20I0635290I00</t>
  </si>
  <si>
    <t>LED MCPCB 150W FLOOD LIGHT LEO S8 WW I</t>
  </si>
  <si>
    <t>R62E27AUX590000</t>
  </si>
  <si>
    <t>LED MCPCB 24W S8 STREET LIGHT I</t>
  </si>
  <si>
    <t>R62AVNH00I90000</t>
  </si>
  <si>
    <t>LED BATTEN PCB 36W-40W 2835 V-3 I</t>
  </si>
  <si>
    <t>R62E2A50695270I00</t>
  </si>
  <si>
    <t>LED MCPCB 72W S8 STREET LIGHT KL NW I</t>
  </si>
  <si>
    <t>R62AVNH6PI90000</t>
  </si>
  <si>
    <t>LED BATTEN PCB 36W-40W WW 2835 V-3 I</t>
  </si>
  <si>
    <t>R62E2B20691860I00</t>
  </si>
  <si>
    <t>LED MCPCB 90W S8 STREET LIGHT KL I</t>
  </si>
  <si>
    <t>R62E2BN0635290I00</t>
  </si>
  <si>
    <t>LED MCPCB 200W FLOOD LIGHT LEO S8 WW I</t>
  </si>
  <si>
    <t>R622P0P0044860R00</t>
  </si>
  <si>
    <t>LED BULB MCPCB 20W CW V-1 LN I</t>
  </si>
  <si>
    <t>R622P0P0054860R00</t>
  </si>
  <si>
    <t>LED BULB MCPCB 20W WW V-1 LN I</t>
  </si>
  <si>
    <t>R62E2MPYZ590000</t>
  </si>
  <si>
    <t>LED MCPCB 170W OS 3030 STREET LIGHT I</t>
  </si>
  <si>
    <t>Row Labels</t>
  </si>
  <si>
    <t>Grand Total</t>
  </si>
  <si>
    <t>Sum of GR qty</t>
  </si>
  <si>
    <t>Baseline Total</t>
  </si>
  <si>
    <t>Baseline Capacity</t>
  </si>
  <si>
    <t>Total No. of Machines</t>
  </si>
  <si>
    <t>CPH</t>
  </si>
  <si>
    <t>TWH</t>
  </si>
  <si>
    <t>Total Chips</t>
  </si>
  <si>
    <t>20 Chips in 1 Product</t>
  </si>
  <si>
    <t>Range given 10-12000 CPH</t>
  </si>
  <si>
    <t>Batten</t>
  </si>
  <si>
    <t>Bulb</t>
  </si>
  <si>
    <t>As per company</t>
  </si>
  <si>
    <t>Total No. of Chips</t>
  </si>
  <si>
    <t>Total Products</t>
  </si>
  <si>
    <t>Products per day per shift</t>
  </si>
  <si>
    <t>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</si>
</sst>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 * #,##0_ ;_ * \-#,##0_ ;_ * &quot;-&quot;??_ ;_ @_ "/>
    <numFmt numFmtId="165" formatCode="_ * #,##0.0_ ;_ * \-#,##0.0_ ;_ * &quot;-&quot;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64" fontId="0" fillId="0" borderId="0" xfId="1" applyNumberFormat="1" applyFont="1"/>
    <xf numFmtId="0" fontId="2" fillId="0" borderId="1" xfId="0" applyFont="1" applyBorder="1"/>
    <xf numFmtId="164" fontId="2" fillId="0" borderId="1" xfId="1" applyNumberFormat="1" applyFont="1" applyBorder="1"/>
    <xf numFmtId="164" fontId="0" fillId="0" borderId="0" xfId="0" applyNumberFormat="1"/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1" xfId="0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5" fontId="0" fillId="0" borderId="0" xfId="0" applyNumberFormat="1"/>
    <xf numFmtId="43" fontId="0" fillId="0" borderId="0" xfId="0" applyNumberFormat="1"/>
    <xf numFmtId="1" fontId="0" fillId="0" borderId="1" xfId="0" applyNumberFormat="1" applyBorder="1"/>
    <xf numFmtId="1" fontId="0" fillId="0" borderId="0" xfId="0" applyNumberFormat="1"/>
    <xf numFmtId="43" fontId="0" fillId="0" borderId="0" xfId="1" applyNumberFormat="1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externalLink" Target="externalLinks/externalLink48.xml"/><Relationship Id="rId55" Type="http://schemas.openxmlformats.org/officeDocument/2006/relationships/externalLink" Target="externalLinks/externalLink53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41" Type="http://schemas.openxmlformats.org/officeDocument/2006/relationships/externalLink" Target="externalLinks/externalLink39.xml"/><Relationship Id="rId54" Type="http://schemas.openxmlformats.org/officeDocument/2006/relationships/externalLink" Target="externalLinks/externalLink52.xml"/><Relationship Id="rId62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3" Type="http://schemas.openxmlformats.org/officeDocument/2006/relationships/externalLink" Target="externalLinks/externalLink51.xml"/><Relationship Id="rId58" Type="http://schemas.openxmlformats.org/officeDocument/2006/relationships/pivotCacheDefinition" Target="pivotCache/pivotCacheDefinition1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externalLink" Target="externalLinks/externalLink47.xml"/><Relationship Id="rId57" Type="http://schemas.openxmlformats.org/officeDocument/2006/relationships/externalLink" Target="externalLinks/externalLink55.xml"/><Relationship Id="rId61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52" Type="http://schemas.openxmlformats.org/officeDocument/2006/relationships/externalLink" Target="externalLinks/externalLink50.xml"/><Relationship Id="rId6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externalLink" Target="externalLinks/externalLink46.xml"/><Relationship Id="rId56" Type="http://schemas.openxmlformats.org/officeDocument/2006/relationships/externalLink" Target="externalLinks/externalLink54.xml"/><Relationship Id="rId8" Type="http://schemas.openxmlformats.org/officeDocument/2006/relationships/externalLink" Target="externalLinks/externalLink6.xml"/><Relationship Id="rId51" Type="http://schemas.openxmlformats.org/officeDocument/2006/relationships/externalLink" Target="externalLinks/externalLink49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5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lsrvad011\Documents%20and%20Settings\suranjit.mishra\My%20Documents\GROUP\ABP%202008-2009\ABP%20Final\Shailendra%20revised%20final%20ppts\Consolidated%20Formats%20for%20the%20Business%20Pla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nk.bhasin\Desktop\MB%20Solar%20Consolidation%20-%20March%2008%20old%20version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lsrvad011\Documents%20and%20Settings\suranjit.mishra\Local%20Settings\Temporary%20Internet%20Files\Content.Outlook\ZNZ5WJ8Z\Desktop\IT\miscl\AY%202008-09\AD.TAX\First\ABP-0708-V3004-Board%20FINA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lsrvad011\MBIL-M\Monthly%20Closing\4)%20Mar07%20Closing\VMI\18%20April%20Reco\Sony%20Stock%20as%20on%2019-4-07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INDOWS\Temporary%20Internet%20Files\Content.IE5\JRKGI2IX\WINDOWS\Temporary%20Internet%20Files\Content.IE5\260B4PZ7\Balance_sheet_DEC-31_1_(1).01.04-27.03_Sales_rev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ok\Shailendra%20Consolidated\Shailendra%20revised%20final%20ppts\Consolidated%20Formats%20for%20the%20Business%20Plan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50\Profiles\Documents%20and%20Settings\navils\My%20Documents\source%20file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lsrvad011\My%20Document\Audit\MIS\7-Jan,07\MIS\MIS-Jan,07-D9B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lsrvad011\Documents%20and%20Settings\suranjit.mishra.HO\Local%20Settings\Temporary%20Internet%20Files\OLK2\Advance%20tax%20Q4\MIS-Jan,07-D17A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4\bsg\Documents%20and%20Settings\baljeet.singh\My%20Documents\Audit\Royalty\Royalty%2004-05\Sony\Royalty-Sony-March,2005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Ryan%20Lu\Local%20Settings\Temporary%20Internet%20Files\OLK1D2\Expense&#39791;&#20142;&#2153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i\c\New%20Folder\SS%20BOOK%20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3.6\common\Documents%20and%20Settings\rathore_s\Local%20Settings\Temp\WINDOWS\Desktop\Book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lsrvad011\Documents%20and%20Settings\Ryan%20Lu\Local%20Settings\Temporary%20Internet%20Files\OLK1D2\Expense&#39791;&#20142;&#21531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lsrvad011\Documents%20and%20Settings\AMANSINGH\Temporary%20Internet%20Files\OLK2\naman-final\WINDOWS\Temporary%20Internet%20Files\Content.IE5\260B4PZ7\Balance_sheet_DEC-31_1_(1).01.04-27.03_Sales_rev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50\Profiles\2004-2005\budget\Sunil%20presentation\Consolidation%20File%20version%203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roup%20Conversion%20Template\SBBJ\Data%20Pack%20-%20Summary%20-%20SBBJ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lsrvad011\Sandeep%20Gupta\GAPP\Gapp-02\gapp-02\WORKING%2002\working\mml\grouping00-m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lsrvad011\WINDOWS\TEMP\GAMxFiles\hyk56cw9cacc3mftdzmupngeefewsgfggrpnvhaecu667xkdskgc\Jun%208%2009\ba7a5f242e9e4bfbbe55ea1002090cf5\Operating%20Expenses\Operating%20Expenses-HS\AVN\DKBM251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lsrvad011\shantanu\200708\VEPL_IA\VEPL_InvestmentCase200708\VEPL_FinModelv2_121007VSM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njeevjohari\abp%20-2008-09\Data\ABP%202007-08\AOP-0708-V24C%20-%20Final2%20050607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BP%20MBIL\ABP-0708-V3004-Boar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.kiran\d\F2000-01\SPIN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nnas\Audit\PWC\Inventory\Costing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dc\TEMP\imis\Templates\PO.xlt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nnas\Audit\PWC\Inventory\INV06%20(SRVS%2001.04%20to%2030.06)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lsrvad011\Documents%20and%20Settings\baljeet.singh\Local%20Settings\Temporary%20Internet%20Files\OLKF\imis\Templates\PO.xlt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mit\MR\2007-08\Jan%2008\Documents%20and%20Settings\rpunia\My%20Documents\Shipment%20Tracking%20Reports\Shipment%20Tracking%20Report%20-%20Jan'06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lsrvad011\my%20document\ABP%20-%202007-%2008\1.AOP%20Final\AOP-0708-V24C%20-%20Final-ISM&amp;DM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WINDOWS\ALL_FORM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lsrvad011\Documents%20and%20Settings\AMANSINGH\Temporary%20Internet%20Files\OLK2\naman-final\Amit\Audit\2007\Audit%20Apr%20-%20Dec%2006\Clients\Lumax\March%202006\Consolidation\Final\BS_final%20(20.5.2006)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lsrvad011\Documents%20and%20Settings\suranjit.mishra.HO\Local%20Settings\Temporary%20Internet%20Files\OLK2\AOP-0708-V24MaySChauhan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lsrvad011\Documents%20and%20Settings\suranjit.mishra\Local%20Settings\Temporary%20Internet%20Files\Content.Outlook\ZNZ5WJ8Z\SBU%20PPT\Budget%20MES%20Consolidated%2008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lsrvad011\SANDEEP%20GUPTA\Balance%20Sheets%202005\BSDEC05-Modi%20Mundipharma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PRESENTATION%20%204th%20WEEK%20MAY'051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unays\12_MONTHLY_C\TEMP\Prodn%20-Febuauryt-2004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50\Profiles\DOCUME~1\jatinu\LOCALS~1\Temp\Rar$DI00.093\Budget%20consolidation_ver3%2020-4-05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ydvfp01\homedir\Finance\Restricted\Forecast\Sept%2001%20Refresh\September%20revision%20v2.02\Europe%20working%20Summary%20sept%20v2.02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lsrvad011\mis\200809\MIS-0809\1-Apr,08\Working%20files\Cost%20GN-Apr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lsrvad011\Documents%20and%20Settings\suranjit.mishra.HO\Local%20Settings\Temporary%20Internet%20Files\OLK2\AOP-0708-V24C%20-%20Final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50\Profiles\Budget%20F-06\Consolidation\29.03.2005\Consolidation%20File%20version%203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lsrvad011\Documents%20and%20Settings\suranjit.mishra\Local%20Settings\Temporary%20Internet%20Files\Content.Outlook\ZNZ5WJ8Z\Desktop\IT\miscl\AY%202008-09\AD.TAX\First\Advance%20tax%20Q4\MIS-Jan,07-D17A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ydvfp01\homedir\Documents%20and%20Settings\emusselman\Desktop\submit-a-site%20August%202001%20final%20report%20detail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epak\c\WINDOWS\DESKTOP\BUD-9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lsrvad011\DEEPAK\DEEPAK\EHV0799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lsrvad011\DOCUME~1\aduggal\LOCALS~1\Temp\TOTAL%20COST%20%20DISCVER4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3.6\common\Documents%20and%20Settings\rathore_s\Local%20Settings\Temp\HR%20Model%20-%20AP%20Oct%20Flash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lsrvad011\Documents%20and%20Settings\suranjit.mishra\Local%20Settings\Temporary%20Internet%20Files\Content.Outlook\ZNZ5WJ8Z\7-AOP-0809-D-1203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lsrvad011\My%20Document\Moserbaer\ABP-0809\GN-Plan\4-TOTAL%20COST%20%20DISCVER4%20fnl.xlsx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lsrvad011\Documents%20and%20Settings\suranjit.mishra\My%20Documents\GROUP\ABP%202008-2009\ABP%20Final\Shailendra%20revised%20final%20ppts\%20BP%20ROM%20Business%200708_Final%20ver4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5.2.118\arunc\ROM%20Business\Business%20Plan%20ROM%20Jan%2007%20to%20Mar%200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lsrvad011\MBIL%20Consol%20Pac%20-%20Maruti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c\taxation\Documents%20and%20Settings\suranjit.mishra.HO\Desktop\Desktop\IT\miscl\AY%202008-09\AD.TAX\First\ABP-0708-V3004-Board%20FINA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c\taxation\Documents%20and%20Settings\Ryan%20Lu\Local%20Settings\Temporary%20Internet%20Files\OLK1D2\Expense&#39791;&#20142;&#21531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lsrvad011\Documents%20and%20Settings\nk.bhasin\Desktop\MB%20Solar%20Consolidation%20-%20March%2008%20old%20versi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-actuals"/>
      <sheetName val="Qtrly-OMG per unit"/>
      <sheetName val="Capex"/>
      <sheetName val="Qtrly-OMG"/>
      <sheetName val="Consolidated Format"/>
      <sheetName val="Cashflow"/>
      <sheetName val="Qtrly-OMG_per_unit"/>
      <sheetName val="Consolidated_Form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 BS MAIN"/>
      <sheetName val="Cons P&amp;L MAIN"/>
      <sheetName val="Cons Sch 1, 2, 3 MAIN"/>
      <sheetName val="Cons Sch 4 MAIN"/>
      <sheetName val="Cons Sch 5,6,7,8,9,10,11 MAIN"/>
      <sheetName val="Cons Sch 12,13,14,15,16 MAIN"/>
      <sheetName val="Balance Sheet (inv)"/>
      <sheetName val="Profit &amp; Loss (inv)"/>
      <sheetName val="Schedules (inv)"/>
      <sheetName val="Segment working"/>
      <sheetName val="SVDD 30-09"/>
      <sheetName val="SVDD"/>
      <sheetName val="CASH FLOW"/>
      <sheetName val="Working"/>
      <sheetName val="MBPV Net assets"/>
      <sheetName val="Consol and Elim JE"/>
      <sheetName val="Acct.policy-Consol"/>
      <sheetName val="Notes Consol 08"/>
      <sheetName val="SVDD - Sept 07"/>
      <sheetName val="Consol working 2007-08"/>
      <sheetName val="Cons BS"/>
      <sheetName val="Cons P&amp;L"/>
      <sheetName val="Cons Sch 1, 2, 3"/>
      <sheetName val="Cons Sch 4"/>
      <sheetName val="Cons Sch 5,6,7,8,9,10,11 "/>
      <sheetName val="Cons Sch 12,13,14,15,16"/>
      <sheetName val="Perafly BS"/>
      <sheetName val="Perafly P&amp;L"/>
      <sheetName val="Perafly -Grouping"/>
      <sheetName val="TB-GroupLink"/>
      <sheetName val="TB Con YTD-Net"/>
      <sheetName val="TB Monthly-Net"/>
      <sheetName val="TB Con YTD"/>
      <sheetName val="TB HO YTD"/>
      <sheetName val="BS PVTECH"/>
      <sheetName val="P&amp;L PVTECH"/>
      <sheetName val="Sch 1, 2,3 PVTECH"/>
      <sheetName val="Sch 4 PVTECH"/>
      <sheetName val="Sch 5,6,7,8,9,10 PVTECH"/>
      <sheetName val="Sch 9,10,11,12,13,14 PVTECH"/>
      <sheetName val="group PVTECH"/>
      <sheetName val="TB PVTECH"/>
      <sheetName val="MB Solar BS"/>
      <sheetName val="MB Solar  P&amp;L"/>
      <sheetName val="MB Solar Grouping"/>
      <sheetName val="BS MBPV"/>
      <sheetName val="P&amp;L MBPV"/>
      <sheetName val="Sch 1, 2, 3 MBPV"/>
      <sheetName val="Sch 4 MBPV"/>
      <sheetName val="Sch 5,6,7,8,9,10,11 MBPV"/>
      <sheetName val="Sch 12,13,14,15,16 MBPV"/>
      <sheetName val="group MBPV"/>
      <sheetName val="TB-GroupLink MBPV"/>
      <sheetName val="TB Con YTD MBPV"/>
      <sheetName val="Cash Flow MBPV"/>
      <sheetName val="Working MBP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1">
          <cell r="D11">
            <v>1767</v>
          </cell>
        </row>
        <row r="14">
          <cell r="D14">
            <v>1767</v>
          </cell>
        </row>
        <row r="17">
          <cell r="D17">
            <v>3404512</v>
          </cell>
        </row>
        <row r="18">
          <cell r="D18">
            <v>662598</v>
          </cell>
        </row>
        <row r="19">
          <cell r="D19">
            <v>1040098</v>
          </cell>
        </row>
        <row r="20">
          <cell r="D20">
            <v>1701816</v>
          </cell>
        </row>
        <row r="25">
          <cell r="D25">
            <v>0</v>
          </cell>
        </row>
        <row r="31">
          <cell r="D31">
            <v>477533</v>
          </cell>
        </row>
        <row r="32">
          <cell r="D32">
            <v>150503</v>
          </cell>
        </row>
        <row r="35">
          <cell r="D35">
            <v>327030</v>
          </cell>
        </row>
        <row r="37">
          <cell r="D37">
            <v>334105</v>
          </cell>
        </row>
        <row r="38">
          <cell r="D38">
            <v>0</v>
          </cell>
        </row>
        <row r="43">
          <cell r="D43">
            <v>334105</v>
          </cell>
        </row>
        <row r="44">
          <cell r="D44">
            <v>223447</v>
          </cell>
        </row>
        <row r="47">
          <cell r="D47">
            <v>110658</v>
          </cell>
        </row>
        <row r="49">
          <cell r="D49">
            <v>0</v>
          </cell>
        </row>
        <row r="54">
          <cell r="D54">
            <v>1790084</v>
          </cell>
        </row>
        <row r="59">
          <cell r="D59">
            <v>50075</v>
          </cell>
        </row>
        <row r="60">
          <cell r="D60">
            <v>50075</v>
          </cell>
        </row>
        <row r="63">
          <cell r="D63">
            <v>0</v>
          </cell>
        </row>
        <row r="68">
          <cell r="D68">
            <v>-246636.11</v>
          </cell>
        </row>
        <row r="69">
          <cell r="D69">
            <v>-791883</v>
          </cell>
        </row>
        <row r="70">
          <cell r="D70">
            <v>0</v>
          </cell>
        </row>
        <row r="76">
          <cell r="D76">
            <v>456024</v>
          </cell>
        </row>
        <row r="81">
          <cell r="D81">
            <v>456024</v>
          </cell>
        </row>
        <row r="82">
          <cell r="D82">
            <v>6540093</v>
          </cell>
        </row>
        <row r="84">
          <cell r="D84">
            <v>5500000</v>
          </cell>
        </row>
        <row r="85">
          <cell r="D85">
            <v>764080</v>
          </cell>
        </row>
        <row r="88">
          <cell r="D88">
            <v>276013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T-UB"/>
      <sheetName val="IT Assmp"/>
      <sheetName val="IT-Qtrly"/>
      <sheetName val="IT-cons"/>
      <sheetName val="Consolidated Format"/>
      <sheetName val="Qtrly-MBIL"/>
      <sheetName val="Qtrly-OMG"/>
      <sheetName val="Consol-Cashflow"/>
      <sheetName val="P&amp;L Comb.-cont"/>
      <sheetName val="Cf Comb.-cont"/>
      <sheetName val="BS Comb.-cont"/>
      <sheetName val="sum-mbpv"/>
      <sheetName val="cons.-mbpv"/>
      <sheetName val="cons-vert-mbpv"/>
      <sheetName val="con.-M&amp;ES"/>
      <sheetName val="Expense wise (2)"/>
      <sheetName val="Capex-Adv-Payable"/>
      <sheetName val="Index"/>
      <sheetName val="ProdPlan"/>
      <sheetName val="Piv-Inventory"/>
      <sheetName val="Sales"/>
      <sheetName val="Margin"/>
      <sheetName val="BOMGN"/>
      <sheetName val="BOMA164"/>
      <sheetName val="OH-Plants"/>
      <sheetName val="CT"/>
      <sheetName val="Roy"/>
      <sheetName val="Fin"/>
      <sheetName val="Ptgcost"/>
      <sheetName val="P&amp;L"/>
      <sheetName val="0607"/>
      <sheetName val="Expense wise"/>
      <sheetName val="HO-OH"/>
      <sheetName val="BS"/>
      <sheetName val="LT-Mar,07"/>
      <sheetName val="W.C.period"/>
      <sheetName val="24April07"/>
      <sheetName val="Capex Budget 2007-08"/>
      <sheetName val="Spl Cal"/>
      <sheetName val="CDRP&amp;L"/>
      <sheetName val="CDRWP&amp;L"/>
      <sheetName val="DVDRP&amp;L"/>
      <sheetName val="DVDRWP&amp;L"/>
      <sheetName val="ROMP&amp;L"/>
      <sheetName val="NFP&amp;L"/>
      <sheetName val="CTPDE"/>
      <sheetName val="PDCDR"/>
      <sheetName val="PDCDRW"/>
      <sheetName val="PDDVD"/>
      <sheetName val="PDDVDRW"/>
      <sheetName val="PC"/>
      <sheetName val="BOM"/>
      <sheetName val="Pending"/>
      <sheetName val="Pack"/>
      <sheetName val="Assumptions"/>
      <sheetName val="P&amp;L-Dec"/>
      <sheetName val="Base-Dec"/>
      <sheetName val="Repay"/>
      <sheetName val="05-06 Q4"/>
      <sheetName val="Capex &amp; Int"/>
      <sheetName val="CF"/>
      <sheetName val="BSWS"/>
      <sheetName val="Norms"/>
      <sheetName val="Adv Fmt-P&amp;L"/>
      <sheetName val="IT_Assmp"/>
      <sheetName val="Consolidated_Format"/>
      <sheetName val="P&amp;L_Comb_-cont"/>
      <sheetName val="Cf_Comb_-cont"/>
      <sheetName val="BS_Comb_-cont"/>
      <sheetName val="cons_-mbpv"/>
      <sheetName val="con_-M&amp;ES"/>
      <sheetName val="Expense_wise_(2)"/>
      <sheetName val="Expense_wise"/>
      <sheetName val="W_C_period"/>
      <sheetName val="Capex_Budget_2007-08"/>
      <sheetName val="Spl_Cal"/>
      <sheetName val="05-06_Q4"/>
      <sheetName val="Capex_&amp;_Int"/>
      <sheetName val="Adv_Fmt-P&amp;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>
        <row r="462">
          <cell r="B462">
            <v>1000000</v>
          </cell>
        </row>
        <row r="463">
          <cell r="B463">
            <v>43.5</v>
          </cell>
        </row>
        <row r="465">
          <cell r="B465">
            <v>1.32</v>
          </cell>
        </row>
        <row r="466">
          <cell r="B466">
            <v>1.22</v>
          </cell>
        </row>
      </sheetData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Europtic Phy Stock 18-4"/>
      <sheetName val="Phy Stock 18-4-heidi"/>
      <sheetName val="Eur Stock"/>
      <sheetName val="MBI Stock"/>
      <sheetName val="RTDM Stock 31-3"/>
      <sheetName val="Euro Book Stock"/>
      <sheetName val="MBIL Book Stock"/>
      <sheetName val="Stock Data"/>
      <sheetName val="RTDSale"/>
      <sheetName val="ST"/>
      <sheetName val="P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 &amp; PL"/>
      <sheetName val="Cash flow"/>
      <sheetName val="Sch 1,2,3,4"/>
      <sheetName val="Sch 5"/>
      <sheetName val="sch 6-7"/>
      <sheetName val="Sch 8-12"/>
      <sheetName val="Sch 13,14"/>
      <sheetName val="Groupings"/>
      <sheetName val="Sch 15,16,17,18"/>
      <sheetName val="Sch,19,20,21,22"/>
      <sheetName val="def tax"/>
      <sheetName val="cash flow grp"/>
      <sheetName val="manager_rem"/>
      <sheetName val="BS_&amp;_PL"/>
      <sheetName val="Cash_flow"/>
      <sheetName val="Sch_1,2,3,4"/>
      <sheetName val="Sch_5"/>
      <sheetName val="sch_6-7"/>
      <sheetName val="Sch_8-12"/>
      <sheetName val="Sch_13,14"/>
      <sheetName val="Sch_15,16,17,18"/>
      <sheetName val="def_tax"/>
      <sheetName val="cash_flow_gr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-actuals"/>
      <sheetName val="Qtrly-OMG per unit"/>
      <sheetName val="Capex"/>
      <sheetName val="Qtrly-OMG"/>
      <sheetName val="Consolidated Format"/>
      <sheetName val="Cashflow"/>
      <sheetName val="MAN SHIFT PER TRACTOR"/>
      <sheetName val="BS"/>
      <sheetName val="その他"/>
      <sheetName val="全体"/>
      <sheetName val="せず領域"/>
      <sheetName val="ﾃﾞｰﾀ２"/>
      <sheetName val="Qtrly-OMG_per_unit"/>
      <sheetName val="Consolidated_Format"/>
      <sheetName val="MAN_SHIFT_PER_TRACTO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rce file"/>
      <sheetName val="Exp."/>
      <sheetName val="A"/>
      <sheetName val="Entry Sheet1"/>
      <sheetName val="Exp"/>
      <sheetName val="#REF"/>
      <sheetName val="source_file"/>
      <sheetName val="Exp_"/>
      <sheetName val="Entry_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s"/>
      <sheetName val="Data Graph"/>
      <sheetName val="index"/>
      <sheetName val="Vol"/>
      <sheetName val="MIS-PL"/>
      <sheetName val="UB-p&amp;L"/>
      <sheetName val="prestn"/>
      <sheetName val="GN-div"/>
      <sheetName val="A164-div"/>
      <sheetName val="IncDec-Stk"/>
      <sheetName val="publi"/>
      <sheetName val="COGS"/>
      <sheetName val="progrs"/>
      <sheetName val="Data File"/>
      <sheetName val="MIS-OH"/>
      <sheetName val="C-COHs"/>
      <sheetName val="C-MiscInc"/>
      <sheetName val="ub"/>
      <sheetName val="BS"/>
      <sheetName val="P&amp;L"/>
      <sheetName val="sc1,2"/>
      <sheetName val="sc3,4"/>
      <sheetName val="sc5"/>
      <sheetName val="sc6,7,8,9"/>
      <sheetName val="sc10,11,12"/>
      <sheetName val="sc13,14,15"/>
      <sheetName val="sc16,17,18,19"/>
      <sheetName val="Group"/>
      <sheetName val="IUF"/>
      <sheetName val="IU"/>
      <sheetName val="TBrow"/>
      <sheetName val="ConsTB"/>
      <sheetName val="RawTB"/>
      <sheetName val="Adj"/>
      <sheetName val="pwc-cf"/>
      <sheetName val="CF-Wkg"/>
      <sheetName val="Abs"/>
      <sheetName val="ConsFA"/>
      <sheetName val="Dep-PW"/>
      <sheetName val="FAG"/>
      <sheetName val="WC"/>
      <sheetName val="Ratio"/>
      <sheetName val="mainBS"/>
      <sheetName val="CA"/>
      <sheetName val="CL"/>
      <sheetName val="Optical PL-04-05"/>
      <sheetName val="Eurooptic05-06 PL"/>
      <sheetName val="Eurooptic05-06BS"/>
      <sheetName val="Eurooptic OpticalBS-04-05"/>
      <sheetName val="GDM 0506"/>
      <sheetName val="GDM 0405"/>
      <sheetName val="MBPVL-BS"/>
      <sheetName val="P&amp;L (2)"/>
      <sheetName val="schedules"/>
      <sheetName val="GDM Reco AM"/>
      <sheetName val="ConsBS"/>
      <sheetName val="ConsP&amp;L"/>
      <sheetName val="Conssc1,2"/>
      <sheetName val="Conssc3,4"/>
      <sheetName val="Conssc5"/>
      <sheetName val="Conssc6,7,8,9"/>
      <sheetName val="Conssc10,11,12"/>
      <sheetName val="Conssc13,14,15"/>
      <sheetName val="Conssc16,17,18"/>
      <sheetName val="Cons-pwc-cash flow"/>
      <sheetName val="Cons-Working"/>
      <sheetName val="GDM04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s"/>
      <sheetName val="Data Graph"/>
      <sheetName val="index"/>
      <sheetName val="Vol"/>
      <sheetName val="MIS-PL"/>
      <sheetName val="UB-p&amp;L"/>
      <sheetName val="prestn"/>
      <sheetName val="GN-div"/>
      <sheetName val="A164-div"/>
      <sheetName val="IncDec-Stk"/>
      <sheetName val="publi"/>
      <sheetName val="COGS"/>
      <sheetName val="progrs"/>
      <sheetName val="Data File"/>
      <sheetName val="MIS-OH"/>
      <sheetName val="C-COHs"/>
      <sheetName val="C-MiscInc"/>
      <sheetName val="ub"/>
      <sheetName val="BS"/>
      <sheetName val="P&amp;L"/>
      <sheetName val="sc1,2"/>
      <sheetName val="sc3,4"/>
      <sheetName val="sc5"/>
      <sheetName val="sc6,7,8,9"/>
      <sheetName val="sc10,11,12"/>
      <sheetName val="sc13,14,15"/>
      <sheetName val="sc16,17,18,19"/>
      <sheetName val="Group"/>
      <sheetName val="IUF"/>
      <sheetName val="IU"/>
      <sheetName val="TBrow"/>
      <sheetName val="ConsTB"/>
      <sheetName val="RawTB"/>
      <sheetName val="Adj"/>
      <sheetName val="pwc-cf"/>
      <sheetName val="CF-Wkg"/>
      <sheetName val="Abs"/>
      <sheetName val="ConsFA"/>
      <sheetName val="Dep-PW"/>
      <sheetName val="FAG"/>
      <sheetName val="WC"/>
      <sheetName val="Ratio"/>
      <sheetName val="mainBS"/>
      <sheetName val="CA"/>
      <sheetName val="CL"/>
      <sheetName val="Optical PL-04-05"/>
      <sheetName val="Eurooptic05-06 PL"/>
      <sheetName val="Eurooptic05-06BS"/>
      <sheetName val="Eurooptic OpticalBS-04-05"/>
      <sheetName val="GDM 0506"/>
      <sheetName val="GDM 0405"/>
      <sheetName val="MBPVL-BS"/>
      <sheetName val="P&amp;L (2)"/>
      <sheetName val="schedules"/>
      <sheetName val="GDM Reco AM"/>
      <sheetName val="ConsBS"/>
      <sheetName val="ConsP&amp;L"/>
      <sheetName val="Conssc1,2"/>
      <sheetName val="Conssc3,4"/>
      <sheetName val="Conssc5"/>
      <sheetName val="Conssc6,7,8,9"/>
      <sheetName val="Conssc10,11,12"/>
      <sheetName val="Conssc13,14,15"/>
      <sheetName val="Conssc16,17,18"/>
      <sheetName val="Cons-pwc-cash flow"/>
      <sheetName val="Cons-Working"/>
      <sheetName val="GDM04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 (2)"/>
      <sheetName val="Summ"/>
      <sheetName val="cdr-Q1"/>
      <sheetName val="cdr-Q2"/>
      <sheetName val="Cdrw-Q1"/>
      <sheetName val="cdrw-Q2"/>
      <sheetName val="DVD+R"/>
      <sheetName val="DVD-R"/>
      <sheetName val="DVD+RW"/>
      <sheetName val="Cost_Data_Page"/>
      <sheetName val="個人資料"/>
      <sheetName val="Utilities"/>
      <sheetName val="Opdata (2)"/>
      <sheetName val="Factors"/>
      <sheetName val="Fixed Assets-Last year"/>
      <sheetName val="sum"/>
      <sheetName val="sum_(2)"/>
      <sheetName val="Opdata_(2)"/>
      <sheetName val="Fixed_Assets-Last_ye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用說明"/>
      <sheetName val="個人資料"/>
      <sheetName val="Expense Report 範例"/>
      <sheetName val="Jan"/>
      <sheetName val="Feb"/>
      <sheetName val="Mar"/>
      <sheetName val="Apr"/>
      <sheetName val="May"/>
      <sheetName val="Jun"/>
      <sheetName val="Account List"/>
      <sheetName val="Account Code by Dept"/>
      <sheetName val="Sheet2"/>
    </sheetNames>
    <sheetDataSet>
      <sheetData sheetId="0" refreshError="1"/>
      <sheetData sheetId="1" refreshError="1">
        <row r="3">
          <cell r="I3" t="str">
            <v>代碼</v>
          </cell>
          <cell r="J3" t="str">
            <v>會計科目</v>
          </cell>
          <cell r="L3" t="str">
            <v>會計科目</v>
          </cell>
        </row>
        <row r="4">
          <cell r="I4">
            <v>1</v>
          </cell>
          <cell r="K4" t="str">
            <v>什費 (含誤餐費, 部門員工餐費)</v>
          </cell>
          <cell r="L4" t="str">
            <v>6188-09</v>
          </cell>
        </row>
        <row r="5">
          <cell r="I5">
            <v>2</v>
          </cell>
          <cell r="K5" t="str">
            <v>快遞費 (含國內運費)</v>
          </cell>
          <cell r="L5" t="str">
            <v>6114-03</v>
          </cell>
        </row>
        <row r="6">
          <cell r="I6">
            <v>3</v>
          </cell>
          <cell r="K6" t="str">
            <v>修繕及材料費</v>
          </cell>
          <cell r="L6" t="str">
            <v>6116</v>
          </cell>
        </row>
        <row r="7">
          <cell r="I7">
            <v>4</v>
          </cell>
          <cell r="K7" t="str">
            <v>文具印刷 (含影印)</v>
          </cell>
          <cell r="L7" t="str">
            <v>6112</v>
          </cell>
        </row>
        <row r="8">
          <cell r="I8">
            <v>5</v>
          </cell>
          <cell r="K8" t="str">
            <v>書報雜誌</v>
          </cell>
          <cell r="L8" t="str">
            <v>6188-05</v>
          </cell>
        </row>
        <row r="9">
          <cell r="I9">
            <v>6</v>
          </cell>
          <cell r="K9" t="str">
            <v>實驗材料費</v>
          </cell>
          <cell r="L9" t="str">
            <v>6132-01</v>
          </cell>
        </row>
        <row r="10">
          <cell r="I10">
            <v>7</v>
          </cell>
          <cell r="K10" t="str">
            <v>檢驗費</v>
          </cell>
          <cell r="L10" t="str">
            <v>6132-02</v>
          </cell>
        </row>
        <row r="11">
          <cell r="I11">
            <v>0</v>
          </cell>
          <cell r="K11">
            <v>0</v>
          </cell>
          <cell r="L11">
            <v>0</v>
          </cell>
        </row>
        <row r="12">
          <cell r="I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K13">
            <v>0</v>
          </cell>
          <cell r="L13">
            <v>0</v>
          </cell>
        </row>
        <row r="14">
          <cell r="I14">
            <v>0</v>
          </cell>
          <cell r="K14">
            <v>0</v>
          </cell>
          <cell r="L14">
            <v>0</v>
          </cell>
        </row>
        <row r="15">
          <cell r="I15">
            <v>0</v>
          </cell>
          <cell r="K15">
            <v>0</v>
          </cell>
          <cell r="L15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sheet-OLD"/>
      <sheetName val="A"/>
      <sheetName val="flsh-feb"/>
      <sheetName val="CONSUMPTN."/>
      <sheetName val="costsheet "/>
      <sheetName val="SS BOOK 2"/>
      <sheetName val="CONSUMPTN_"/>
      <sheetName val="costsheet_"/>
      <sheetName val="SS_BOOK_2"/>
      <sheetName val="Misc."/>
      <sheetName val="Sheet1"/>
      <sheetName val="Data"/>
      <sheetName val="ACM0131(GT)"/>
      <sheetName val="CONSUMPTN_1"/>
      <sheetName val="costsheet_1"/>
      <sheetName val="SS_BOOK_21"/>
      <sheetName val="Misc_"/>
    </sheetNames>
    <sheetDataSet>
      <sheetData sheetId="0" refreshError="1"/>
      <sheetData sheetId="1" refreshError="1">
        <row r="6">
          <cell r="C6" t="str">
            <v>|</v>
          </cell>
          <cell r="D6" t="str">
            <v>MIU/KG</v>
          </cell>
          <cell r="E6" t="str">
            <v>|</v>
          </cell>
          <cell r="G6" t="str">
            <v>|</v>
          </cell>
          <cell r="H6" t="str">
            <v>RATE</v>
          </cell>
          <cell r="I6" t="str">
            <v>|</v>
          </cell>
        </row>
        <row r="7">
          <cell r="E7" t="str">
            <v>|</v>
          </cell>
          <cell r="G7" t="str">
            <v>|</v>
          </cell>
          <cell r="H7" t="str">
            <v>RS.</v>
          </cell>
          <cell r="I7" t="str">
            <v>|</v>
          </cell>
        </row>
        <row r="8">
          <cell r="D8" t="str">
            <v>-</v>
          </cell>
          <cell r="E8" t="str">
            <v>|</v>
          </cell>
          <cell r="G8" t="str">
            <v>|</v>
          </cell>
          <cell r="H8" t="str">
            <v>-</v>
          </cell>
          <cell r="I8" t="str">
            <v>|</v>
          </cell>
        </row>
        <row r="9">
          <cell r="D9">
            <v>1000</v>
          </cell>
          <cell r="E9" t="str">
            <v>|</v>
          </cell>
          <cell r="G9" t="str">
            <v>|</v>
          </cell>
          <cell r="H9">
            <v>2908.24</v>
          </cell>
          <cell r="I9" t="str">
            <v>|</v>
          </cell>
        </row>
        <row r="10">
          <cell r="D10">
            <v>1000</v>
          </cell>
          <cell r="E10" t="str">
            <v>|</v>
          </cell>
          <cell r="G10" t="str">
            <v>|</v>
          </cell>
          <cell r="H10">
            <v>2908.24</v>
          </cell>
          <cell r="I10" t="str">
            <v>|</v>
          </cell>
        </row>
        <row r="11">
          <cell r="D11">
            <v>1000</v>
          </cell>
          <cell r="E11" t="str">
            <v>|</v>
          </cell>
          <cell r="G11" t="str">
            <v>|</v>
          </cell>
          <cell r="H11">
            <v>2948.6</v>
          </cell>
          <cell r="I11" t="str">
            <v>|</v>
          </cell>
        </row>
        <row r="12">
          <cell r="D12">
            <v>1000</v>
          </cell>
          <cell r="E12" t="str">
            <v>|</v>
          </cell>
          <cell r="G12" t="str">
            <v>|</v>
          </cell>
          <cell r="H12">
            <v>2595</v>
          </cell>
          <cell r="I12" t="str">
            <v>|</v>
          </cell>
        </row>
        <row r="13">
          <cell r="D13">
            <v>1700</v>
          </cell>
          <cell r="E13" t="str">
            <v>|</v>
          </cell>
          <cell r="G13" t="str">
            <v>|</v>
          </cell>
          <cell r="H13">
            <v>4944</v>
          </cell>
          <cell r="I13" t="str">
            <v>|</v>
          </cell>
        </row>
        <row r="14">
          <cell r="D14">
            <v>500</v>
          </cell>
          <cell r="E14" t="str">
            <v>|</v>
          </cell>
          <cell r="G14" t="str">
            <v>|</v>
          </cell>
          <cell r="H14">
            <v>1999.68</v>
          </cell>
          <cell r="I14" t="str">
            <v>|</v>
          </cell>
        </row>
        <row r="15">
          <cell r="D15">
            <v>1700</v>
          </cell>
          <cell r="E15" t="str">
            <v>|</v>
          </cell>
          <cell r="G15" t="str">
            <v>|</v>
          </cell>
          <cell r="H15">
            <v>5402.6</v>
          </cell>
          <cell r="I15" t="str">
            <v>|</v>
          </cell>
        </row>
        <row r="16">
          <cell r="D16">
            <v>500</v>
          </cell>
          <cell r="E16" t="str">
            <v>|</v>
          </cell>
          <cell r="G16" t="str">
            <v>|</v>
          </cell>
          <cell r="H16">
            <v>2083</v>
          </cell>
          <cell r="I16" t="str">
            <v>|</v>
          </cell>
        </row>
        <row r="17">
          <cell r="E17" t="str">
            <v>|</v>
          </cell>
          <cell r="G17" t="str">
            <v>|</v>
          </cell>
          <cell r="H17">
            <v>5500</v>
          </cell>
          <cell r="I17" t="str">
            <v>|</v>
          </cell>
        </row>
        <row r="18">
          <cell r="E18" t="str">
            <v>|</v>
          </cell>
          <cell r="G18" t="str">
            <v>|</v>
          </cell>
          <cell r="I18" t="str">
            <v>|</v>
          </cell>
        </row>
        <row r="19">
          <cell r="E19" t="str">
            <v>|</v>
          </cell>
          <cell r="G19" t="str">
            <v>|</v>
          </cell>
          <cell r="H19">
            <v>170000</v>
          </cell>
          <cell r="I19" t="str">
            <v>|</v>
          </cell>
        </row>
        <row r="20">
          <cell r="D20" t="str">
            <v>-</v>
          </cell>
          <cell r="E20" t="str">
            <v>|</v>
          </cell>
          <cell r="G20" t="str">
            <v>|</v>
          </cell>
          <cell r="H20" t="str">
            <v>-</v>
          </cell>
          <cell r="I20" t="str">
            <v>|</v>
          </cell>
        </row>
        <row r="21">
          <cell r="E21" t="str">
            <v>|</v>
          </cell>
          <cell r="G21" t="str">
            <v>|</v>
          </cell>
          <cell r="I21" t="str">
            <v>|</v>
          </cell>
        </row>
        <row r="22">
          <cell r="D22" t="str">
            <v>-</v>
          </cell>
          <cell r="E22" t="str">
            <v>|</v>
          </cell>
          <cell r="G22" t="str">
            <v>|</v>
          </cell>
          <cell r="H22" t="str">
            <v>-</v>
          </cell>
          <cell r="I22" t="str">
            <v>|</v>
          </cell>
        </row>
        <row r="23">
          <cell r="D23">
            <v>1250</v>
          </cell>
          <cell r="E23" t="str">
            <v>|</v>
          </cell>
          <cell r="G23" t="str">
            <v>|</v>
          </cell>
          <cell r="H23">
            <v>4245</v>
          </cell>
          <cell r="I23" t="str">
            <v>|</v>
          </cell>
        </row>
        <row r="24">
          <cell r="D24" t="str">
            <v>-</v>
          </cell>
          <cell r="E24" t="str">
            <v>|</v>
          </cell>
          <cell r="G24" t="str">
            <v>|</v>
          </cell>
          <cell r="H24" t="str">
            <v>-</v>
          </cell>
          <cell r="I24" t="str">
            <v>|</v>
          </cell>
        </row>
        <row r="25">
          <cell r="D25">
            <v>1000</v>
          </cell>
          <cell r="E25" t="str">
            <v>|</v>
          </cell>
          <cell r="G25" t="str">
            <v>|</v>
          </cell>
          <cell r="H25">
            <v>3058.5</v>
          </cell>
          <cell r="I25" t="str">
            <v>|</v>
          </cell>
        </row>
        <row r="26">
          <cell r="D26">
            <v>1700</v>
          </cell>
          <cell r="E26" t="str">
            <v>|</v>
          </cell>
          <cell r="G26" t="str">
            <v>|</v>
          </cell>
          <cell r="H26">
            <v>4944</v>
          </cell>
          <cell r="I26" t="str">
            <v>|</v>
          </cell>
        </row>
        <row r="27">
          <cell r="D27">
            <v>500</v>
          </cell>
          <cell r="E27" t="str">
            <v>|</v>
          </cell>
          <cell r="G27" t="str">
            <v>|</v>
          </cell>
          <cell r="H27">
            <v>2205</v>
          </cell>
          <cell r="I27" t="str">
            <v>|</v>
          </cell>
        </row>
        <row r="28">
          <cell r="D28">
            <v>24</v>
          </cell>
          <cell r="E28" t="str">
            <v>|</v>
          </cell>
          <cell r="G28" t="str">
            <v>|</v>
          </cell>
          <cell r="H28">
            <v>1100</v>
          </cell>
          <cell r="I28" t="str">
            <v>|</v>
          </cell>
        </row>
        <row r="29">
          <cell r="D29">
            <v>31.5</v>
          </cell>
          <cell r="E29" t="str">
            <v>|</v>
          </cell>
          <cell r="G29" t="str">
            <v>|</v>
          </cell>
          <cell r="H29">
            <v>500</v>
          </cell>
          <cell r="I29" t="str">
            <v>|</v>
          </cell>
        </row>
        <row r="30">
          <cell r="D30">
            <v>0</v>
          </cell>
          <cell r="E30" t="str">
            <v>|</v>
          </cell>
          <cell r="G30" t="str">
            <v>|</v>
          </cell>
          <cell r="H30">
            <v>800</v>
          </cell>
          <cell r="I30" t="str">
            <v>|</v>
          </cell>
        </row>
        <row r="31">
          <cell r="E31" t="str">
            <v>|</v>
          </cell>
          <cell r="G31" t="str">
            <v>|</v>
          </cell>
          <cell r="H31">
            <v>150</v>
          </cell>
          <cell r="I31" t="str">
            <v>|</v>
          </cell>
        </row>
        <row r="32">
          <cell r="D32">
            <v>37</v>
          </cell>
          <cell r="E32" t="str">
            <v>|</v>
          </cell>
          <cell r="G32" t="str">
            <v>|</v>
          </cell>
          <cell r="H32">
            <v>341.18</v>
          </cell>
          <cell r="I32" t="str">
            <v>|</v>
          </cell>
        </row>
        <row r="33">
          <cell r="E33" t="str">
            <v>|</v>
          </cell>
          <cell r="G33" t="str">
            <v>|</v>
          </cell>
          <cell r="I33" t="str">
            <v>|</v>
          </cell>
        </row>
        <row r="34">
          <cell r="D34">
            <v>20.8</v>
          </cell>
          <cell r="E34" t="str">
            <v>|</v>
          </cell>
          <cell r="G34" t="str">
            <v>|</v>
          </cell>
          <cell r="I34" t="str">
            <v>|</v>
          </cell>
        </row>
        <row r="35">
          <cell r="E35" t="str">
            <v>|</v>
          </cell>
          <cell r="G35" t="str">
            <v>|</v>
          </cell>
          <cell r="I35" t="str">
            <v>|</v>
          </cell>
        </row>
        <row r="36">
          <cell r="E36" t="str">
            <v>|</v>
          </cell>
          <cell r="G36" t="str">
            <v>|</v>
          </cell>
          <cell r="I36" t="str">
            <v>|</v>
          </cell>
        </row>
        <row r="37">
          <cell r="E37" t="str">
            <v>|</v>
          </cell>
          <cell r="G37" t="str">
            <v>|</v>
          </cell>
          <cell r="I37" t="str">
            <v>|</v>
          </cell>
        </row>
        <row r="38">
          <cell r="D38">
            <v>2.2999999999999998</v>
          </cell>
          <cell r="E38" t="str">
            <v>|</v>
          </cell>
          <cell r="G38" t="str">
            <v>|</v>
          </cell>
          <cell r="H38" t="str">
            <v/>
          </cell>
          <cell r="I38" t="str">
            <v>|</v>
          </cell>
        </row>
        <row r="39">
          <cell r="D39">
            <v>3.67</v>
          </cell>
          <cell r="E39" t="str">
            <v>|</v>
          </cell>
          <cell r="G39" t="str">
            <v>|</v>
          </cell>
          <cell r="I39" t="str">
            <v>|</v>
          </cell>
        </row>
        <row r="40">
          <cell r="E40" t="str">
            <v>|</v>
          </cell>
          <cell r="G40" t="str">
            <v>|</v>
          </cell>
          <cell r="I40" t="str">
            <v>|</v>
          </cell>
        </row>
        <row r="41">
          <cell r="D41">
            <v>20.2</v>
          </cell>
          <cell r="E41" t="str">
            <v>|</v>
          </cell>
          <cell r="G41" t="str">
            <v>|</v>
          </cell>
          <cell r="I41" t="str">
            <v>|</v>
          </cell>
        </row>
        <row r="42">
          <cell r="D42">
            <v>15</v>
          </cell>
          <cell r="E42" t="str">
            <v>|</v>
          </cell>
          <cell r="G42" t="str">
            <v>|</v>
          </cell>
          <cell r="I42" t="str">
            <v>|</v>
          </cell>
        </row>
        <row r="43">
          <cell r="D43">
            <v>100</v>
          </cell>
          <cell r="E43" t="str">
            <v>|</v>
          </cell>
          <cell r="G43" t="str">
            <v>|</v>
          </cell>
          <cell r="I43" t="str">
            <v>|</v>
          </cell>
        </row>
        <row r="44">
          <cell r="D44">
            <v>20.8</v>
          </cell>
          <cell r="E44" t="str">
            <v>|</v>
          </cell>
          <cell r="G44" t="str">
            <v>|</v>
          </cell>
          <cell r="H44">
            <v>490</v>
          </cell>
          <cell r="I44" t="str">
            <v>|</v>
          </cell>
        </row>
        <row r="45">
          <cell r="E45" t="str">
            <v>|</v>
          </cell>
          <cell r="G45" t="str">
            <v>|</v>
          </cell>
          <cell r="H45">
            <v>48.35</v>
          </cell>
          <cell r="I45" t="str">
            <v>|</v>
          </cell>
        </row>
        <row r="46">
          <cell r="E46" t="str">
            <v>|</v>
          </cell>
          <cell r="G46" t="str">
            <v>|</v>
          </cell>
          <cell r="I46" t="str">
            <v>|</v>
          </cell>
        </row>
        <row r="47">
          <cell r="D47">
            <v>29</v>
          </cell>
          <cell r="E47" t="str">
            <v>|</v>
          </cell>
          <cell r="G47" t="str">
            <v>|</v>
          </cell>
          <cell r="H47">
            <v>463.21</v>
          </cell>
          <cell r="I47" t="str">
            <v>|</v>
          </cell>
        </row>
        <row r="49">
          <cell r="D49">
            <v>0</v>
          </cell>
          <cell r="E49" t="str">
            <v>|</v>
          </cell>
          <cell r="G49" t="str">
            <v>|</v>
          </cell>
          <cell r="I49" t="str">
            <v>|</v>
          </cell>
        </row>
        <row r="50">
          <cell r="E50" t="str">
            <v>|</v>
          </cell>
          <cell r="G50" t="str">
            <v>|</v>
          </cell>
          <cell r="I50" t="str">
            <v>|</v>
          </cell>
        </row>
        <row r="51">
          <cell r="D51">
            <v>10</v>
          </cell>
          <cell r="E51" t="str">
            <v>|</v>
          </cell>
          <cell r="G51" t="str">
            <v>|</v>
          </cell>
          <cell r="H51">
            <v>75</v>
          </cell>
          <cell r="I51" t="str">
            <v>|</v>
          </cell>
        </row>
        <row r="52">
          <cell r="E52" t="str">
            <v>|</v>
          </cell>
          <cell r="G52" t="str">
            <v>|</v>
          </cell>
          <cell r="I52" t="str">
            <v>|</v>
          </cell>
        </row>
        <row r="53">
          <cell r="E53" t="str">
            <v>|</v>
          </cell>
          <cell r="G53" t="str">
            <v>|</v>
          </cell>
          <cell r="I53" t="str">
            <v>|</v>
          </cell>
        </row>
        <row r="54">
          <cell r="E54" t="str">
            <v>|</v>
          </cell>
          <cell r="G54" t="str">
            <v>|</v>
          </cell>
          <cell r="I54" t="str">
            <v>|</v>
          </cell>
        </row>
        <row r="55">
          <cell r="E55" t="str">
            <v>|</v>
          </cell>
          <cell r="G55" t="str">
            <v>|</v>
          </cell>
          <cell r="I55" t="str">
            <v>|</v>
          </cell>
        </row>
        <row r="56">
          <cell r="D56">
            <v>2.6548672566371683</v>
          </cell>
          <cell r="E56" t="str">
            <v>|</v>
          </cell>
          <cell r="G56" t="str">
            <v>|</v>
          </cell>
          <cell r="I56" t="str">
            <v>|</v>
          </cell>
        </row>
        <row r="57">
          <cell r="E57" t="str">
            <v>|</v>
          </cell>
          <cell r="G57" t="str">
            <v>|</v>
          </cell>
          <cell r="I57" t="str">
            <v>|</v>
          </cell>
        </row>
        <row r="58">
          <cell r="E58" t="str">
            <v>|</v>
          </cell>
          <cell r="G58" t="str">
            <v>|</v>
          </cell>
          <cell r="I58" t="str">
            <v>|</v>
          </cell>
        </row>
        <row r="59">
          <cell r="D59">
            <v>31.5</v>
          </cell>
          <cell r="E59" t="str">
            <v>|</v>
          </cell>
          <cell r="G59" t="str">
            <v>|</v>
          </cell>
          <cell r="I59" t="str">
            <v>|</v>
          </cell>
        </row>
        <row r="60">
          <cell r="E60" t="str">
            <v>|</v>
          </cell>
          <cell r="G60" t="str">
            <v>|</v>
          </cell>
          <cell r="I60" t="str">
            <v>|</v>
          </cell>
        </row>
        <row r="61">
          <cell r="D61">
            <v>64</v>
          </cell>
          <cell r="E61" t="str">
            <v>|</v>
          </cell>
          <cell r="G61" t="str">
            <v>|</v>
          </cell>
          <cell r="H61">
            <v>985</v>
          </cell>
          <cell r="I61" t="str">
            <v>|</v>
          </cell>
        </row>
        <row r="62">
          <cell r="E62" t="str">
            <v>|</v>
          </cell>
          <cell r="G62" t="str">
            <v>|</v>
          </cell>
          <cell r="H62">
            <v>450</v>
          </cell>
          <cell r="I62" t="str">
            <v>|</v>
          </cell>
        </row>
        <row r="63">
          <cell r="E63" t="str">
            <v>|</v>
          </cell>
          <cell r="G63" t="str">
            <v>|</v>
          </cell>
          <cell r="I63" t="str">
            <v>|</v>
          </cell>
        </row>
        <row r="64">
          <cell r="E64" t="str">
            <v>|</v>
          </cell>
          <cell r="G64" t="str">
            <v>|</v>
          </cell>
          <cell r="I64" t="str">
            <v>|</v>
          </cell>
        </row>
        <row r="65">
          <cell r="E65" t="str">
            <v>|</v>
          </cell>
          <cell r="G65" t="str">
            <v>|</v>
          </cell>
          <cell r="I65" t="str">
            <v>|</v>
          </cell>
        </row>
        <row r="66">
          <cell r="E66" t="str">
            <v>|</v>
          </cell>
          <cell r="G66" t="str">
            <v>|</v>
          </cell>
          <cell r="I66" t="str">
            <v>|</v>
          </cell>
        </row>
        <row r="67">
          <cell r="E67" t="str">
            <v>|</v>
          </cell>
          <cell r="G67" t="str">
            <v>|</v>
          </cell>
          <cell r="I67" t="str">
            <v>|</v>
          </cell>
        </row>
        <row r="68">
          <cell r="E68" t="str">
            <v>|</v>
          </cell>
          <cell r="G68" t="str">
            <v>|</v>
          </cell>
          <cell r="I68" t="str">
            <v>|</v>
          </cell>
        </row>
        <row r="69">
          <cell r="E69" t="str">
            <v>|</v>
          </cell>
          <cell r="G69" t="str">
            <v>|</v>
          </cell>
          <cell r="I69" t="str">
            <v>|</v>
          </cell>
        </row>
        <row r="70">
          <cell r="E70" t="str">
            <v>|</v>
          </cell>
          <cell r="G70" t="str">
            <v>|</v>
          </cell>
          <cell r="I70" t="str">
            <v>|</v>
          </cell>
        </row>
        <row r="71">
          <cell r="D71" t="str">
            <v>-</v>
          </cell>
          <cell r="E71" t="str">
            <v>|</v>
          </cell>
          <cell r="G71" t="str">
            <v>|</v>
          </cell>
          <cell r="H71" t="str">
            <v>-</v>
          </cell>
          <cell r="I71" t="str">
            <v>|</v>
          </cell>
        </row>
        <row r="72">
          <cell r="E72" t="str">
            <v>|</v>
          </cell>
          <cell r="G72" t="str">
            <v>|</v>
          </cell>
          <cell r="I72" t="str">
            <v>|</v>
          </cell>
        </row>
        <row r="73">
          <cell r="D73" t="str">
            <v>-</v>
          </cell>
          <cell r="E73" t="str">
            <v>|</v>
          </cell>
          <cell r="G73" t="str">
            <v>|</v>
          </cell>
          <cell r="H73" t="str">
            <v>-</v>
          </cell>
          <cell r="I73" t="str">
            <v>|</v>
          </cell>
        </row>
        <row r="74">
          <cell r="D74">
            <v>15</v>
          </cell>
          <cell r="E74" t="str">
            <v>|</v>
          </cell>
          <cell r="G74" t="str">
            <v>|</v>
          </cell>
          <cell r="H74">
            <v>630</v>
          </cell>
          <cell r="I74" t="str">
            <v>|</v>
          </cell>
        </row>
        <row r="75">
          <cell r="E75" t="str">
            <v>|</v>
          </cell>
          <cell r="G75" t="str">
            <v>|</v>
          </cell>
          <cell r="H75">
            <v>440</v>
          </cell>
          <cell r="I75" t="str">
            <v>|</v>
          </cell>
        </row>
        <row r="76">
          <cell r="D76">
            <v>500</v>
          </cell>
          <cell r="E76" t="str">
            <v>|</v>
          </cell>
          <cell r="G76" t="str">
            <v>|</v>
          </cell>
          <cell r="I76" t="str">
            <v>|</v>
          </cell>
        </row>
        <row r="77">
          <cell r="D77">
            <v>500</v>
          </cell>
          <cell r="E77" t="str">
            <v>|</v>
          </cell>
          <cell r="G77" t="str">
            <v>|</v>
          </cell>
          <cell r="H77">
            <v>1671</v>
          </cell>
          <cell r="I77" t="str">
            <v>|</v>
          </cell>
        </row>
        <row r="78">
          <cell r="D78">
            <v>50</v>
          </cell>
          <cell r="E78" t="str">
            <v>|</v>
          </cell>
          <cell r="G78" t="str">
            <v>|</v>
          </cell>
          <cell r="H78">
            <v>242</v>
          </cell>
          <cell r="I78" t="str">
            <v>|</v>
          </cell>
        </row>
        <row r="79">
          <cell r="E79" t="str">
            <v>|</v>
          </cell>
          <cell r="G79" t="str">
            <v>|</v>
          </cell>
          <cell r="I79" t="str">
            <v>|</v>
          </cell>
        </row>
        <row r="80">
          <cell r="D80">
            <v>40</v>
          </cell>
          <cell r="E80" t="str">
            <v>|</v>
          </cell>
          <cell r="G80" t="str">
            <v>|</v>
          </cell>
          <cell r="H80">
            <v>310</v>
          </cell>
          <cell r="I80" t="str">
            <v>|</v>
          </cell>
        </row>
        <row r="81">
          <cell r="D81">
            <v>82.5</v>
          </cell>
          <cell r="E81" t="str">
            <v>|</v>
          </cell>
          <cell r="G81" t="str">
            <v>|</v>
          </cell>
          <cell r="H81">
            <v>515</v>
          </cell>
          <cell r="I81" t="str">
            <v>|</v>
          </cell>
        </row>
        <row r="82">
          <cell r="D82">
            <v>82.5</v>
          </cell>
          <cell r="E82" t="str">
            <v>|</v>
          </cell>
          <cell r="G82" t="str">
            <v>|</v>
          </cell>
          <cell r="H82">
            <v>504</v>
          </cell>
          <cell r="I82" t="str">
            <v>|</v>
          </cell>
        </row>
        <row r="83">
          <cell r="E83" t="str">
            <v>|</v>
          </cell>
          <cell r="G83" t="str">
            <v>|</v>
          </cell>
          <cell r="H83">
            <v>280</v>
          </cell>
          <cell r="I83" t="str">
            <v>|</v>
          </cell>
        </row>
        <row r="84">
          <cell r="D84">
            <v>100</v>
          </cell>
          <cell r="E84" t="str">
            <v>|</v>
          </cell>
          <cell r="G84" t="str">
            <v>|</v>
          </cell>
          <cell r="H84">
            <v>472</v>
          </cell>
          <cell r="I84" t="str">
            <v>|</v>
          </cell>
        </row>
        <row r="85">
          <cell r="D85">
            <v>5</v>
          </cell>
          <cell r="E85" t="str">
            <v>|</v>
          </cell>
          <cell r="G85" t="str">
            <v>|</v>
          </cell>
          <cell r="H85">
            <v>45.7</v>
          </cell>
          <cell r="I85" t="str">
            <v>|</v>
          </cell>
        </row>
        <row r="86">
          <cell r="D86">
            <v>50</v>
          </cell>
          <cell r="E86" t="str">
            <v>|</v>
          </cell>
          <cell r="G86" t="str">
            <v>|</v>
          </cell>
          <cell r="H86">
            <v>415</v>
          </cell>
          <cell r="I86" t="str">
            <v>|</v>
          </cell>
        </row>
        <row r="87">
          <cell r="E87" t="str">
            <v>|</v>
          </cell>
          <cell r="G87" t="str">
            <v>|</v>
          </cell>
          <cell r="H87">
            <v>540</v>
          </cell>
          <cell r="I87" t="str">
            <v>|</v>
          </cell>
        </row>
        <row r="88">
          <cell r="E88" t="str">
            <v>|</v>
          </cell>
          <cell r="G88" t="str">
            <v>|</v>
          </cell>
          <cell r="I88" t="str">
            <v>|</v>
          </cell>
        </row>
        <row r="89">
          <cell r="E89" t="str">
            <v>|</v>
          </cell>
          <cell r="G89" t="str">
            <v>|</v>
          </cell>
          <cell r="H89">
            <v>528</v>
          </cell>
          <cell r="I89" t="str">
            <v>|</v>
          </cell>
        </row>
        <row r="90">
          <cell r="D90">
            <v>15</v>
          </cell>
          <cell r="E90" t="str">
            <v>|</v>
          </cell>
          <cell r="G90" t="str">
            <v>|</v>
          </cell>
          <cell r="H90">
            <v>205</v>
          </cell>
          <cell r="I90" t="str">
            <v>|</v>
          </cell>
        </row>
        <row r="91">
          <cell r="E91" t="str">
            <v>|</v>
          </cell>
          <cell r="G91" t="str">
            <v>|</v>
          </cell>
          <cell r="I91" t="str">
            <v>|</v>
          </cell>
        </row>
        <row r="92">
          <cell r="E92" t="str">
            <v>|</v>
          </cell>
          <cell r="G92" t="str">
            <v>|</v>
          </cell>
          <cell r="I92" t="str">
            <v>|</v>
          </cell>
        </row>
        <row r="93">
          <cell r="D93">
            <v>12.5</v>
          </cell>
          <cell r="E93" t="str">
            <v>|</v>
          </cell>
          <cell r="G93" t="str">
            <v>|</v>
          </cell>
          <cell r="I93" t="str">
            <v>|</v>
          </cell>
        </row>
        <row r="94">
          <cell r="D94">
            <v>12.5</v>
          </cell>
          <cell r="E94" t="str">
            <v>|</v>
          </cell>
          <cell r="G94" t="str">
            <v>|</v>
          </cell>
          <cell r="I94" t="str">
            <v>|</v>
          </cell>
        </row>
        <row r="95">
          <cell r="E95" t="str">
            <v>|</v>
          </cell>
          <cell r="G95" t="str">
            <v>|</v>
          </cell>
          <cell r="H95">
            <v>240</v>
          </cell>
          <cell r="I95" t="str">
            <v>|</v>
          </cell>
        </row>
        <row r="96">
          <cell r="E96" t="str">
            <v>|</v>
          </cell>
          <cell r="G96" t="str">
            <v>|</v>
          </cell>
          <cell r="I96" t="str">
            <v>|</v>
          </cell>
        </row>
        <row r="97">
          <cell r="E97" t="str">
            <v>|</v>
          </cell>
          <cell r="G97" t="str">
            <v>|</v>
          </cell>
          <cell r="H97">
            <v>500</v>
          </cell>
          <cell r="I97" t="str">
            <v>|</v>
          </cell>
        </row>
        <row r="98">
          <cell r="D98">
            <v>15</v>
          </cell>
          <cell r="E98" t="str">
            <v>|</v>
          </cell>
          <cell r="G98" t="str">
            <v>|</v>
          </cell>
          <cell r="H98">
            <v>440</v>
          </cell>
          <cell r="I98" t="str">
            <v>|</v>
          </cell>
        </row>
        <row r="99">
          <cell r="D99">
            <v>70</v>
          </cell>
          <cell r="E99" t="str">
            <v>|</v>
          </cell>
          <cell r="G99" t="str">
            <v>|</v>
          </cell>
          <cell r="I99" t="str">
            <v>|</v>
          </cell>
        </row>
        <row r="100">
          <cell r="D100">
            <v>165</v>
          </cell>
          <cell r="E100" t="str">
            <v>|</v>
          </cell>
          <cell r="G100" t="str">
            <v>|</v>
          </cell>
          <cell r="H100">
            <v>1000</v>
          </cell>
          <cell r="I100" t="str">
            <v>|</v>
          </cell>
        </row>
        <row r="101">
          <cell r="E101" t="str">
            <v>|</v>
          </cell>
          <cell r="G101" t="str">
            <v>|</v>
          </cell>
          <cell r="I101" t="str">
            <v>|</v>
          </cell>
        </row>
        <row r="102">
          <cell r="E102" t="str">
            <v>|</v>
          </cell>
          <cell r="G102" t="str">
            <v>|</v>
          </cell>
          <cell r="I102" t="str">
            <v>|</v>
          </cell>
        </row>
        <row r="103">
          <cell r="E103" t="str">
            <v>|</v>
          </cell>
          <cell r="G103" t="str">
            <v>|</v>
          </cell>
          <cell r="I103" t="str">
            <v>|</v>
          </cell>
        </row>
        <row r="104">
          <cell r="D104" t="str">
            <v>-</v>
          </cell>
          <cell r="E104" t="str">
            <v>|</v>
          </cell>
          <cell r="G104" t="str">
            <v>|</v>
          </cell>
          <cell r="H104" t="str">
            <v>-</v>
          </cell>
          <cell r="I104" t="str">
            <v>|</v>
          </cell>
        </row>
        <row r="105">
          <cell r="E105" t="str">
            <v>|</v>
          </cell>
          <cell r="G105" t="str">
            <v>|</v>
          </cell>
          <cell r="I105" t="str">
            <v>|</v>
          </cell>
        </row>
      </sheetData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ok1"/>
      <sheetName val="MODEL"/>
      <sheetName val="Capex &amp; Opex"/>
      <sheetName val="Interconnect"/>
      <sheetName val="CF"/>
      <sheetName val="#REF"/>
      <sheetName val="Emp"/>
      <sheetName val="Details BS"/>
      <sheetName val="Details PL"/>
      <sheetName val="Sales Summary"/>
      <sheetName val="RM Consumption Schedule 11"/>
      <sheetName val="TB 01-05-03"/>
      <sheetName val="****00"/>
      <sheetName val="Sheet1"/>
      <sheetName val="Sheet2"/>
      <sheetName val="Sheet3"/>
      <sheetName val="ENGG_VAL"/>
      <sheetName val="ADD_WAVG"/>
      <sheetName val="VAL31MAR-ALL"/>
      <sheetName val="MPS_PACKING"/>
      <sheetName val="Notes"/>
      <sheetName val="Groupings"/>
      <sheetName val="Fixed_Assets"/>
      <sheetName val="BS_PL"/>
      <sheetName val="N"/>
      <sheetName val="TB"/>
      <sheetName val="Sunmap"/>
      <sheetName val="SEC bridge"/>
      <sheetName val="EMC format"/>
      <sheetName val="Overview"/>
      <sheetName val="sEP2003"/>
      <sheetName val="Satco"/>
      <sheetName val="Corp Off. El &amp; Mac (2)"/>
      <sheetName val="Corp Off. El &amp; Mac"/>
      <sheetName val="Corp Off. El &amp; Mac (3)"/>
      <sheetName val="Financials"/>
      <sheetName val="Operating Statistics"/>
      <sheetName val="FITZ MORT 94"/>
      <sheetName val="PL"/>
      <sheetName val=""/>
      <sheetName val="BS Groupings"/>
      <sheetName val="PL Groupings"/>
      <sheetName val="Assump"/>
      <sheetName val="WORKINGS"/>
      <sheetName val="ANNEXURE 5 c"/>
      <sheetName val="21 (i)(B)(b)"/>
      <sheetName val="remittance"/>
      <sheetName val="Setup"/>
      <sheetName val="Finance IT &amp; Pro (2)"/>
      <sheetName val="EXPENSES"/>
      <sheetName val="laroux"/>
      <sheetName val="XXXXXXXXXXXXX"/>
      <sheetName val="XXXXXX"/>
      <sheetName val="Ann XV"/>
      <sheetName val="BS_Groupings"/>
      <sheetName val="PL_Groupings"/>
      <sheetName val="ANNEXURE_5_c"/>
      <sheetName val="21_(i)(B)(b)"/>
      <sheetName val="Finance_IT_&amp;_Pro_(2)"/>
      <sheetName val="DF"/>
      <sheetName val="BS (2)"/>
      <sheetName val="P&amp;L (2)"/>
      <sheetName val="BOM Matrix (2)"/>
      <sheetName val="SL"/>
      <sheetName val="ECR E04 22.03.02 FRZ"/>
      <sheetName val="MAC500-11013410"/>
      <sheetName val="PRO-DTA"/>
      <sheetName val="MP - DTA"/>
      <sheetName val=".dll_x0000__x0005__x0008_Ā_x0008__x0000__x0000_眹宀Ј⧠స_x0000__x0000__x0000__x0000_ㅾ℀㄀_x0000__x0004__x0005__x0000__x000c_樸౓"/>
      <sheetName val="e &amp;Support_x0000__x0005__x0019_Ā_x000a_Send Feedbac&amp;k_x0000_r"/>
      <sheetName val="EEFC Account"/>
      <sheetName val="DEC-MEMO"/>
      <sheetName val="P&amp;LGROUP"/>
      <sheetName val="Encl I"/>
      <sheetName val="gen ledger data"/>
      <sheetName val="Clause 21-1 (2)"/>
      <sheetName val="HYDERABAD J907"/>
      <sheetName val="Unmatched"/>
      <sheetName val="Matched"/>
      <sheetName val="SOAD "/>
      <sheetName val="FAR_new"/>
      <sheetName val="Other Info"/>
      <sheetName val="??"/>
      <sheetName val="EAW Final Accounts - 99"/>
      <sheetName val="P&amp;L"/>
      <sheetName val="Exp provn (3)"/>
      <sheetName val="consol (2)"/>
      <sheetName val="consol (3)"/>
      <sheetName val="Variance"/>
      <sheetName val="SL Schedule (2)"/>
      <sheetName val="consol (4)"/>
      <sheetName val="Mar 07"/>
      <sheetName val="TDS"/>
      <sheetName val="유통망계획"/>
      <sheetName val="Depreciation"/>
      <sheetName val="1754824"/>
      <sheetName val="1754924"/>
      <sheetName val="1754812"/>
      <sheetName val="1754912"/>
      <sheetName val="1754804"/>
      <sheetName val="ANZOT"/>
      <sheetName val="ANZSS"/>
      <sheetName val="FA"/>
      <sheetName val="Monthly Revenue"/>
      <sheetName val="Profit and Loss"/>
      <sheetName val="Cover"/>
      <sheetName val="PL-yearly"/>
      <sheetName val="Sheet1汇总表"/>
      <sheetName val="S&amp;M Dept"/>
      <sheetName val="IPO"/>
      <sheetName val="Annex-modvat-Jun03 (2)"/>
      <sheetName val="Annex-modvat-Jun03"/>
      <sheetName val="Cliams-recov-others"/>
      <sheetName val="Adv IT-Jun 03F"/>
      <sheetName val="IGE"/>
      <sheetName val="IBC"/>
      <sheetName val="GEIOC"/>
      <sheetName val="GE CAPITAL"/>
      <sheetName val="ANN 9"/>
      <sheetName val="DIR REMN"/>
      <sheetName val="80IA (CONT)"/>
      <sheetName val="80 IA"/>
      <sheetName val="Raw Material-old"/>
      <sheetName val="Leave"/>
      <sheetName val="By Product"/>
      <sheetName val="ANN2(workings)-Dump"/>
      <sheetName val="80 HHC"/>
      <sheetName val="10CCAC"/>
      <sheetName val="Checklist"/>
      <sheetName val="TB-New"/>
      <sheetName val="Pune addition"/>
      <sheetName val="MKT PO-2011"/>
      <sheetName val="ONOFF-BUD (ROC)"/>
      <sheetName val="TMSPF-Dump"/>
      <sheetName val="Dashboard"/>
      <sheetName val="Proclarity"/>
      <sheetName val="coa_ramco_168"/>
      <sheetName val="OpMod-Old"/>
      <sheetName val="PM2"/>
      <sheetName val="Reconciliation"/>
      <sheetName val="Sheet5"/>
      <sheetName val="GS Master"/>
      <sheetName val="Oil"/>
      <sheetName val="Chart"/>
      <sheetName val="cs1997"/>
      <sheetName val="Summary model"/>
      <sheetName val="model by field"/>
      <sheetName val="Crude oil"/>
      <sheetName val="Corridor"/>
      <sheetName val="Block A"/>
      <sheetName val="W Natuna"/>
      <sheetName val="Valuation (F)"/>
      <sheetName val="Valuation 2"/>
      <sheetName val="Adjusted data"/>
      <sheetName val="Charts"/>
      <sheetName val="IEA_02-99"/>
      <sheetName val="WRLD EXPN"/>
      <sheetName val="JetFuel"/>
      <sheetName val="SingCracks"/>
      <sheetName val="Dependencies"/>
      <sheetName val="Bank Sort (2)"/>
      <sheetName val="Bank Sort"/>
      <sheetName val="Flat Cost"/>
      <sheetName val="ICICI JSB "/>
      <sheetName val="Int234"/>
      <sheetName val="Cost of Flat"/>
      <sheetName val="Factoring Accrual Summary"/>
      <sheetName val="ttings\purnima\Application Data"/>
      <sheetName val="Material"/>
      <sheetName val="OM except Sales Mat Intcom"/>
      <sheetName val="TOTAL"/>
      <sheetName val="Inv"/>
      <sheetName val="Inv (2)"/>
      <sheetName val="Obso"/>
      <sheetName val="FIFO Reval"/>
      <sheetName val="IT PPV"/>
      <sheetName val="ECSYSTEM"/>
      <sheetName val="Inputs"/>
      <sheetName val="Controls"/>
      <sheetName val="Print Controls"/>
      <sheetName val="fiannce breakup cost"/>
      <sheetName val="IOB Bank Statement"/>
      <sheetName val="Premature falied details "/>
      <sheetName val="Sales_Data"/>
      <sheetName val="Freight Summary"/>
      <sheetName val="CSIMS Sales"/>
      <sheetName val="Csims Dispatches"/>
      <sheetName val="CSIM "/>
      <sheetName val="4230004000 Discount"/>
      <sheetName val="Discount Summary"/>
      <sheetName val="4230001000 Freight"/>
      <sheetName val="4214000300 I_C Sales GEB LAM"/>
      <sheetName val="4212001900 Sales_adjusts"/>
      <sheetName val="Corporate MARS COA"/>
      <sheetName val="FCAct"/>
      <sheetName val="Matcost (2)"/>
      <sheetName val="FC1999"/>
      <sheetName val="upgsales (2)"/>
      <sheetName val="uly%202010%20Aug%205,%202010%20"/>
      <sheetName val="客户代码"/>
      <sheetName val="无锡"/>
      <sheetName val="内蒙古3-1"/>
      <sheetName val="未付返利表"/>
      <sheetName val="2月总费用（不含税）"/>
      <sheetName val="2月总费用（含税）"/>
      <sheetName val="办事处费用"/>
      <sheetName val="合计销售"/>
      <sheetName val="客户资料"/>
      <sheetName val="04"/>
      <sheetName val="09"/>
      <sheetName val="10"/>
      <sheetName val="11"/>
      <sheetName val="Europe"/>
      <sheetName val="US"/>
      <sheetName val="DIV Y"/>
      <sheetName val="ICFORMAT"/>
      <sheetName val="Prior Fund Raising MGD"/>
      <sheetName val="Summary"/>
      <sheetName val="Managed Accounts - Gross Tradin"/>
      <sheetName val="Managed Accounts"/>
      <sheetName val="Notice"/>
      <sheetName val="Pie Chart"/>
      <sheetName val="Line Graph"/>
      <sheetName val="DT Man-hours Chart"/>
      <sheetName val="JAN00"/>
      <sheetName val="51701"/>
      <sheetName val="Reimbursement"/>
      <sheetName val="LOCAL FAR TIL JUL10 (2)"/>
      <sheetName val="FTT_TW_Q2"/>
      <sheetName val="FTT_TW_Q2(Spin)"/>
      <sheetName val="Rel Pty"/>
      <sheetName val="_REF"/>
      <sheetName val="Annexuture"/>
      <sheetName val="SPS DETAIL"/>
      <sheetName val="factor"/>
      <sheetName val="Hub Inputs"/>
      <sheetName val="netmatl."/>
      <sheetName val="PCD_Matl"/>
      <sheetName val="pcbu"/>
      <sheetName val="PTP_Matrix"/>
      <sheetName val="t.o"/>
      <sheetName val="RECON"/>
      <sheetName val="corp"/>
      <sheetName val="B0_111350"/>
      <sheetName val="EDETNOV"/>
      <sheetName val="cvbu"/>
      <sheetName val="qty"/>
      <sheetName val="CVBUH2MONTHLY"/>
      <sheetName val="Sheet1_MIS"/>
      <sheetName val="exports"/>
      <sheetName val="Nonvehicle"/>
      <sheetName val="CVBUYR"/>
      <sheetName val="PRDMAR96"/>
      <sheetName val="sch_list (2)"/>
      <sheetName val="improvements"/>
      <sheetName val="YR0102"/>
      <sheetName val="revaug"/>
      <sheetName val="mktexp"/>
      <sheetName val=" t.o."/>
      <sheetName val="volapr-dec"/>
      <sheetName val="volapr_feb"/>
      <sheetName val="Index"/>
      <sheetName val="Assm"/>
      <sheetName val="Old Data"/>
      <sheetName val="main"/>
      <sheetName val="mnth"/>
      <sheetName val="Stks"/>
      <sheetName val="CMVR"/>
      <sheetName val="Input"/>
      <sheetName val="TO"/>
      <sheetName val="erc"/>
      <sheetName val="exp"/>
      <sheetName val="dm1"/>
      <sheetName val="dm"/>
      <sheetName val="woe"/>
      <sheetName val="Sal0304"/>
      <sheetName val="men"/>
      <sheetName val="sal summ"/>
      <sheetName val="dep war"/>
      <sheetName val="trsfrcst"/>
      <sheetName val="IV"/>
      <sheetName val="TrCost"/>
      <sheetName val="Links"/>
      <sheetName val="Lead"/>
      <sheetName val="MetaData"/>
      <sheetName val="BS Rec Control Sheet"/>
      <sheetName val="New May"/>
      <sheetName val="PM &amp; TE"/>
      <sheetName val="1441023-0-9xxx"/>
      <sheetName val="1441013-0-9xxx"/>
      <sheetName val="1441013"/>
      <sheetName val="1420199"/>
      <sheetName val="1441023"/>
      <sheetName val="1430204 (2)"/>
      <sheetName val="1430205 (2)"/>
      <sheetName val="1430301 (2)"/>
      <sheetName val="1130101"/>
      <sheetName val="1130104"/>
      <sheetName val="1340104 A"/>
      <sheetName val="1141131"/>
      <sheetName val="1340541"/>
      <sheetName val="1360503 a"/>
      <sheetName val="1360602"/>
      <sheetName val="1360604"/>
      <sheetName val="1430517"/>
      <sheetName val="1430801 (2)"/>
      <sheetName val="1430802 (2)"/>
      <sheetName val="1430806 (2)"/>
      <sheetName val="1430809 (2)"/>
      <sheetName val="1430810 (2)"/>
      <sheetName val="1430813 "/>
      <sheetName val="1430820"/>
      <sheetName val="1430821 (2)"/>
      <sheetName val="1430829 (2)"/>
      <sheetName val="1430830 (2)"/>
      <sheetName val="1430831"/>
      <sheetName val="1430835 (2)"/>
      <sheetName val="1430836 (2)"/>
      <sheetName val="1430838 (2)"/>
      <sheetName val="1430840 (2)"/>
      <sheetName val="1431601"/>
      <sheetName val="1431602"/>
      <sheetName val="1431603"/>
      <sheetName val="1431604"/>
      <sheetName val="1431612 (2)"/>
      <sheetName val="1440201 (2)"/>
      <sheetName val="1440202 (2)"/>
      <sheetName val="1440207 (2)"/>
      <sheetName val="1440208 (2)"/>
      <sheetName val="1440214 (2)"/>
      <sheetName val="1440217 (2)"/>
      <sheetName val="1470101 (2)"/>
      <sheetName val="1620501"/>
      <sheetName val="1620502"/>
      <sheetName val="1113236 "/>
      <sheetName val="1113237 "/>
      <sheetName val="1113246 "/>
      <sheetName val="1113247 "/>
      <sheetName val="1113256 "/>
      <sheetName val="1113257 "/>
      <sheetName val="1113281 "/>
      <sheetName val="1113282 "/>
      <sheetName val="1110136"/>
      <sheetName val="1110146"/>
      <sheetName val="1110156"/>
      <sheetName val="1110181"/>
      <sheetName val="1110182"/>
      <sheetName val="1110183"/>
      <sheetName val="1112782"/>
      <sheetName val="1112787"/>
      <sheetName val="1112586"/>
      <sheetName val="1112888"/>
      <sheetName val="1113236"/>
      <sheetName val="1112883"/>
      <sheetName val="1112757"/>
      <sheetName val="1310211"/>
      <sheetName val="1310243"/>
      <sheetName val="1320301"/>
      <sheetName val="1310206"/>
      <sheetName val="1330402"/>
      <sheetName val="1330714"/>
      <sheetName val="1330721"/>
      <sheetName val="1340103"/>
      <sheetName val="1340109"/>
      <sheetName val="1340159"/>
      <sheetName val="1340167"/>
      <sheetName val="1340168"/>
      <sheetName val="1340172"/>
      <sheetName val="1340699"/>
      <sheetName val="1350101"/>
      <sheetName val="1360606"/>
      <sheetName val="1420165-0-9xxx"/>
      <sheetName val="1420165-0-1027"/>
      <sheetName val="1420165-0-1034"/>
      <sheetName val="1428208"/>
      <sheetName val="1430318"/>
      <sheetName val="1430531"/>
      <sheetName val="1350109"/>
      <sheetName val="1441007"/>
      <sheetName val="1441010"/>
      <sheetName val="1441017"/>
      <sheetName val="1441019"/>
      <sheetName val="1441024 "/>
      <sheetName val="1420165 "/>
      <sheetName val="Notes to accounts"/>
      <sheetName val="8"/>
      <sheetName val="Exp Sort"/>
      <sheetName val="Variables"/>
      <sheetName val="Market Num50"/>
      <sheetName val="Market Num75"/>
      <sheetName val="Market Val50"/>
      <sheetName val="Market Val75"/>
      <sheetName val="Summary of Project &amp; WIP Review"/>
      <sheetName val="总账汇总表"/>
      <sheetName val="N301-work"/>
      <sheetName val="U100"/>
      <sheetName val="U110_Product mix"/>
      <sheetName val="U120_Premium ceded"/>
      <sheetName val="U130_Commission paid"/>
      <sheetName val="U140_Commission recd"/>
      <sheetName val="U150_Claims incurred"/>
      <sheetName val="U_P&amp;L"/>
      <sheetName val="固定资产NEW  (2)"/>
      <sheetName val="O101"/>
      <sheetName val="AP&lt;A300&gt;-2002"/>
      <sheetName val="A520"/>
      <sheetName val="U510"/>
      <sheetName val="M-Note Payable"/>
      <sheetName val="U320"/>
      <sheetName val="G200预付帐款帐龄分析表  (2)"/>
      <sheetName val="N100应付帐款帐龄分析表  (2)"/>
      <sheetName val="F600-采购截止测试-一定要填"/>
      <sheetName val="F500-采购截止测试-一定要填"/>
      <sheetName val="U140-销售截止测试1-一定要填 "/>
      <sheetName val="U150-销售截止测试2-一定要填 "/>
      <sheetName val="Valuation test-R.M"/>
      <sheetName val="采购截止测试"/>
      <sheetName val="营业费用"/>
      <sheetName val="营业费用月报表"/>
      <sheetName val="辅助生产成本"/>
      <sheetName val="cut off"/>
      <sheetName val="transaction test"/>
      <sheetName val="G&amp;AU400 "/>
      <sheetName val="U401"/>
      <sheetName val="U120-top 10 suppliers"/>
      <sheetName val="U410-广告宣传费明细"/>
      <sheetName val="U410-工资明细表"/>
      <sheetName val="Other receipt and payment "/>
      <sheetName val="U610-1-12月工资明细表  (2)"/>
      <sheetName val="F520_F.G. NRV test"/>
      <sheetName val="A300"/>
      <sheetName val="Q"/>
      <sheetName val="S5"/>
      <sheetName val="T1"/>
      <sheetName val="T2"/>
      <sheetName val="U1"/>
      <sheetName val="U2"/>
      <sheetName val="U3"/>
      <sheetName val="U4"/>
      <sheetName val="U5"/>
      <sheetName val="U6"/>
      <sheetName val="U7"/>
      <sheetName val="U8"/>
      <sheetName val="P6"/>
      <sheetName val="H2"/>
      <sheetName val="K100"/>
      <sheetName val="U1100"/>
      <sheetName val="表7-1开办费"/>
      <sheetName val="表3-10-1原材料"/>
      <sheetName val="表6-1土地 (2)"/>
      <sheetName val="表9-12预提费用"/>
      <sheetName val="表3-9其他应收"/>
      <sheetName val="K101 Summary of FA Adj"/>
      <sheetName val="K302 固定资产减值准备计提表"/>
      <sheetName val="OA A500"/>
      <sheetName val="A510"/>
      <sheetName val="B300-8"/>
      <sheetName val="T10"/>
      <sheetName val="F810 Compliation"/>
      <sheetName val="C"/>
      <sheetName val="C110"/>
      <sheetName val="C120"/>
      <sheetName val="C12-control"/>
      <sheetName val="03BD"/>
      <sheetName val="固定资产总计-Company"/>
      <sheetName val="Jan 16 (2)"/>
      <sheetName val="C os"/>
      <sheetName val="CIP2003 movement"/>
      <sheetName val="Q100m"/>
      <sheetName val="Q200m"/>
      <sheetName val="stock 5.14报告版2003update ok"/>
      <sheetName val="农行环翠银票03.6"/>
      <sheetName val="N1"/>
      <sheetName val="C200"/>
      <sheetName val="G200 (2)"/>
      <sheetName val="N100"/>
      <sheetName val="C2000"/>
      <sheetName val="A500"/>
      <sheetName val="K "/>
      <sheetName val="K200"/>
      <sheetName val="K300"/>
      <sheetName val="R"/>
      <sheetName val="R100"/>
      <sheetName val="O1"/>
      <sheetName val="P3"/>
      <sheetName val="P410-Breakdown"/>
      <sheetName val="P510-Breakdown"/>
      <sheetName val="jasmine"/>
      <sheetName val="Ellen"/>
      <sheetName val="U3500"/>
      <sheetName val="other-direct02"/>
      <sheetName val="other-direct01"/>
      <sheetName val="U 3310-air"/>
      <sheetName val="ARP"/>
      <sheetName val="U3000-HQ COS"/>
      <sheetName val="engine"/>
      <sheetName val="F10-IM"/>
      <sheetName val="F11-IM"/>
      <sheetName val="F1003-FG list "/>
      <sheetName val="F1004-consignment list"/>
      <sheetName val="递延资产审定表"/>
      <sheetName val="Cindy"/>
      <sheetName val="？I"/>
      <sheetName val="I200%"/>
      <sheetName val="I600%"/>
      <sheetName val="FA details"/>
      <sheetName val="27.租赁承诺"/>
      <sheetName val="28.资本承诺"/>
      <sheetName val="29.关联交易"/>
      <sheetName val="30.关联余额"/>
      <sheetName val="7-制造费用"/>
      <sheetName val="169"/>
      <sheetName val="k301"/>
      <sheetName val="应付帐款明细表"/>
      <sheetName val="其他应付款明细表"/>
      <sheetName val="os list"/>
      <sheetName val="母公司"/>
      <sheetName val="合并2"/>
      <sheetName val="子公司"/>
      <sheetName val="现金流量表 (2)"/>
      <sheetName val="爱家资产表"/>
      <sheetName val="爱家利润表"/>
      <sheetName val="爱家流量表"/>
      <sheetName val="汇总负债"/>
      <sheetName val="汇总利润"/>
      <sheetName val="本部负债表"/>
      <sheetName val="本部利润表"/>
      <sheetName val="本部分录"/>
      <sheetName val="土门负债表"/>
      <sheetName val="土门利润表"/>
      <sheetName val="土门分录"/>
      <sheetName val="朝阳资产"/>
      <sheetName val="朝阳利润"/>
      <sheetName val="朝阳分录"/>
      <sheetName val="咸宁资产"/>
      <sheetName val="咸宁利润"/>
      <sheetName val="咸宁分录"/>
      <sheetName val="朝阳资产对照表"/>
      <sheetName val="权益变动表"/>
      <sheetName val="减值表"/>
      <sheetName val="增值税表"/>
      <sheetName val="朝阳期初资产"/>
      <sheetName val="朝阳上期利润"/>
      <sheetName val="朝阳期初分录"/>
      <sheetName val="应收帐款05"/>
      <sheetName val="其他应收款05"/>
      <sheetName val="应付帐款05"/>
      <sheetName val="预收帐款05"/>
      <sheetName val="其他应付款05"/>
      <sheetName val="M110BOC"/>
      <sheetName val="M111BOA"/>
      <sheetName val="M112ICBC"/>
      <sheetName val="工资"/>
      <sheetName val="U1110"/>
      <sheetName val="U1200"/>
      <sheetName val="U1201"/>
      <sheetName val="O100"/>
      <sheetName val="U1020"/>
      <sheetName val="outstanding"/>
      <sheetName val="五矿"/>
      <sheetName val="U4营业费"/>
      <sheetName val="U5管理费"/>
      <sheetName val="2003以产顶进"/>
      <sheetName val="U130-Consulting fee"/>
      <sheetName val="U120-Consulting Fee  Breakd"/>
      <sheetName val="U130-Professional Fee GPC"/>
      <sheetName val="U140-Legal Fee"/>
      <sheetName val="往来"/>
      <sheetName val="Compilation test"/>
      <sheetName val="OS list of 深中置 - 3"/>
      <sheetName val="F203"/>
      <sheetName val="U500.G&amp;A.Expenses"/>
      <sheetName val="I100-Interco Bal confirmation"/>
      <sheetName val="6 需报废清单"/>
      <sheetName val="2003"/>
      <sheetName val="2002"/>
      <sheetName val="代办工程adj"/>
      <sheetName val="U60-ww"/>
      <sheetName val="U110"/>
      <sheetName val="滨州"/>
      <sheetName val="I1-威海"/>
      <sheetName val="S400"/>
      <sheetName val="2Q200"/>
      <sheetName val="O330-增值税检查"/>
      <sheetName val="K400-固定资产-增加审计"/>
      <sheetName val="M300-短期借款明细表"/>
      <sheetName val="P410-应付工资-程序表"/>
      <sheetName val="P520-其他应付款-具体审计"/>
      <sheetName val="P620-预提费用-具体审计"/>
      <sheetName val="outstangding"/>
      <sheetName val="U700-销售费用明细表"/>
      <sheetName val="O320-所得税"/>
      <sheetName val="交换意见"/>
      <sheetName val="问题汇总"/>
      <sheetName val="U363-收入-截止测试-2004"/>
      <sheetName val="历年净利润及盈余公积复核 (审定)"/>
      <sheetName val="所得税"/>
      <sheetName val="C600-货币资金-符合性测试"/>
      <sheetName val="B402"/>
      <sheetName val="附表60-1"/>
      <sheetName val="附表60-2"/>
      <sheetName val="C310"/>
      <sheetName val="NN"/>
      <sheetName val="B101"/>
      <sheetName val="F 。"/>
      <sheetName val="F"/>
      <sheetName val="F311-RM V test"/>
      <sheetName val="RS-F320"/>
      <sheetName val="FS-F310"/>
      <sheetName val="All overhead Variance"/>
      <sheetName val="I"/>
      <sheetName val="I10"/>
      <sheetName val="A1-1-2"/>
      <sheetName val="Chart3"/>
      <sheetName val="Chart2"/>
      <sheetName val="Chart1"/>
      <sheetName val="附注汇总  (2)"/>
      <sheetName val="现金合并 (2)"/>
      <sheetName val="固定资产及累计折旧 "/>
      <sheetName val="F5、F6-2"/>
      <sheetName val="应付工资"/>
      <sheetName val="资产合并"/>
      <sheetName val="利润合并"/>
      <sheetName val="现金合并"/>
      <sheetName val="分录抵销"/>
      <sheetName val="SP B6"/>
      <sheetName val="M"/>
      <sheetName val="A4-3"/>
      <sheetName val="NKS B6"/>
      <sheetName val="E4 Sales cutoff"/>
      <sheetName val="F-2"/>
      <sheetName val="F-4"/>
      <sheetName val="S2"/>
      <sheetName val="A7"/>
      <sheetName val="A2-1"/>
      <sheetName val="A2-2"/>
      <sheetName val="A2-3"/>
      <sheetName val="A4-1-2"/>
      <sheetName val="Sheet4"/>
      <sheetName val="W"/>
      <sheetName val="III"/>
      <sheetName val="O"/>
      <sheetName val="J"/>
      <sheetName val="BS"/>
      <sheetName val="DPL"/>
      <sheetName val="N3"/>
      <sheetName val="CPF"/>
      <sheetName val="Sales Cut-off"/>
      <sheetName val="U2.1.1 (2)"/>
      <sheetName val="M8memo Prov for connectplan"/>
      <sheetName val="U2.1 ARPs(P)"/>
      <sheetName val="U1 Lead (2)"/>
      <sheetName val="U6.3A Landscape project ana"/>
      <sheetName val="E"/>
      <sheetName val="T"/>
      <sheetName val="U1-2F Review Margin"/>
      <sheetName val="F3F"/>
      <sheetName val="Payroll"/>
      <sheetName val="A6.3"/>
      <sheetName val="I1- interco"/>
      <sheetName val="U3 Payroll lead"/>
      <sheetName val="E5.1 Sales cut off"/>
      <sheetName val="现金流量过渡"/>
      <sheetName val="流量附注过渡"/>
      <sheetName val="追溯调帐2000"/>
      <sheetName val="Revenue Summary"/>
      <sheetName val="U-10(CR)"/>
      <sheetName val="U-10(Jan)"/>
      <sheetName val="U-10(Feb)"/>
      <sheetName val="U-10(March)"/>
      <sheetName val="U-10(April)"/>
      <sheetName val="U-10(May)"/>
      <sheetName val="U-10(June)"/>
      <sheetName val="U-10(July)"/>
      <sheetName val="U-10(August)"/>
      <sheetName val="U-10(Sept)"/>
      <sheetName val="U-10(Oct)"/>
      <sheetName val="U-10(Nov)"/>
      <sheetName val="U-10(Dec)"/>
      <sheetName val="List"/>
      <sheetName val="U500"/>
      <sheetName val="F20-Breakdown2003"/>
      <sheetName val="04G100"/>
      <sheetName val="04S100"/>
      <sheetName val="IAS510_RJE"/>
      <sheetName val="OS"/>
      <sheetName val="U300"/>
      <sheetName val="U400"/>
      <sheetName val="CFChart (2)"/>
      <sheetName val="AJE  (2)"/>
      <sheetName val="RJE (2)"/>
      <sheetName val="SAD"/>
      <sheetName val="C101 (2)"/>
      <sheetName val="G101"/>
      <sheetName val="H101"/>
      <sheetName val="H601"/>
      <sheetName val="H602"/>
      <sheetName val="M101"/>
      <sheetName val="O501"/>
      <sheetName val="O601"/>
      <sheetName val="T101-Share Cap (2)"/>
      <sheetName val="Umemo"/>
      <sheetName val="CBS"/>
      <sheetName val="U200"/>
      <sheetName val="U-100"/>
      <sheetName val="CFChart (3)"/>
      <sheetName val="H501"/>
      <sheetName val="RJE"/>
      <sheetName val="AJE "/>
      <sheetName val="E201"/>
      <sheetName val="AJE (2)"/>
      <sheetName val="U"/>
      <sheetName val="CF-1|2 (2)"/>
      <sheetName val="CF-3 (2)"/>
      <sheetName val="CF-1|2"/>
      <sheetName val="CF-3"/>
      <sheetName val="Notes to FS (2)"/>
      <sheetName val="Notes to FS"/>
      <sheetName val="U-1-2"/>
      <sheetName val="U-1-1"/>
      <sheetName val="M-1"/>
      <sheetName val="E-1"/>
      <sheetName val="U-1"/>
      <sheetName val="U-2"/>
      <sheetName val="U-3"/>
      <sheetName val="A3-2"/>
      <sheetName val="CC-1"/>
      <sheetName val="A3-1&amp;2"/>
      <sheetName val="A3-3"/>
      <sheetName val="SRM-BS"/>
      <sheetName val="SRM-P&amp;L"/>
      <sheetName val="A3"/>
      <sheetName val="Note 19"/>
      <sheetName val="SRM"/>
      <sheetName val="HDA-5"/>
      <sheetName val="U102"/>
      <sheetName val="U101"/>
      <sheetName val="OS(1)"/>
      <sheetName val="C "/>
      <sheetName val="10-2"/>
      <sheetName val="10-3"/>
      <sheetName val="A2 - 5"/>
      <sheetName val="A2 - 5 (2)"/>
      <sheetName val="A2 - 6"/>
      <sheetName val="A2-5"/>
      <sheetName val="0000"/>
      <sheetName val="A8-6 (1)"/>
      <sheetName val="A8-2(1)"/>
      <sheetName val="A3-1-1"/>
      <sheetName val="A3-1-2"/>
      <sheetName val="A3-1-3"/>
      <sheetName val="A3-1-4"/>
      <sheetName val="A3 - 3"/>
      <sheetName val="A3 - 4"/>
      <sheetName val="G"/>
      <sheetName val="A8-5"/>
      <sheetName val="Form EYP 1"/>
      <sheetName val="C-1-final"/>
      <sheetName val="U-4"/>
      <sheetName val="U-5"/>
      <sheetName val="C-1"/>
      <sheetName val="E-2"/>
      <sheetName val="K"/>
      <sheetName val="K-1"/>
      <sheetName val="K-Disc"/>
      <sheetName val="U4l3"/>
      <sheetName val="Doc"/>
      <sheetName val="N-10_UL"/>
      <sheetName val="F-1"/>
      <sheetName val="A3-1"/>
      <sheetName val="I (2)"/>
      <sheetName val="U1-1"/>
      <sheetName val="Appendix1"/>
      <sheetName val="I1"/>
      <sheetName val="Ff -1"/>
      <sheetName val="OSM"/>
      <sheetName val="U5-2"/>
      <sheetName val="K2"/>
      <sheetName val="S"/>
      <sheetName val="B-10"/>
      <sheetName val="APPENDIX XIII"/>
      <sheetName val="K-16"/>
      <sheetName val="Appendix II"/>
      <sheetName val="SRM-Appx 1 BS"/>
      <sheetName val="U1a"/>
      <sheetName val="U2-1a"/>
      <sheetName val="U1-2 Sales Analysis"/>
      <sheetName val="U1-2 Sales Analysis -by product"/>
      <sheetName val="N7"/>
      <sheetName val="J-1"/>
      <sheetName val="Outstanding Matters (2)"/>
      <sheetName val="Debtors"/>
      <sheetName val="Creditors"/>
      <sheetName val="OS 1(FOR CLIENT DISTRIBUTION)"/>
      <sheetName val="I-2"/>
      <sheetName val="Inter- Company Reconciliation"/>
      <sheetName val="OML"/>
      <sheetName val="A2-6"/>
      <sheetName val="A3-4"/>
      <sheetName val="A3-5"/>
      <sheetName val="A3-6"/>
      <sheetName val="C-5"/>
      <sheetName val="C1"/>
      <sheetName val="E-10"/>
      <sheetName val="K-2"/>
      <sheetName val="K-3"/>
      <sheetName val="K-4"/>
      <sheetName val="M-10"/>
      <sheetName val="O-5"/>
      <sheetName val="P"/>
      <sheetName val="P-1"/>
      <sheetName val="P-2"/>
      <sheetName val="Q-1"/>
      <sheetName val="Q-1-1"/>
      <sheetName val="Q-1-2"/>
      <sheetName val="Q-2"/>
      <sheetName val="Q-2-1"/>
      <sheetName val="Q-2-2"/>
      <sheetName val="Q-3"/>
      <sheetName val="Q-3-1"/>
      <sheetName val="Q-3-2"/>
      <sheetName val="U-1-5"/>
      <sheetName val="U-2-1"/>
      <sheetName val="U-4 "/>
      <sheetName val="A3-22"/>
      <sheetName val="A3-23"/>
      <sheetName val="interbal"/>
      <sheetName val="K4"/>
      <sheetName val="PMB (opening balance)"/>
      <sheetName val="Hafizah"/>
      <sheetName val="Questions"/>
      <sheetName val="&lt;A2.2&gt;Cla"/>
      <sheetName val="Acs (2)"/>
      <sheetName val="UA (2)"/>
      <sheetName val="K2-A"/>
      <sheetName val="A2|1(SAD) "/>
      <sheetName val="I2 "/>
      <sheetName val="F3"/>
      <sheetName val="U3-1"/>
      <sheetName val="K1"/>
      <sheetName val="G1"/>
      <sheetName val="F_1"/>
      <sheetName val="K-1 "/>
      <sheetName val="Attachment 1"/>
      <sheetName val="T. Equity"/>
      <sheetName val="N1 (2)"/>
      <sheetName val="sp (2)"/>
      <sheetName val="O|S (2)"/>
      <sheetName val="O|S"/>
      <sheetName val="N1 .1"/>
      <sheetName val="F3-Group 1 (2)"/>
      <sheetName val="A2-4 (2004)"/>
      <sheetName val="E5"/>
      <sheetName val="U7-1"/>
      <sheetName val="Note 6"/>
      <sheetName val="Note 4"/>
      <sheetName val="J2ss"/>
      <sheetName val="U-10-2"/>
      <sheetName val="U-10-1"/>
      <sheetName val="I "/>
      <sheetName val="E2"/>
      <sheetName val="BB-10"/>
      <sheetName val="CC-10 "/>
      <sheetName val="BB-10 (2)"/>
      <sheetName val="CC-10  (2)"/>
      <sheetName val="B-10 (2)"/>
      <sheetName val="A8"/>
      <sheetName val="(B3)Purchases cutoff test"/>
      <sheetName val="(B4)Sales cutoff test"/>
      <sheetName val="sales(B2.2)"/>
      <sheetName val="M-done"/>
      <sheetName val="U2-1"/>
      <sheetName val="AA"/>
      <sheetName val="U3-2"/>
      <sheetName val="U-30-1"/>
      <sheetName val="CLA"/>
      <sheetName val="E2 (4)"/>
      <sheetName val="E2 (3)"/>
      <sheetName val="E2 (2)"/>
      <sheetName val="O-1"/>
      <sheetName val="O2"/>
      <sheetName val="G5"/>
      <sheetName val="K4 - Physical Sightings"/>
      <sheetName val="Provision for DD"/>
      <sheetName val="N4"/>
      <sheetName val="A2"/>
      <sheetName val="G1|3"/>
      <sheetName val="N6|1 - PV after YE"/>
      <sheetName val="N6 - Unrecorded Liab"/>
      <sheetName val="D2x"/>
      <sheetName val="FAR"/>
      <sheetName val="O2_superceed"/>
      <sheetName val="Pinus"/>
      <sheetName val="Climate"/>
      <sheetName val="Sy.Kapasi"/>
      <sheetName val="Selamat"/>
      <sheetName val="Primadana"/>
      <sheetName val="L-print"/>
      <sheetName val="U- FINAL (2)"/>
      <sheetName val="U-2 FINAL"/>
      <sheetName val="U-FINAL"/>
      <sheetName val="U30"/>
      <sheetName val="A3-1(U)"/>
      <sheetName val="Aging+ve"/>
      <sheetName val="KFinal"/>
      <sheetName val="Freehold Land"/>
      <sheetName val="CWIP"/>
      <sheetName val="Sch I"/>
      <sheetName val="Sch IIa"/>
      <sheetName val="Sch IIb"/>
      <sheetName val="Sch III"/>
      <sheetName val="Sheet6"/>
      <sheetName val="J disclosure"/>
      <sheetName val="A2-2-1"/>
      <sheetName val="A2-2-2"/>
      <sheetName val="A2-2-3"/>
      <sheetName val="A2-2-1 (2)"/>
      <sheetName val="A2-2-2 (2)"/>
      <sheetName val="A2-2-3 (2)"/>
      <sheetName val="Info"/>
      <sheetName val="AdjPYA"/>
      <sheetName val="Adj"/>
      <sheetName val="E4"/>
      <sheetName val="M4"/>
      <sheetName val="E1"/>
      <sheetName val="E3"/>
      <sheetName val="M1"/>
      <sheetName val="N2"/>
      <sheetName val="K3"/>
      <sheetName val="Annuity"/>
      <sheetName val="U4-1"/>
      <sheetName val="U5-1"/>
      <sheetName val="F2"/>
      <sheetName val="Dir"/>
      <sheetName val="GP analysis"/>
      <sheetName val="K3-1"/>
      <sheetName val="K4-1"/>
      <sheetName val="F-71"/>
      <sheetName val="U-6"/>
      <sheetName val="U-10"/>
      <sheetName val="U-11"/>
      <sheetName val="U-12"/>
      <sheetName val="U-13"/>
      <sheetName val="M5 Cut off"/>
      <sheetName val="E4-1 cut off"/>
      <sheetName val="purchase cut-off"/>
      <sheetName val="K10"/>
      <sheetName val="N40-2"/>
      <sheetName val="F6"/>
      <sheetName val="F5"/>
      <sheetName val="U-20"/>
      <sheetName val="U-30"/>
      <sheetName val="U-40"/>
      <sheetName val="U-50"/>
      <sheetName val="E-20"/>
      <sheetName val="E-30"/>
      <sheetName val="E-31"/>
      <sheetName val="E-40"/>
      <sheetName val="F-30"/>
      <sheetName val="APPENDIX 1"/>
      <sheetName val="Travel.OS.FY04"/>
      <sheetName val="F-50"/>
      <sheetName val="K4-Sighting"/>
      <sheetName val="Attached 9"/>
      <sheetName val="Attached 10"/>
      <sheetName val="A2|1"/>
      <sheetName val="R4"/>
      <sheetName val="R-1"/>
      <sheetName val="R-2"/>
      <sheetName val="R-3"/>
      <sheetName val="U1|1"/>
      <sheetName val="U1|2"/>
      <sheetName val="Interco"/>
      <sheetName val="J-3"/>
      <sheetName val="J-2"/>
      <sheetName val="Lestari"/>
      <sheetName val="Kenshine"/>
      <sheetName val="OSM (2)"/>
      <sheetName val="AJE"/>
      <sheetName val="CLA (2)"/>
      <sheetName val="tax com"/>
      <sheetName val="Cflow"/>
      <sheetName val="A2-2(CJE)"/>
      <sheetName val="OSM 2"/>
      <sheetName val="A2-4"/>
      <sheetName val="BS0605"/>
      <sheetName val="PL0605"/>
      <sheetName val="F5|1"/>
      <sheetName val="G&amp;SHFnotes"/>
      <sheetName val="Lifenotes"/>
      <sheetName val="LifeUdisc00"/>
      <sheetName val="PLnotes "/>
      <sheetName val="Liferev 2002 (2)"/>
      <sheetName val="Liferev 2002"/>
      <sheetName val="LifeCBS-2002"/>
      <sheetName val="CPL-2002"/>
      <sheetName val="Genrevdetail "/>
      <sheetName val="CBS-2002"/>
      <sheetName val="Div"/>
      <sheetName val="MNIH-Consol entries 2002(i)"/>
      <sheetName val="InvestmentL-BS-2002"/>
      <sheetName val="AP 110 sub"/>
      <sheetName val="FSL"/>
      <sheetName val="F-3"/>
      <sheetName val="30"/>
      <sheetName val="CJE"/>
      <sheetName val="CF-1"/>
      <sheetName val="CF-2"/>
      <sheetName val="Disclosure"/>
      <sheetName val="D-1"/>
      <sheetName val="L-2"/>
      <sheetName val="RCD-403-1"/>
      <sheetName val="RCD-403-2"/>
      <sheetName val="RCD-403-3"/>
      <sheetName val="RCD-403-4"/>
      <sheetName val="RCD-403-4 (2)"/>
      <sheetName val="Rec"/>
      <sheetName val="U2_AR on Revenue"/>
      <sheetName val="U3 (disclosure)"/>
      <sheetName val="O2-2"/>
      <sheetName val="O2-1"/>
      <sheetName val="O4"/>
      <sheetName val="O3"/>
      <sheetName val="O3-1"/>
      <sheetName val="O5"/>
      <sheetName val="M1l1"/>
      <sheetName val="M2_payables listing"/>
      <sheetName val="TNK-Staff costs"/>
      <sheetName val="A2-2 RJE"/>
      <sheetName val="A2-1 AJE"/>
      <sheetName val="Q2"/>
      <sheetName val="Equity"/>
      <sheetName val="Bal-Sheet"/>
      <sheetName val="Income"/>
      <sheetName val="Reclassification"/>
      <sheetName val="A10-1 (2)"/>
      <sheetName val="A10-1"/>
      <sheetName val="C4-1 (2)"/>
      <sheetName val="C4-1"/>
      <sheetName val="F7"/>
      <sheetName val="Starbase(CLA)"/>
      <sheetName val="O1-1"/>
      <sheetName val="N3|2-1 (2)"/>
      <sheetName val="A2l1"/>
      <sheetName val="StockTake"/>
      <sheetName val="Sales"/>
      <sheetName val="B Redang"/>
      <sheetName val="E3 (2)"/>
      <sheetName val="interest restriction"/>
      <sheetName val="E.5"/>
      <sheetName val="Specific_RCD3"/>
      <sheetName val="F6 Stock Take recon"/>
      <sheetName val="F5.1 stk valuation"/>
      <sheetName val="A2.4 SAD"/>
      <sheetName val="E2 (&lt;)"/>
      <sheetName val="E3-1"/>
      <sheetName val="B7-2"/>
      <sheetName val="B9-2"/>
      <sheetName val="K5"/>
      <sheetName val="A2|3 AJE"/>
      <sheetName val="A2|2 RJE"/>
      <sheetName val="A2|1 OJE"/>
      <sheetName val="Page 3"/>
      <sheetName val="U2-Staff Welfare"/>
      <sheetName val="N3_SCH FUND"/>
      <sheetName val="K_Leeza"/>
      <sheetName val="K1_DEP Leeza"/>
      <sheetName val="#RE"/>
      <sheetName val="#R"/>
      <sheetName val="#"/>
      <sheetName val="PNB-MINORITY"/>
      <sheetName val="CONPL2003"/>
      <sheetName val="A2-1_CLA"/>
      <sheetName val="A2-2_RJE"/>
      <sheetName val="Bakat - consol"/>
      <sheetName val="consol-05"/>
      <sheetName val="向导生成器(&amp;W)控件向导(&amp;W)用 MS Word 合并(&amp;"/>
      <sheetName val="G200预付帐款帐龄分析表  (3)"/>
      <sheetName val="N100应付帐款帐龄分析表  (3)"/>
      <sheetName val="Detailed PL"/>
      <sheetName val="CA333-AR &amp; AP(ok)"/>
      <sheetName val="CA341-CIP &amp; stock(ok)"/>
      <sheetName val="OS (7)"/>
      <sheetName val="A301-03 (7)"/>
      <sheetName val="H101-03"/>
      <sheetName val="U101-03 (2)"/>
      <sheetName val="OS (6)"/>
      <sheetName val="A301-03 (6)"/>
      <sheetName val="U101-03ok (3)"/>
      <sheetName val="OS (5)"/>
      <sheetName val="A301-03 (5)"/>
      <sheetName val="OS (4)"/>
      <sheetName val="Staff Sal"/>
      <sheetName val="Assumptions"/>
      <sheetName val="MP-CP-SS"/>
      <sheetName val="Details"/>
      <sheetName val="margin."/>
      <sheetName val="CONTANGO"/>
      <sheetName val="REFNCOMPARE"/>
      <sheetName val="Cons-Division"/>
      <sheetName val="CVK p&amp;L"/>
      <sheetName val="lot no 86"/>
      <sheetName val="Sales &amp;Sale Cost"/>
      <sheetName val="Stock Cal"/>
      <sheetName val="Lme-REV"/>
      <sheetName val="CU-P&amp;L-Work"/>
      <sheetName val="GROUPING"/>
      <sheetName val="rawmat break up"/>
      <sheetName val="cell rel"/>
      <sheetName val="Contract Details"/>
      <sheetName val="COST SHEET"/>
      <sheetName val="OTHER RM"/>
      <sheetName val="assumption"/>
      <sheetName val="BREAKUP"/>
      <sheetName val="Top Sheet"/>
      <sheetName val="Break up of RMcost"/>
      <sheetName val="YTD (2)"/>
      <sheetName val="March "/>
      <sheetName val="Erlang and Infra"/>
      <sheetName val="GSM"/>
      <sheetName val="Network Summary"/>
      <sheetName val="Prices"/>
      <sheetName val="Control"/>
      <sheetName val="Calc"/>
      <sheetName val="Basic Details"/>
      <sheetName val="Quarters"/>
      <sheetName val="Finance IT _ Pro _2_"/>
      <sheetName val="Cons PL"/>
      <sheetName val="PAP"/>
      <sheetName val="SPR"/>
      <sheetName val="Facility"/>
      <sheetName val="deb"/>
      <sheetName val="Keyratios"/>
      <sheetName val="P L"/>
      <sheetName val="Cntrl Sheet"/>
      <sheetName val="NFF"/>
      <sheetName val="MISBS"/>
      <sheetName val="BOD PL NEW"/>
      <sheetName val="Intang"/>
      <sheetName val="sum"/>
      <sheetName val="Data Sheet 1"/>
      <sheetName val="RPT 11-VOLUME BY BRANDS"/>
      <sheetName val="Invoices for February 2003"/>
      <sheetName val="vrs0304"/>
      <sheetName val="LIST (2)"/>
      <sheetName val="KTF 13-14"/>
      <sheetName val="salerpt"/>
      <sheetName val="data"/>
      <sheetName val="P &amp;L"/>
      <sheetName val="Balance"/>
      <sheetName val="Situation"/>
      <sheetName val="DETBIL"/>
      <sheetName val="Aus-P"/>
      <sheetName val="Series Description"/>
      <sheetName val="Economic Series Chart"/>
      <sheetName val="Series Values"/>
      <sheetName val="Admin"/>
      <sheetName val="FS ing"/>
      <sheetName val="Extra 2"/>
      <sheetName val="TB_ HSG"/>
      <sheetName val="FS"/>
      <sheetName val="Consolidating BS-PL 2007"/>
      <sheetName val="SD AJE"/>
      <sheetName val="DN AJE"/>
      <sheetName val="AJES2"/>
      <sheetName val="AJES3"/>
      <sheetName val="EJE"/>
      <sheetName val="SD TB"/>
      <sheetName val="DN TB"/>
      <sheetName val="TBS2"/>
      <sheetName val="TBS3"/>
      <sheetName val="TBS4"/>
      <sheetName val="AJES4"/>
      <sheetName val="TB_LUXOR"/>
      <sheetName val="TB_EXEC - Done"/>
      <sheetName val="TB_GPS"/>
      <sheetName val="Stock Price"/>
      <sheetName val="M A Private Placements"/>
      <sheetName val="Delhaize"/>
      <sheetName val="CAPIQ"/>
      <sheetName val="Detailed"/>
      <sheetName val="Crossholdings"/>
      <sheetName val="建物レントロール "/>
      <sheetName val="駐車場レントロール "/>
      <sheetName val="土地賃貸借契約の概要"/>
      <sheetName val="Ⅱ-6予算"/>
      <sheetName val="DCF"/>
      <sheetName val="oar"/>
      <sheetName val="EXPCOM"/>
      <sheetName val="SUBEXP"/>
      <sheetName val="STABDC"/>
      <sheetName val="Add Sales"/>
      <sheetName val="improved sales"/>
      <sheetName val="COST"/>
      <sheetName val="land sales"/>
      <sheetName val="REN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EAT"/>
      <sheetName val="KRA"/>
      <sheetName val="RB AD"/>
      <sheetName val="NTM PE"/>
      <sheetName val="History"/>
      <sheetName val="sales vol."/>
      <sheetName val="MLP IPO Yields vs MLP Index"/>
      <sheetName val="oldSEG"/>
      <sheetName val="consolidated"/>
      <sheetName val="Page A-1"/>
      <sheetName val="MktAss"/>
      <sheetName val="CONSOL"/>
      <sheetName val="Source_Use"/>
      <sheetName val="company"/>
      <sheetName val="CAPEX"/>
      <sheetName val="Other"/>
      <sheetName val="Broker Consensus"/>
      <sheetName val="CON"/>
      <sheetName val="TDS Entries Apr to Sept"/>
      <sheetName val="_x0000_Database: [2]. Exceeded number"/>
      <sheetName val="ERE `ODBCDriver`.`Component_` ="/>
      <sheetName val="elfReg`, `FileAction` Where `Se"/>
      <sheetName val="௔按਱ဵ_x0000__x0000_"/>
      <sheetName val="1-11%20MOI.xls_x0000__x0000__x0016__x0000__x0000__x000d__x0000__x0000__x000c__x0000_ň_x0000__x0002__x0000_"/>
      <sheetName val="ல"/>
      <sheetName val="Database: [2]. Exceeded number "/>
      <sheetName val="1-11%20MOI.xls_x0000__x0000__x0016__x0000__x0000__x000d__x0000__x000c__x0000_ň_x0000__x0002__x0000_Ӥ"/>
      <sheetName val="௔按਱ဵ_x0000_"/>
      <sheetName val="Retirals"/>
      <sheetName val="provision for new Salary"/>
      <sheetName val="Dept Score-Assoc-Avg Dept Wise"/>
      <sheetName val="Dept Score-Assoc-Avg Dept W (2)"/>
      <sheetName val="ExistingRangeDetails"/>
      <sheetName val="Encl II"/>
      <sheetName val="Other notes"/>
      <sheetName val="Scope of supply"/>
      <sheetName val="BS Schdl- 1 &amp; 2"/>
      <sheetName val="Enclosure XV (2)"/>
      <sheetName val="Enclosure X contd"/>
      <sheetName val="Clause 20"/>
      <sheetName val="Enclosure VIII"/>
      <sheetName val="list - do not delete"/>
      <sheetName val="____00"/>
      <sheetName val="Delhi"/>
      <sheetName val="Mumbai"/>
      <sheetName val="Kolkata"/>
      <sheetName val="Chennai"/>
      <sheetName val="IBHQ"/>
      <sheetName val="Consolidated Trial Bal"/>
      <sheetName val="trial bal_ibhq"/>
      <sheetName val="Grouping_cltrai"/>
      <sheetName val="ibhq cash_sum"/>
      <sheetName val="current cash tr"/>
      <sheetName val="Qtrly analysis "/>
      <sheetName val="Forecast 2001-02"/>
      <sheetName val="2001-02 monthly pack"/>
      <sheetName val="QIS Form No II"/>
      <sheetName val="Estimate"/>
      <sheetName val="tdg_bs"/>
      <sheetName val="Dep Trading"/>
      <sheetName val="monthly tdg"/>
      <sheetName val="head count"/>
      <sheetName val="Dep"/>
      <sheetName val="l"/>
      <sheetName val="Cabinet details"/>
      <sheetName val="Planning Materiality Mar 06"/>
      <sheetName val="Sheet2 (3)"/>
      <sheetName val="Sheet2 (2)"/>
      <sheetName val="TDS_Deposit"/>
      <sheetName val="CN Detail"/>
      <sheetName val="Parameters"/>
      <sheetName val="Cash-Flow Statement"/>
      <sheetName val="CFS-vol base eng"/>
      <sheetName val="AR"/>
      <sheetName val="Cash-Flow Base"/>
      <sheetName val="AR-Danone (PS)"/>
      <sheetName val="Appendix - Joao Carlos ar"/>
      <sheetName val="Other Assumptions &amp; Parameters"/>
      <sheetName val="CFS-consolidated Danone"/>
      <sheetName val="Balance Sheet"/>
      <sheetName val="Market Context"/>
      <sheetName val="AR-Danone (Act)"/>
      <sheetName val="Sales-Mktg Assumptions"/>
      <sheetName val="CFS-consolidated Minalba"/>
      <sheetName val="AR-Indaia (Aro)"/>
      <sheetName val="ETERNITE ( HOD SP)"/>
      <sheetName val="AR-Consol Ald + Danone SP tot"/>
      <sheetName val="AR syst Danone Office"/>
      <sheetName val="fiche calcul Syst Danone Home"/>
      <sheetName val="Cash-Flow_Statement"/>
      <sheetName val="CFS-vol_base_eng"/>
      <sheetName val="Cash-Flow_Base"/>
      <sheetName val="AR-Danone_(PS)"/>
      <sheetName val="Appendix_-_Joao_Carlos_ar"/>
      <sheetName val="Other_Assumptions_&amp;_Parameters"/>
      <sheetName val="CFS-consolidated_Danone"/>
      <sheetName val="Balance_Sheet"/>
      <sheetName val="Market_Context"/>
      <sheetName val="AR-Danone_(Act)"/>
      <sheetName val="Sales-Mktg_Assumptions"/>
      <sheetName val="CFS-consolidated_Minalba"/>
      <sheetName val="AR-Indaia_(Aro)"/>
      <sheetName val="ETERNITE_(_HOD_SP)"/>
      <sheetName val="AR-Consol_Ald_+_Danone_SP_tot"/>
      <sheetName val="AR_syst_Danone_Office"/>
      <sheetName val="fiche_calcul_Syst_Danone_Home"/>
      <sheetName val="Plant"/>
      <sheetName val="Dt Base"/>
      <sheetName val="PARAMETRES"/>
      <sheetName val="RMM"/>
      <sheetName val="Feuil2"/>
      <sheetName val="MtM Forecasts Budget"/>
      <sheetName val="PECO IR"/>
      <sheetName val="ASIA IR"/>
      <sheetName val="Listes"/>
      <sheetName val="AJUSTES"/>
      <sheetName val="_x005f_x0000_Database_ _2_. Exceeded "/>
      <sheetName val="௔按਱ဵ_x005f_x0000__x005f_x0000_"/>
      <sheetName val="1-11%20MOI.xls_x005f_x0000__x005f_x0000__x"/>
      <sheetName val="Database_ _2_. Exceeded number "/>
      <sheetName val="ttings_purnima_Application Data"/>
      <sheetName val="BSNL services"/>
      <sheetName val="_x0000_Database_ _2_. Exceeded "/>
      <sheetName val="1-11%20MOI.xls_x0000__x0000__x"/>
      <sheetName val="For reference June"/>
      <sheetName val="sdrs_mar"/>
      <sheetName val="Pur"/>
      <sheetName val="A-Eingang Laender (ändert)"/>
      <sheetName val="Cash-Flow (offen)"/>
      <sheetName val="U-Erloese Laender(ändert)"/>
      <sheetName val="XREF"/>
      <sheetName val="1-11%20MOI.xls"/>
      <sheetName val="prod.inventory"/>
      <sheetName val="Main Menu"/>
      <sheetName val="2005useless"/>
      <sheetName val="账龄分析表"/>
      <sheetName val="Basic_information"/>
      <sheetName val="A"/>
      <sheetName val="Adjustment Entries-Final"/>
      <sheetName val="Stock Chart"/>
      <sheetName val="ImportData"/>
      <sheetName val="ROIPRO01"/>
      <sheetName val="B30"/>
      <sheetName val="Movem. in fixed assets - Depr."/>
      <sheetName val="损益表"/>
      <sheetName val="TOD"/>
      <sheetName val="wdr bldg"/>
      <sheetName val="BS_(2)"/>
      <sheetName val="Capex_&amp;_Opex"/>
      <sheetName val="Erlang_and_Infra"/>
      <sheetName val="Network_Summary"/>
      <sheetName val="LOCAL_FAR_TIL_JUL10_(2)"/>
      <sheetName val="P&amp;L_(2)"/>
      <sheetName val="TDS_Entries_Apr_to_Sept"/>
      <sheetName val="Database:_[2]__Exceeded_number"/>
      <sheetName val="ERE_`ODBCDriver`_`Component_`_="/>
      <sheetName val="elfReg`,_`FileAction`_Where_`Se"/>
      <sheetName val="௔按਱ဵ"/>
      <sheetName val="1-11%20MOI_xls_x000a_ň"/>
      <sheetName val="Database:_[2]__Exceeded_number_"/>
      <sheetName val="1-11%20MOI_xls_x000a_ňӤ"/>
      <sheetName val="provision_for_new_Salary"/>
      <sheetName val="Dept_Score-Assoc-Avg_Dept_Wise"/>
      <sheetName val="Dept_Score-Assoc-Avg_Dept_W_(2)"/>
      <sheetName val="Encl_II"/>
      <sheetName val="Other_notes"/>
      <sheetName val="Scope_of_supply"/>
      <sheetName val="BS_Schdl-_1_&amp;_2"/>
      <sheetName val="Enclosure_XV_(2)"/>
      <sheetName val="Enclosure_X_contd"/>
      <sheetName val="Clause_20"/>
      <sheetName val="Enclosure_VIII"/>
      <sheetName val="GS_Master"/>
      <sheetName val="Summary_model"/>
      <sheetName val="model_by_field"/>
      <sheetName val="Crude_oil"/>
      <sheetName val="Block_A"/>
      <sheetName val="W_Natuna"/>
      <sheetName val="Valuation_(F)"/>
      <sheetName val="Valuation_2"/>
      <sheetName val="Adjusted_data"/>
      <sheetName val="WRLD_EXPN"/>
      <sheetName val="list_-_do_not_delete"/>
      <sheetName val="Factoring_Accrual_Summary"/>
      <sheetName val="ttings\purnima\Application_Data"/>
      <sheetName val="OM_except_Sales_Mat_Intcom"/>
      <sheetName val="Inv_(2)"/>
      <sheetName val="FIFO_Reval"/>
      <sheetName val="IT_PPV"/>
      <sheetName val="Print_Controls"/>
      <sheetName val="fiannce_breakup_cost"/>
      <sheetName val="IOB_Bank_Statement"/>
      <sheetName val="Premature_falied_details_"/>
      <sheetName val="Freight_Summary"/>
      <sheetName val="CSIMS_Sales"/>
      <sheetName val="Csims_Dispatches"/>
      <sheetName val="CSIM_"/>
      <sheetName val="4230004000_Discount"/>
      <sheetName val="Discount_Summary"/>
      <sheetName val="4230001000_Freight"/>
      <sheetName val="4214000300_I_C_Sales_GEB_LAM"/>
      <sheetName val="4212001900_Sales_adjusts"/>
      <sheetName val="Sales_Summary"/>
      <sheetName val="Corporate_MARS_COA"/>
      <sheetName val="ANN_9"/>
      <sheetName val="DIR_REMN"/>
      <sheetName val="80IA_(CONT)"/>
      <sheetName val="80_IA"/>
      <sheetName val="Raw_Material-old"/>
      <sheetName val="By_Product"/>
      <sheetName val="80_HHC"/>
      <sheetName val="Consolidated_Trial_Bal"/>
      <sheetName val="trial_bal_ibhq"/>
      <sheetName val="ibhq_cash_sum"/>
      <sheetName val="current_cash_tr"/>
      <sheetName val="Qtrly_analysis_"/>
      <sheetName val="Forecast_2001-02"/>
      <sheetName val="2001-02_monthly_pack"/>
      <sheetName val="QIS_Form_No_II"/>
      <sheetName val="Dep_Trading"/>
      <sheetName val="monthly_tdg"/>
      <sheetName val="head_count"/>
      <sheetName val="Cabinet_details"/>
      <sheetName val="Planning_Materiality_Mar_06"/>
      <sheetName val="Sheet2_(3)"/>
      <sheetName val="Sheet2_(2)"/>
      <sheetName val="CN_Detail"/>
      <sheetName val="Cash-Flow_Statement1"/>
      <sheetName val="CFS-vol_base_eng1"/>
      <sheetName val="Cash-Flow_Base1"/>
      <sheetName val="AR-Danone_(PS)1"/>
      <sheetName val="Appendix_-_Joao_Carlos_ar1"/>
      <sheetName val="Other_Assumptions_&amp;_Parameters1"/>
      <sheetName val="CFS-consolidated_Danone1"/>
      <sheetName val="Balance_Sheet1"/>
      <sheetName val="Market_Context1"/>
      <sheetName val="AR-Danone_(Act)1"/>
      <sheetName val="Sales-Mktg_Assumptions1"/>
      <sheetName val="CFS-consolidated_Minalba1"/>
      <sheetName val="AR-Indaia_(Aro)1"/>
      <sheetName val="ETERNITE_(_HOD_SP)1"/>
      <sheetName val="AR-Consol_Ald_+_Danone_SP_tot1"/>
      <sheetName val="AR_syst_Danone_Office1"/>
      <sheetName val="fiche_calcul_Syst_Danone_Home1"/>
      <sheetName val="Dt_Base"/>
      <sheetName val="MtM_Forecasts_Budget"/>
      <sheetName val="PECO_IR"/>
      <sheetName val="ASIA_IR"/>
      <sheetName val="_x005f_x0000_Database___2___Exceeded_"/>
      <sheetName val="1-11%20MOI_xls_x005f_x0000__x005f_x0000__x"/>
      <sheetName val="Database___2___Exceeded_number_"/>
      <sheetName val="ttings_purnima_Application_Data"/>
      <sheetName val="BSNL_services"/>
      <sheetName val="Database___2___Exceeded_"/>
      <sheetName val="1-11%20MOI_xls_x"/>
      <sheetName val="For_reference_June"/>
      <sheetName val="A-Eingang_Laender_(ändert)"/>
      <sheetName val="Cash-Flow_(offen)"/>
      <sheetName val="U-Erloese_Laender(ändert)"/>
      <sheetName val="1-11%20MOI_xls"/>
      <sheetName val="prod_inventory"/>
      <sheetName val="Main_Menu"/>
      <sheetName val="Adjustment_Entries-Final"/>
      <sheetName val="Stock_Chart"/>
      <sheetName val="Movem__in_fixed_assets_-_Depr_"/>
      <sheetName val="wdr_bldg"/>
      <sheetName val="India $Mn"/>
      <sheetName val="MIS-1"/>
      <sheetName val="Summary -  International "/>
      <sheetName val="CRITERIA1"/>
      <sheetName val="Initial"/>
      <sheetName val="Precalculation"/>
      <sheetName val="BS Schdl-3-Fixed Assets"/>
      <sheetName val="April'00"/>
      <sheetName val="MAIN LATEST"/>
      <sheetName val="currency (2)"/>
      <sheetName val="Factors"/>
      <sheetName val="entitlements"/>
      <sheetName val="currency"/>
      <sheetName val="Outgoing"/>
      <sheetName val="Incoming"/>
      <sheetName val="MAIN_LATEST"/>
      <sheetName val="currency_(2)"/>
      <sheetName val="SPS_DETAIL"/>
      <sheetName val="final sheet "/>
      <sheetName val="Balaios"/>
      <sheetName val="Consolidated NE"/>
      <sheetName val="Consolidated SE"/>
      <sheetName val="Consolidated SO"/>
      <sheetName val="Hyper NE"/>
      <sheetName val="Hyper SO"/>
      <sheetName val="Maxxi"/>
      <sheetName val="Magazines"/>
      <sheetName val="Sam's Club"/>
      <sheetName val="Super NE"/>
      <sheetName val="Super SO"/>
      <sheetName val="Todo Dia"/>
      <sheetName val="FX"/>
      <sheetName val="new_main_20K"/>
      <sheetName val="Final"/>
      <sheetName val="Summary-Price_New"/>
      <sheetName val="AN-2K"/>
      <sheetName val="Switch V16"/>
      <sheetName val="EBT"/>
      <sheetName val="MSU"/>
      <sheetName val="Scenarios"/>
      <sheetName val="Component Pricing, Costs"/>
      <sheetName val="CALCULATIONS"/>
      <sheetName val="Edit(01)"/>
      <sheetName val="B'Sheet"/>
      <sheetName val="syndicate codes"/>
      <sheetName val="BTVL-ABN Tranche I"/>
      <sheetName val="&amp;Synchro"/>
      <sheetName val="204"/>
      <sheetName val="_x0000__x0000__x0000__x0000__x0000__x0000__x0000__x0000_"/>
      <sheetName val="BBH"/>
      <sheetName val="chiet tinh"/>
      <sheetName val="discounts_XP140"/>
      <sheetName val="Other assumptions"/>
      <sheetName val="RSU lookups"/>
      <sheetName val="RSU sites"/>
      <sheetName val="DLC sites"/>
      <sheetName val="SDH COST"/>
      <sheetName val="Asmp"/>
      <sheetName val="BdData"/>
      <sheetName val="_x0000__x0000__x0000__xffff_翿_x0000__x0000__x0000__x0000__xffff__xffff__x0000__x0000__x0000__x0000__x0000__x0000_ᆳ"/>
      <sheetName val="final_sheet_"/>
      <sheetName val="chiet_tinh"/>
      <sheetName val="Other_assumptions"/>
      <sheetName val="RSU_lookups"/>
      <sheetName val="RSU_sites"/>
      <sheetName val="DLC_sites"/>
      <sheetName val="SDH_COST"/>
      <sheetName val="c_"/>
      <sheetName val="Citrix"/>
      <sheetName val="raw"/>
      <sheetName val="FORM-16"/>
      <sheetName val="BRP&amp;L"/>
      <sheetName val="Distribution"/>
      <sheetName val="Home Office"/>
      <sheetName val="Others"/>
      <sheetName val="Input Sheet"/>
      <sheetName val="IRR Gaming"/>
      <sheetName val="P&amp;L breakup"/>
      <sheetName val="NOIDA"/>
      <sheetName val="Preside"/>
      <sheetName val="Calcns FDB"/>
      <sheetName val="Assns FDB"/>
      <sheetName val="UK"/>
      <sheetName val="DE"/>
      <sheetName val="MX"/>
      <sheetName val="CN"/>
      <sheetName val="BR"/>
      <sheetName val="BR (2)"/>
      <sheetName val="PLJAN"/>
      <sheetName val="Summary_Local"/>
      <sheetName val="LANGUAGE"/>
      <sheetName val="BCL-Barclays"/>
      <sheetName val="Dels"/>
      <sheetName val="comp."/>
      <sheetName val="Apparel"/>
      <sheetName val="Bodega"/>
      <sheetName val="CCA"/>
      <sheetName val="CashNCarry"/>
      <sheetName val="Membership"/>
      <sheetName val="SoftDiscount"/>
      <sheetName val="Costa_Rica"/>
      <sheetName val="DC"/>
      <sheetName val="El_Salvador"/>
      <sheetName val="GM"/>
      <sheetName val="Guatemala"/>
      <sheetName val="HomeOffice"/>
      <sheetName val="Honduras"/>
      <sheetName val="Hypermarket"/>
      <sheetName val="Restaurant"/>
      <sheetName val="Supermarket"/>
      <sheetName val="ROI"/>
      <sheetName val="Nicaragua"/>
      <sheetName val="roi_pull"/>
      <sheetName val="Sheet Index"/>
      <sheetName val="database-NO"/>
      <sheetName val="Edge_Multiservice"/>
      <sheetName val="Form"/>
      <sheetName val="Challan"/>
      <sheetName val="14 old"/>
      <sheetName val="PROFIT_LOSS"/>
      <sheetName val="receipt Reg_Nov08"/>
      <sheetName val="Price Nego(Summary) (2)"/>
      <sheetName val="Cost Centres"/>
      <sheetName val="IncidentsEAP"/>
      <sheetName val="Cntmrs-Recruit"/>
      <sheetName val="Cntmrs"/>
      <sheetName val="2000"/>
      <sheetName val="Monthly Allowances"/>
      <sheetName val="SAL-2000"/>
      <sheetName val="Actuals by Mth"/>
      <sheetName val="Plan by Mth"/>
      <sheetName val="Forecast"/>
      <sheetName val="Actuals YTD-Mth"/>
      <sheetName val="PLan YTD-Mth"/>
      <sheetName val="plan"/>
      <sheetName val="PYR"/>
      <sheetName val="2002_PD_RJ_Channel_Aug"/>
      <sheetName val="2002_PD_Top_42_Aug"/>
      <sheetName val="072902_NA_Sales_Hist"/>
      <sheetName val="2002_PD_Top_42_July"/>
      <sheetName val="2002_PD_RJ_Channel_July"/>
      <sheetName val="VR data"/>
      <sheetName val="MP data"/>
      <sheetName val="Development"/>
      <sheetName val="Budget_data"/>
      <sheetName val="IT"/>
      <sheetName val="D504"/>
      <sheetName val="Actuals-Mth"/>
      <sheetName val="Pln by mth"/>
      <sheetName val="Actuals-YTD"/>
      <sheetName val="Pln YTD"/>
      <sheetName val="Invent"/>
      <sheetName val="Monthly_Allowances"/>
      <sheetName val="Actuals_by_Mth"/>
      <sheetName val="Plan_by_Mth"/>
      <sheetName val="Actuals_YTD-Mth"/>
      <sheetName val="PLan_YTD-Mth"/>
      <sheetName val="VR_data"/>
      <sheetName val="MP_data"/>
      <sheetName val="Pln_by_mth"/>
      <sheetName val="Pln_YTD"/>
      <sheetName val="TOOLG"/>
      <sheetName val="Operating Statement Data"/>
      <sheetName val="D"/>
      <sheetName val="RECEIPTS"/>
      <sheetName val="调整分录-输入"/>
      <sheetName val="新资产负债表"/>
      <sheetName val="新利润及利润分配表"/>
      <sheetName val="试算平衡表"/>
      <sheetName val="注释"/>
      <sheetName val="XBase"/>
      <sheetName val="分析分录"/>
      <sheetName val="前导表"/>
      <sheetName val="补充分录"/>
      <sheetName val="验证"/>
      <sheetName val="新现金流量表"/>
      <sheetName val="台帐资料"/>
      <sheetName val="Account"/>
      <sheetName val="Vlookup"/>
      <sheetName val="Validation"/>
      <sheetName val="Matrix-Level 3-Gastonia"/>
      <sheetName val="F100"/>
      <sheetName val="P100"/>
      <sheetName val="D4RP"/>
      <sheetName val="LinkData"/>
      <sheetName val="OutSum"/>
      <sheetName val="ws9"/>
      <sheetName val="ARP-P101"/>
      <sheetName val="Vendor Data"/>
      <sheetName val="C101"/>
      <sheetName val="E101"/>
      <sheetName val="G201"/>
      <sheetName val="G301"/>
      <sheetName val="I101"/>
      <sheetName val="ARP-U101"/>
      <sheetName val="ARP-U301"/>
      <sheetName val="ARP-U501"/>
      <sheetName val="POS Tests"/>
      <sheetName val="Pilot Sites"/>
      <sheetName val="group"/>
      <sheetName val="Avg IC"/>
      <sheetName val="AMCY Impact"/>
      <sheetName val="H&amp;Q"/>
      <sheetName val="FEB summary"/>
      <sheetName val="Matrix"/>
      <sheetName val="Int Analysis"/>
      <sheetName val="Plant KPI "/>
      <sheetName val="DEFECT CODES"/>
      <sheetName val="LOCATION CODES"/>
      <sheetName val="Consolidated Budget Worksheet"/>
      <sheetName val="ZZ_DowntimeIssuesMTD"/>
      <sheetName val="Assy Exc Takt"/>
      <sheetName val="2001 Before Capitalization"/>
      <sheetName val="Defaults"/>
      <sheetName val="PD Bowler"/>
      <sheetName val="Vib_BO"/>
      <sheetName val="Mirror"/>
      <sheetName val="Plater"/>
      <sheetName val="Heat"/>
      <sheetName val="67_WW_SALES_YTD_BY_STATE_AND_MA"/>
      <sheetName val="91_INDUSTRIAL_SALES_REPORT"/>
      <sheetName val="825_LDO_ROW_SALES_REPORT"/>
      <sheetName val="815_LDO_US_SALES_REPORT"/>
      <sheetName val="1-30 Consolidated "/>
      <sheetName val="ARTARG"/>
      <sheetName val="All"/>
      <sheetName val="BS Frango"/>
      <sheetName val="Tabelle1"/>
      <sheetName val="Bowler"/>
      <sheetName val="Sales Dev &amp; Training"/>
      <sheetName val="Frango"/>
      <sheetName val="Ignor this tab"/>
      <sheetName val="Inventory"/>
      <sheetName val="9901"/>
      <sheetName val="资产负债表"/>
      <sheetName val="利润表"/>
      <sheetName val="现金流量表"/>
      <sheetName val="A301-03 (4)"/>
      <sheetName val="U101-03ok (2)"/>
      <sheetName val="OS (3)"/>
      <sheetName val="A301-03 (3)"/>
      <sheetName val="OSok (3)"/>
      <sheetName val="A301-03ok (3)"/>
      <sheetName val="OS (2)"/>
      <sheetName val="A301-03 (2)"/>
      <sheetName val="OSok (2)"/>
      <sheetName val="A301-03ok (2)"/>
      <sheetName val="OSok"/>
      <sheetName val="A301-03ok"/>
      <sheetName val="U101-03ok"/>
      <sheetName val="A301-03"/>
      <sheetName val="U101-03"/>
      <sheetName val="应交增值税表"/>
      <sheetName val="Loan sale (2)"/>
      <sheetName val="HO -LT(RMB)"/>
      <sheetName val="H 10 Sum of Issue"/>
      <sheetName val="H110"/>
      <sheetName val="H210-SCH-H-5长期投资(人民币）"/>
      <sheetName val="loan sales and purchase"/>
      <sheetName val="7.临夏"/>
      <sheetName val="YYB040-油漆厂"/>
      <sheetName val="Projection Methodology 2002"/>
      <sheetName val="N10"/>
      <sheetName val="10.03 "/>
      <sheetName val="F710"/>
      <sheetName val="F2100-半成品"/>
      <sheetName val="expense claim form"/>
      <sheetName val="现金及现金等价物"/>
      <sheetName val="U3_x0010__x0010_0-HQ COS"/>
      <sheetName val="F1004_x000d_Co.signment list"/>
      <sheetName val="30.关耔余额"/>
      <sheetName val="圏门负债表"/>
      <sheetName val="朝阳资产对ㅧ表"/>
      <sheetName val="五㟿"/>
      <sheetName val="U13_x0010_-Consulting f%e"/>
      <sheetName val="U130-Profes3ional Fee _x0007_PC"/>
      <sheetName val="U140-Leg!l Fee"/>
      <sheetName val="Com`ilation test"/>
      <sheetName val="OS list of ⷱ中置 - 3"/>
      <sheetName val="I100-Interco Bal con&amp;irmation"/>
      <sheetName val="M300-短期借款☎细表"/>
      <sheetName val="U363-䔦入-截止测试-2004"/>
      <sheetName val="U201"/>
      <sheetName val="A521 (2)"/>
      <sheetName val="A621 (2)"/>
      <sheetName val="U2.1"/>
      <sheetName val="C100"/>
      <sheetName val="U121"/>
      <sheetName val="N501"/>
      <sheetName val="A3-100"/>
      <sheetName val="A8-100"/>
      <sheetName val="E1 - notes"/>
      <sheetName val="O1.1"/>
      <sheetName val="P1 - notes"/>
      <sheetName val="tax"/>
      <sheetName val="U200_Inv income"/>
      <sheetName val="U210_Int income"/>
      <sheetName val="U300_Admin exp"/>
      <sheetName val="asurance"/>
      <sheetName val="General insurance"/>
      <sheetName val="medical"/>
      <sheetName val="life "/>
      <sheetName val="退库未冲"/>
      <sheetName val="U4 P1"/>
      <sheetName val="U4 P2"/>
      <sheetName val="U4-3 P2"/>
      <sheetName val="Q301 "/>
      <sheetName val="P201"/>
      <sheetName val="LSP"/>
      <sheetName val="AL"/>
      <sheetName val="#REF!"/>
      <sheetName val="AC00(02) O-lead"/>
      <sheetName val="AC00(03) O-lead"/>
      <sheetName val="AC00(04) O-lead"/>
      <sheetName val="RS-F310"/>
      <sheetName val="P220"/>
      <sheetName val="P221"/>
      <sheetName val="U4.2 (2)"/>
      <sheetName val="2001"/>
      <sheetName val="AOD04 06"/>
      <sheetName val="G105"/>
      <sheetName val="E500"/>
      <sheetName val="U170_Gross claims"/>
      <sheetName val="U160_Mthly Gross Prems"/>
      <sheetName val="U100-notes"/>
      <sheetName val="F810_x0000__x0002__x000a__x0000__x0000_9642892"/>
      <sheetName val="预付帐款"/>
      <sheetName val="预付帐款（外币）"/>
      <sheetName val="会计事项调整表  (2)"/>
      <sheetName val="资试算平衡表"/>
      <sheetName val="利试算平衡表"/>
      <sheetName val="财务费用审定"/>
      <sheetName val="无形资产审定"/>
      <sheetName val="无形资产"/>
      <sheetName val="货币资金-审定"/>
      <sheetName val="货币资金 -审 明晰"/>
      <sheetName val="会计事项调整表"/>
      <sheetName val="资产负债试算"/>
      <sheetName val="利润试算表"/>
      <sheetName val="资产负债核对表"/>
      <sheetName val="资产负债原报"/>
      <sheetName val="利核对表"/>
      <sheetName val="利润原报"/>
      <sheetName val="收入测试"/>
      <sheetName val="销售收入1-6"/>
      <sheetName val="销售收入7-12"/>
      <sheetName val="会计事项(2)"/>
      <sheetName val="主营业务收入"/>
      <sheetName val="销售收入"/>
      <sheetName val="主营业务收入分析表"/>
      <sheetName val="Sheet1 (2)"/>
      <sheetName val="资核对表 (2)"/>
      <sheetName val="利核对表 (2)"/>
      <sheetName val="资分析表 (2)"/>
      <sheetName val="利分析表 (2)"/>
      <sheetName val="坏帐准备"/>
      <sheetName val="材料成本差异 (2)"/>
      <sheetName val="现金盘点"/>
      <sheetName val="应交税金 (2)"/>
      <sheetName val="应交增值税 (2)"/>
      <sheetName val="营业费用月份变动表"/>
      <sheetName val="应付帐款帐龄分析"/>
      <sheetName val="应交税金审定"/>
      <sheetName val="所得税审定"/>
      <sheetName val="未分配利润审定表"/>
      <sheetName val="固定资产"/>
      <sheetName val="应付工资 (2)"/>
      <sheetName val="主营业务税金及附加审定"/>
      <sheetName val="主营业务税金及附加"/>
      <sheetName val="会计事项调整表 "/>
      <sheetName val="其他应付款帐龄分析"/>
      <sheetName val="利分申报"/>
      <sheetName val="减值准备表"/>
      <sheetName val="帐龄分析"/>
      <sheetName val="原材料盘点表"/>
      <sheetName val="现流表 (2)"/>
      <sheetName val="资产负债试算原报汇总"/>
      <sheetName val="利润试算表原报汇总"/>
      <sheetName val="试算平衡表3"/>
      <sheetName val="2003年会计事项调整表"/>
      <sheetName val="现金流量表汇总合并表"/>
      <sheetName val="育肥"/>
      <sheetName val="生化"/>
      <sheetName val="固定资产减值准备 (2)"/>
      <sheetName val="主营业务成本月变动表"/>
      <sheetName val="主营业务成本"/>
      <sheetName val="主营业务成本-内1 "/>
      <sheetName val="主营业务成本-内2"/>
      <sheetName val="主营业务成本-内3 "/>
      <sheetName val="主营业务成本-内4"/>
      <sheetName val="主营业务成本-内5"/>
      <sheetName val="主营业务成本-内6"/>
      <sheetName val="主营业务成本-外1"/>
      <sheetName val="主营业务成本-外2"/>
      <sheetName val="主营业务成本-外3"/>
      <sheetName val="主营业务成本-外4"/>
      <sheetName val="主营业务成本-外5"/>
      <sheetName val="主营业务成本-外6"/>
      <sheetName val="销售收入成本表"/>
      <sheetName val="存货"/>
      <sheetName val="原材料总表"/>
      <sheetName val="原材料明细"/>
      <sheetName val="包装物"/>
      <sheetName val="低值易耗品"/>
      <sheetName val="产成品"/>
      <sheetName val="产成品 (2)"/>
      <sheetName val="产成品 (3)"/>
      <sheetName val="产成品 (4)"/>
      <sheetName val="产成品 (5)"/>
      <sheetName val="产成品 (6)"/>
      <sheetName val="产成品 (7)"/>
      <sheetName val="产成品 (8)"/>
      <sheetName val="产成品 (9)"/>
      <sheetName val="产成品 (10)"/>
      <sheetName val="产成品 (11)"/>
      <sheetName val="产成品 (12)"/>
      <sheetName val="产成品 (13)"/>
      <sheetName val="产成品 (14)"/>
      <sheetName val="产成品 (15)"/>
      <sheetName val="产成品 (16)"/>
      <sheetName val="材料差异"/>
      <sheetName val="产品差异"/>
      <sheetName val="生产成本_汇总"/>
      <sheetName val="生产成本_漆包"/>
      <sheetName val="生产成本_漆包 (2)"/>
      <sheetName val="生产成本_漆包 (5)"/>
      <sheetName val="生产成本_漆包 (3)"/>
      <sheetName val="生产成本_漆包 (6)"/>
      <sheetName val="生产成本_漆包 (7)"/>
      <sheetName val="生产成本_漆包 (4)"/>
      <sheetName val="生产成本_漆包 (8)"/>
      <sheetName val="生产成本_漆包 (9)"/>
      <sheetName val="生产成本_漆包 (10)"/>
      <sheetName val="生产成本_漆包 (11)"/>
      <sheetName val="生产成本_漆包 (12)"/>
      <sheetName val="生产成本_漆包 (13)"/>
      <sheetName val="生产成本_漆包 (14)"/>
      <sheetName val="生产成本_漆包 (15)"/>
      <sheetName val="生产成本_漆包 (16)"/>
      <sheetName val="生产成本_漆包 (17)"/>
      <sheetName val="生产成本_漆包 (18)"/>
      <sheetName val="生产成本_漆包 (19)"/>
      <sheetName val="A710"/>
      <sheetName val="16-A5"/>
      <sheetName val="L1.2无形资产-土地使用权-land use right"/>
      <sheetName val="BOX SUM"/>
      <sheetName val="FIN GOOD"/>
      <sheetName val="German Co.- Attrition study"/>
      <sheetName val="表九 投入产出分析"/>
      <sheetName val="用户分类分析"/>
      <sheetName val="WCOL INDEX"/>
      <sheetName val="WCOL INPUT"/>
      <sheetName val="Ignor_this_tab"/>
      <sheetName val="AGC Inc. Amort"/>
      <sheetName val="Accounts Payable (11)"/>
      <sheetName val="AP Concentrations"/>
      <sheetName val="FS - BS (2)"/>
      <sheetName val="FS - BS Det (2)"/>
      <sheetName val="FS- IS (2)"/>
      <sheetName val="Layout"/>
      <sheetName val="Front"/>
      <sheetName val="Concentrations"/>
      <sheetName val="Delinquent Accounts "/>
      <sheetName val="Ship Test"/>
      <sheetName val="Mgmt Letter"/>
      <sheetName val="AR Roll"/>
      <sheetName val="Non-Primes"/>
      <sheetName val="Misc - Tax(NIC)"/>
      <sheetName val="CM Test "/>
      <sheetName val="Conc (NIC)"/>
      <sheetName val="AR Roll "/>
      <sheetName val="Misc - Tax"/>
      <sheetName val="AR Statistics - Consolidated"/>
      <sheetName val="AR Activity - Domestic"/>
      <sheetName val="AR Activity - Canada"/>
      <sheetName val="Cash - Lockbox"/>
      <sheetName val="INV-Cost Test (Bottled)"/>
      <sheetName val="INV - Counts AHP"/>
      <sheetName val="INV - Costs"/>
      <sheetName val="Ship Test "/>
      <sheetName val="INV - Counts Div B"/>
      <sheetName val="AR Stats Input"/>
      <sheetName val="Cash Diagram (3)"/>
      <sheetName val="Cash  (2)"/>
      <sheetName val="INV-Counts  (2)"/>
      <sheetName val="CM Test (sales credits)"/>
      <sheetName val="H"/>
      <sheetName val="AP Factored By CIT (2)"/>
      <sheetName val="Flash Pg-1"/>
      <sheetName val="Expanded Shipping Test"/>
      <sheetName val="Conc-Merc.Air Cargo"/>
      <sheetName val="Conc"/>
      <sheetName val="Reconciliations"/>
      <sheetName val="AP - stats"/>
      <sheetName val="Cash - Operating Fleet"/>
      <sheetName val="Cash - Operating Trustco"/>
      <sheetName val="Cash Diagram"/>
      <sheetName val="Cash -Lockbox"/>
      <sheetName val="INV - Counts Roto"/>
      <sheetName val="TOOLS"/>
      <sheetName val="FY09 Interview Inventory"/>
      <sheetName val="Summary SC"/>
      <sheetName val="Expanded P&amp;L"/>
      <sheetName val="44526 Dalkey"/>
      <sheetName val="Route 1"/>
      <sheetName val="225004"/>
      <sheetName val="DB"/>
      <sheetName val="Planning Data"/>
      <sheetName val="PPAPOALoad"/>
      <sheetName val="PPL Matrix"/>
      <sheetName val="Fab 5 Development Error Rate"/>
      <sheetName val="IS Timesheet "/>
      <sheetName val="Fab 5 Development Gen 9.X"/>
      <sheetName val="R&amp;D P Colunm Device Data"/>
      <sheetName val="WklyRep"/>
      <sheetName val="FC5.6.1 9890"/>
      <sheetName val="Trial Balance{C}"/>
      <sheetName val="FY03 Qualified Additions"/>
      <sheetName val="통계자료"/>
      <sheetName val="지수"/>
      <sheetName val="생산직"/>
      <sheetName val="sm"/>
      <sheetName val="판매2팀"/>
      <sheetName val="型TB"/>
      <sheetName val="F'cast to go"/>
      <sheetName val="MF 2002"/>
      <sheetName val="Actual"/>
      <sheetName val="inv e91"/>
      <sheetName val="inv e92"/>
      <sheetName val="wip e91"/>
      <sheetName val="wip e92"/>
      <sheetName val="srp91"/>
      <sheetName val="srp92"/>
      <sheetName val="sube91&amp;e92"/>
      <sheetName val="srp e91"/>
      <sheetName val="srp e92"/>
      <sheetName val="Serba"/>
      <sheetName val="Garment"/>
      <sheetName val="Tanako"/>
      <sheetName val="매출채권AR"/>
      <sheetName val="현금예금"/>
      <sheetName val="투자자산"/>
      <sheetName val="유형자산"/>
      <sheetName val="상각overall"/>
      <sheetName val="단기차입금"/>
      <sheetName val="장기차입금"/>
      <sheetName val="자본"/>
      <sheetName val="이자비용"/>
      <sheetName val="매출"/>
      <sheetName val="오계장작성"/>
      <sheetName val="C-8220 "/>
      <sheetName val="C-8300"/>
      <sheetName val="C-8400"/>
      <sheetName val="C-8500"/>
      <sheetName val="수익증권매매"/>
      <sheetName val="수익증권평가"/>
      <sheetName val="5400"/>
      <sheetName val="지분법적용개요"/>
      <sheetName val="감가상각비"/>
      <sheetName val="AFS (2)"/>
      <sheetName val="J138"/>
      <sheetName val="콜론(4.1-9.30)"/>
      <sheetName val="명세(건물)"/>
      <sheetName val="명세(차량)"/>
      <sheetName val="명세(기타유형)"/>
      <sheetName val="명세(기타유형) (2)"/>
      <sheetName val="상품-5200"/>
      <sheetName val="LEAD(D7)"/>
      <sheetName val="(D7.1)"/>
      <sheetName val="LEAD(D10)"/>
      <sheetName val="(D10.1)"/>
      <sheetName val="LEAD(D11)"/>
      <sheetName val="법인세비용(8700)"/>
      <sheetName val="수정사항"/>
      <sheetName val="정산표-대차대조표"/>
      <sheetName val="정산표-손익계산서"/>
      <sheetName val="이사회의사록"/>
      <sheetName val="MP"/>
      <sheetName val="par-bs(2)"/>
      <sheetName val="par-pl(2)"/>
      <sheetName val="차입금총대체분석"/>
      <sheetName val="고정부채 "/>
      <sheetName val="장기차입금명세"/>
      <sheetName val="상환스케츌"/>
      <sheetName val="자본7100"/>
      <sheetName val="JOB ASSIGN"/>
      <sheetName val="wbs"/>
      <sheetName val="wpl"/>
      <sheetName val="오류금액의평가"/>
      <sheetName val="연도별tax"/>
      <sheetName val="전기조정사항"/>
      <sheetName val="회사제시기말BS"/>
      <sheetName val="회사제시기말PL"/>
      <sheetName val="A5"/>
      <sheetName val="수정사항-1"/>
      <sheetName val="g20매출원가"/>
      <sheetName val="g30제조원가"/>
      <sheetName val="g31재료비"/>
      <sheetName val="급여 (2)"/>
      <sheetName val="평균급여 (2)"/>
      <sheetName val="15"/>
      <sheetName val="유형자산5800"/>
      <sheetName val="감가"/>
      <sheetName val="pldt"/>
      <sheetName val="조합원명부"/>
      <sheetName val="제품수불(확) (2)"/>
      <sheetName val="원료수불 (확)"/>
      <sheetName val="제품수불(확)"/>
      <sheetName val="년간매출계획"/>
      <sheetName val="제조원가"/>
      <sheetName val="제품별매출 (2)"/>
      <sheetName val="유통경로"/>
      <sheetName val="EPS (2)"/>
      <sheetName val="개요"/>
      <sheetName val="부가세 대사"/>
      <sheetName val="재고실사 refer"/>
      <sheetName val="월별급여"/>
      <sheetName val="8400"/>
      <sheetName val="중요성기준"/>
      <sheetName val="분석적검토"/>
      <sheetName val="매출일반"/>
      <sheetName val="Flow-Chart"/>
      <sheetName val="회계변경"/>
      <sheetName val="퇴충OT"/>
      <sheetName val="퇴충"/>
      <sheetName val="수정사항 (2)"/>
      <sheetName val="매출채권"/>
      <sheetName val="수정사항 정리표"/>
      <sheetName val="재고관련 Issue"/>
      <sheetName val="S_BDW (2)"/>
      <sheetName val="Fig"/>
      <sheetName val="보고서1"/>
      <sheetName val="보고서2"/>
      <sheetName val="보고서3"/>
      <sheetName val="ALGO-LS14.5(92)V"/>
      <sheetName val="ALGO-jjj재구성"/>
      <sheetName val="수정사항집계표"/>
      <sheetName val="은행연합회자료"/>
      <sheetName val="sum (3)"/>
      <sheetName val="HLDS"/>
      <sheetName val="이사회의사록정리"/>
      <sheetName val="RM31032004"/>
      <sheetName val="månres jfrt få"/>
      <sheetName val="Gastos_MadridWE"/>
      <sheetName val="NEW WARRANTS"/>
      <sheetName val="Sources_Uses"/>
      <sheetName val="Prior Year"/>
      <sheetName val="Trading Stats"/>
      <sheetName val="cap_structure"/>
      <sheetName val="MergeCo Summary"/>
      <sheetName val="BANKS_94"/>
      <sheetName val="Operations"/>
      <sheetName val="Football(1)"/>
      <sheetName val="Tuluwaka"/>
      <sheetName val="Exercise"/>
      <sheetName val="General Assumptions"/>
      <sheetName val="QuickLink"/>
      <sheetName val="Company Outputs"/>
      <sheetName val="Corp. Trust Structure"/>
      <sheetName val="Comp Data"/>
      <sheetName val="Float Matrix"/>
      <sheetName val="Data Master"/>
      <sheetName val="Int. Rate Data"/>
      <sheetName val="Rsch"/>
      <sheetName val="Industry Data"/>
      <sheetName val="RT Data"/>
      <sheetName val="RT Indices"/>
      <sheetName val="Mkt Cap."/>
      <sheetName val="RT Targets"/>
      <sheetName val="IT Targets"/>
      <sheetName val="TSE info"/>
      <sheetName val="cap markets data"/>
      <sheetName val="Base"/>
      <sheetName val="100%"/>
      <sheetName val="HelpScreens"/>
      <sheetName val="PUblic Float data"/>
      <sheetName val="Build-up"/>
      <sheetName val="Computations"/>
      <sheetName val="Inputs-Sensitivities"/>
      <sheetName val="Worksheet"/>
      <sheetName val="Market Data"/>
      <sheetName val="Project Info"/>
      <sheetName val="Taxes"/>
      <sheetName val="Old Model"/>
      <sheetName val="Assum"/>
      <sheetName val="AcqIS"/>
      <sheetName val="AcqBSCF"/>
      <sheetName val="Acquiror"/>
      <sheetName val="Model Assumptions"/>
      <sheetName val="wCodeTable"/>
      <sheetName val="Growth"/>
      <sheetName val="Profit &amp; Loss"/>
      <sheetName val="Monthly Budget "/>
      <sheetName val="A-1 - Audit Planning Program"/>
      <sheetName val="A-1 Audit Prog Index"/>
      <sheetName val="E-5 Lunch 0086"/>
      <sheetName val="REVENUES"/>
      <sheetName val="Sch 16"/>
      <sheetName val="Sch 8"/>
      <sheetName val="E Cash APG"/>
      <sheetName val="(V-1)FASB109"/>
      <sheetName val="A-1 Audit Program Index"/>
      <sheetName val="K-40 FA-CAPLS"/>
      <sheetName val="A-1 Gen Procedures "/>
      <sheetName val="A-1-1 Audit General Procedures"/>
      <sheetName val="General File Index"/>
      <sheetName val="A-2 Minimum Sub Proc Comm Ent"/>
      <sheetName val="J-31 NRV"/>
      <sheetName val="A-1"/>
      <sheetName val="subordinated notes"/>
      <sheetName val="senior note"/>
      <sheetName val="PS B"/>
      <sheetName val="PS A"/>
      <sheetName val="Splash Screen"/>
      <sheetName val="Paul"/>
      <sheetName val="Book1.xls"/>
      <sheetName val="Lists"/>
      <sheetName val="Q2 Salaries"/>
      <sheetName val="ROIC"/>
      <sheetName val="NESTLE"/>
      <sheetName val="Operating Companies"/>
      <sheetName val="Management Companies"/>
      <sheetName val="TB Dump"/>
      <sheetName val="cash flow"/>
      <sheetName val="EssCalcs"/>
      <sheetName val="DataExtractUnsecured"/>
      <sheetName val="DataExtractSecured"/>
      <sheetName val="Start Here"/>
      <sheetName val="UnsecuredAmortPayoff"/>
      <sheetName val="SecuredAmort"/>
      <sheetName val="SecuredByDiv"/>
      <sheetName val="SecuredByDivAmort"/>
      <sheetName val="SecuredOutputLoan"/>
      <sheetName val="UnsecuredOutputLoan"/>
      <sheetName val="SecuredDivByYear"/>
      <sheetName val="Cash Flow Model"/>
      <sheetName val="Macro Result"/>
      <sheetName val="NPV Savings Analysis"/>
      <sheetName val="Fees BP Analysis"/>
      <sheetName val="Pricing"/>
      <sheetName val="Loan_Calcs"/>
      <sheetName val="RESTRUCTURE TAX MODEL"/>
      <sheetName val="RESTRUCTURE GAAP BOOK MODEL"/>
      <sheetName val="FY03BusPlan_SourceUse_Rpt"/>
      <sheetName val="Comparative2"/>
      <sheetName val="IHC"/>
      <sheetName val="Pricing Matrix"/>
      <sheetName val="Floor Sumary Entry Page"/>
      <sheetName val="Print Presentation"/>
      <sheetName val="Detail"/>
      <sheetName val="CoVar"/>
      <sheetName val="Control Panel"/>
      <sheetName val="Commonwealth_NOI"/>
      <sheetName val="Monthly_Allowances1"/>
      <sheetName val="Actuals_by_Mth1"/>
      <sheetName val="Plan_by_Mth1"/>
      <sheetName val="Actuals_YTD-Mth1"/>
      <sheetName val="PLan_YTD-Mth1"/>
      <sheetName val="VR_data1"/>
      <sheetName val="MP_data1"/>
      <sheetName val="Pln_by_mth1"/>
      <sheetName val="Pln_YTD1"/>
      <sheetName val="Operating_Statement_Data"/>
      <sheetName val="Matrix-Level_3-Gastonia"/>
      <sheetName val="Avg_IC"/>
      <sheetName val="AMCY_Impact"/>
      <sheetName val="FEB_summary"/>
      <sheetName val="Int_Analysis"/>
      <sheetName val="Plant_KPI_"/>
      <sheetName val="DEFECT_CODES"/>
      <sheetName val="LOCATION_CODES"/>
      <sheetName val="Consolidated_Budget_Worksheet"/>
      <sheetName val="Assy_Exc_Takt"/>
      <sheetName val="2001_Before_Capitalization"/>
      <sheetName val="PD_Bowler"/>
      <sheetName val="1-30_Consolidated_"/>
      <sheetName val="BS_Frango"/>
      <sheetName val="Sales_Dev_&amp;_Training"/>
      <sheetName val="Ignor_this_tab1"/>
      <sheetName val="Vendor_Data"/>
      <sheetName val="POS_Tests"/>
      <sheetName val="Pilot_Sites"/>
      <sheetName val="M-Note_Payable"/>
      <sheetName val="U120-top_10_suppliers"/>
      <sheetName val="G200预付帐款帐龄分析表__(2)"/>
      <sheetName val="N100应付帐款帐龄分析表__(2)"/>
      <sheetName val="U140-销售截止测试1-一定要填_"/>
      <sheetName val="U150-销售截止测试2-一定要填_"/>
      <sheetName val="Valuation_test-R_M"/>
      <sheetName val="Other_receipt_and_payment_"/>
      <sheetName val="U610-1-12月工资明细表__(2)"/>
      <sheetName val="cut_off"/>
      <sheetName val="transaction_test"/>
      <sheetName val="G&amp;AU400_"/>
      <sheetName val="F520_F_G__NRV_test"/>
      <sheetName val="表6-1土地_(2)"/>
      <sheetName val="U110_Product_mix"/>
      <sheetName val="U120_Premium_ceded"/>
      <sheetName val="U130_Commission_paid"/>
      <sheetName val="U140_Commission_recd"/>
      <sheetName val="U150_Claims_incurred"/>
      <sheetName val="固定资产NEW__(2)"/>
      <sheetName val="K101_Summary_of_FA_Adj"/>
      <sheetName val="K302_固定资产减值准备计提表"/>
      <sheetName val="OA_A500"/>
      <sheetName val="F810_Compliation"/>
      <sheetName val="Jan_16_(2)"/>
      <sheetName val="C_os"/>
      <sheetName val="CIP2003_movement"/>
      <sheetName val="stock_5_14报告版2003update_ok"/>
      <sheetName val="农行环翠银票03_6"/>
      <sheetName val="G200_(2)"/>
      <sheetName val="K_"/>
      <sheetName val="U_3310-air"/>
      <sheetName val="U3000-HQ_COS"/>
      <sheetName val="现金流量表_(2)"/>
      <sheetName val="F1003-FG_list_"/>
      <sheetName val="F1004-consignment_list"/>
      <sheetName val="os_list"/>
      <sheetName val="FA_details"/>
      <sheetName val="27_租赁承诺"/>
      <sheetName val="28_资本承诺"/>
      <sheetName val="29_关联交易"/>
      <sheetName val="30_关联余额"/>
      <sheetName val="U130-Consulting_fee"/>
      <sheetName val="U120-Consulting_Fee__Breakd"/>
      <sheetName val="U130-Professional_Fee_GPC"/>
      <sheetName val="U140-Legal_Fee"/>
      <sheetName val="历年净利润及盈余公积复核_(审定)"/>
      <sheetName val="OS_list_of_深中置_-_3"/>
      <sheetName val="Compilation_test"/>
      <sheetName val="6_需报废清单"/>
      <sheetName val="U500_G&amp;A_Expenses"/>
      <sheetName val="I100-Interco_Bal_confirmation"/>
      <sheetName val="F_。"/>
      <sheetName val="F311-RM_V_test"/>
      <sheetName val="All_overhead_Variance"/>
      <sheetName val="向导生成器(&amp;W)控件向导(&amp;W)用_MS_Word_合并(&amp;"/>
      <sheetName val="G200预付帐款帐龄分析表__(3)"/>
      <sheetName val="N100应付帐款帐龄分析表__(3)"/>
      <sheetName val="Detailed_PL"/>
      <sheetName val="CA333-AR_&amp;_AP(ok)"/>
      <sheetName val="CA341-CIP_&amp;_stock(ok)"/>
      <sheetName val="OS_(7)"/>
      <sheetName val="A301-03_(7)"/>
      <sheetName val="U101-03_(2)"/>
      <sheetName val="OS_(6)"/>
      <sheetName val="A301-03_(6)"/>
      <sheetName val="U101-03ok_(3)"/>
      <sheetName val="OS_(5)"/>
      <sheetName val="A301-03_(5)"/>
      <sheetName val="OS_(4)"/>
      <sheetName val="A301-03_(4)"/>
      <sheetName val="U101-03ok_(2)"/>
      <sheetName val="OS_(3)"/>
      <sheetName val="A301-03_(3)"/>
      <sheetName val="OSok_(3)"/>
      <sheetName val="A301-03ok_(3)"/>
      <sheetName val="OS_(2)"/>
      <sheetName val="A301-03_(2)"/>
      <sheetName val="OSok_(2)"/>
      <sheetName val="A301-03ok_(2)"/>
      <sheetName val="附注汇总__(2)"/>
      <sheetName val="现金合并_(2)"/>
      <sheetName val="固定资产及累计折旧_"/>
      <sheetName val="Loan_sale_(2)"/>
      <sheetName val="HO_-LT(RMB)"/>
      <sheetName val="H_10_Sum_of_Issue"/>
      <sheetName val="loan_sales_and_purchase"/>
      <sheetName val="7_临夏"/>
      <sheetName val="Projection_Methodology_2002"/>
      <sheetName val="10_03_"/>
      <sheetName val="SP_B6"/>
      <sheetName val="NKS_B6"/>
      <sheetName val="E4_Sales_cutoff"/>
      <sheetName val="Sales_Cut-off"/>
      <sheetName val="U2_1_1_(2)"/>
      <sheetName val="M8memo_Prov_for_connectplan"/>
      <sheetName val="U2_1_ARPs(P)"/>
      <sheetName val="U1_Lead_(2)"/>
      <sheetName val="U6_3A_Landscape_project_ana"/>
      <sheetName val="U1-2F_Review_Margin"/>
      <sheetName val="A6_3"/>
      <sheetName val="I1-_interco"/>
      <sheetName val="U3_Payroll_lead"/>
      <sheetName val="E5_1_Sales_cut_off"/>
      <sheetName val="Revenue_Summary"/>
      <sheetName val="expense_claim_form"/>
      <sheetName val="U30-HQ_COS"/>
      <sheetName val="F1004_x000a_Co_signment_list"/>
      <sheetName val="30_关耔余额"/>
      <sheetName val="U13-Consulting_f%e"/>
      <sheetName val="U130-Profes3ional_Fee_PC"/>
      <sheetName val="U140-Leg!l_Fee"/>
      <sheetName val="Com`ilation_test"/>
      <sheetName val="OS_list_of_ⷱ中置_-_3"/>
      <sheetName val="I100-Interco_Bal_con&amp;irmation"/>
      <sheetName val="A521_(2)"/>
      <sheetName val="A621_(2)"/>
      <sheetName val="U2_1"/>
      <sheetName val="E1_-_notes"/>
      <sheetName val="O1_1"/>
      <sheetName val="P1_-_notes"/>
      <sheetName val="U200_Inv_income"/>
      <sheetName val="U210_Int_income"/>
      <sheetName val="U300_Admin_exp"/>
      <sheetName val="General_insurance"/>
      <sheetName val="life_"/>
      <sheetName val="M5_Cut_off"/>
      <sheetName val="E4-1_cut_off"/>
      <sheetName val="purchase_cut-off"/>
      <sheetName val="APPENDIX_1"/>
      <sheetName val="Travel_OS_FY04"/>
      <sheetName val="U4_P1"/>
      <sheetName val="U4_P2"/>
      <sheetName val="U4-3_P2"/>
      <sheetName val="Q301_"/>
      <sheetName val="AC00(02)_O-lead"/>
      <sheetName val="AC00(03)_O-lead"/>
      <sheetName val="AC00(04)_O-lead"/>
      <sheetName val="Summary_of_Project_&amp;_WIP_Review"/>
      <sheetName val="U4_2_(2)"/>
      <sheetName val="AOD04_06"/>
      <sheetName val="U170_Gross_claims"/>
      <sheetName val="U160_Mthly_Gross_Prems"/>
      <sheetName val="F810_x000a_9642892"/>
      <sheetName val="会计事项调整表__(2)"/>
      <sheetName val="货币资金_-审_明晰"/>
      <sheetName val="Sheet1_(2)"/>
      <sheetName val="资核对表_(2)"/>
      <sheetName val="利核对表_(2)"/>
      <sheetName val="资分析表_(2)"/>
      <sheetName val="利分析表_(2)"/>
      <sheetName val="材料成本差异_(2)"/>
      <sheetName val="应交税金_(2)"/>
      <sheetName val="应交增值税_(2)"/>
      <sheetName val="应付工资_(2)"/>
      <sheetName val="会计事项调整表_"/>
      <sheetName val="现流表_(2)"/>
      <sheetName val="固定资产减值准备_(2)"/>
      <sheetName val="主营业务成本-内1_"/>
      <sheetName val="主营业务成本-内3_"/>
      <sheetName val="产成品_(2)"/>
      <sheetName val="产成品_(3)"/>
      <sheetName val="产成品_(4)"/>
      <sheetName val="产成品_(5)"/>
      <sheetName val="产成品_(6)"/>
      <sheetName val="产成品_(7)"/>
      <sheetName val="产成品_(8)"/>
      <sheetName val="产成品_(9)"/>
      <sheetName val="产成品_(10)"/>
      <sheetName val="产成品_(11)"/>
      <sheetName val="产成品_(12)"/>
      <sheetName val="产成品_(13)"/>
      <sheetName val="产成品_(14)"/>
      <sheetName val="产成品_(15)"/>
      <sheetName val="产成品_(16)"/>
      <sheetName val="生产成本_漆包_(2)"/>
      <sheetName val="生产成本_漆包_(5)"/>
      <sheetName val="生产成本_漆包_(3)"/>
      <sheetName val="生产成本_漆包_(6)"/>
      <sheetName val="生产成本_漆包_(7)"/>
      <sheetName val="生产成本_漆包_(4)"/>
      <sheetName val="生产成本_漆包_(8)"/>
      <sheetName val="生产成本_漆包_(9)"/>
      <sheetName val="生产成本_漆包_(10)"/>
      <sheetName val="生产成本_漆包_(11)"/>
      <sheetName val="生产成本_漆包_(12)"/>
      <sheetName val="生产成本_漆包_(13)"/>
      <sheetName val="生产成本_漆包_(14)"/>
      <sheetName val="生产成本_漆包_(15)"/>
      <sheetName val="生产成本_漆包_(16)"/>
      <sheetName val="生产成本_漆包_(17)"/>
      <sheetName val="生产成本_漆包_(18)"/>
      <sheetName val="生产成本_漆包_(19)"/>
      <sheetName val="L1_2无形资产-土地使用权-land_use_right"/>
      <sheetName val="BOX_SUM"/>
      <sheetName val="FIN_GOOD"/>
      <sheetName val="German_Co_-_Attrition_study"/>
      <sheetName val="Equity Rollforward 9-30-13"/>
      <sheetName val="Equity Rollforward 12-31-2013"/>
      <sheetName val="Interest Expense"/>
      <sheetName val="Conversion rate"/>
      <sheetName val="Source --&gt;"/>
      <sheetName val="2014-2015 BBR"/>
      <sheetName val="2013 BBR"/>
      <sheetName val="BBR-2015"/>
      <sheetName val="ACV-2015"/>
      <sheetName val="MRB"/>
      <sheetName val="Key Stats"/>
      <sheetName val="Income Statement"/>
      <sheetName val="Multiples"/>
      <sheetName val="Historical Capitalization"/>
      <sheetName val="Capital Structure Summary"/>
      <sheetName val="Capital Structure Details"/>
      <sheetName val="Ratios"/>
      <sheetName val="Supplemental"/>
      <sheetName val="Industry Specific"/>
      <sheetName val="Pension OPEB"/>
      <sheetName val="Segments"/>
      <sheetName val="table"/>
      <sheetName val="품의서"/>
      <sheetName val="Macro1"/>
      <sheetName val="주행"/>
      <sheetName val="표지★"/>
      <sheetName val="MX628EX"/>
      <sheetName val="p2-1"/>
      <sheetName val="2.대외공문"/>
      <sheetName val="85872-82"/>
      <sheetName val="???"/>
      <sheetName val="표지_"/>
      <sheetName val="p2_1"/>
      <sheetName val="2_대외공문"/>
      <sheetName val="비교원가(84601-3L040)"/>
      <sheetName val="비교원가(84601-3L050)"/>
      <sheetName val="비교원가(84601-3L060)"/>
      <sheetName val="비교원가(84601-3L070)"/>
      <sheetName val="비교원가(84660-3L000)"/>
      <sheetName val="비교원가(84660-3L100)"/>
      <sheetName val="비교원가(84690-3L000)"/>
      <sheetName val="비교원가(84640-3L000)"/>
      <sheetName val="비교원가(84640-3L010)"/>
      <sheetName val="비교원가(84640-3L020)"/>
      <sheetName val="비교원가(97040-3L000)"/>
      <sheetName val="??仛"/>
      <sheetName val="??★"/>
      <sheetName val="2.????"/>
      <sheetName val="근태현황"/>
      <sheetName val="Ç°ÀÇ¼­"/>
      <sheetName val="ÁÖÇà"/>
      <sheetName val="Ç¥Áö¡Ú"/>
      <sheetName val="2.´ë¿Ü°ø¹®"/>
      <sheetName val="외주현황.wq1"/>
      <sheetName val="Returns"/>
      <sheetName val="CREDIT STATS"/>
      <sheetName val="P&amp;L Monthly"/>
      <sheetName val="Cost Analysis plc"/>
      <sheetName val="SBInput"/>
      <sheetName val="Transaction Inputs"/>
      <sheetName val="Company Inputs"/>
      <sheetName val="300 Valuation"/>
      <sheetName val="Five Year DCF"/>
      <sheetName val="Co. Inputs"/>
      <sheetName val="DCF_10"/>
      <sheetName val="Collar-Options Cash"/>
      <sheetName val="WACC"/>
      <sheetName val="Cost of Services"/>
      <sheetName val="Price of Service"/>
      <sheetName val="27"/>
      <sheetName val="6+6detail"/>
      <sheetName val="HR"/>
      <sheetName val="statistics"/>
      <sheetName val="lookup"/>
      <sheetName val="Budget Data"/>
      <sheetName val="Rev &amp; PC"/>
      <sheetName val="Non Rev&amp;PC"/>
      <sheetName val="Salary Fcst"/>
      <sheetName val="Accts"/>
      <sheetName val="Categories"/>
      <sheetName val="Tables"/>
      <sheetName val="BusDev"/>
      <sheetName val="Marketing"/>
      <sheetName val="ProdDev"/>
      <sheetName val="Exec"/>
      <sheetName val="Lookup Tables"/>
      <sheetName val="ResortQuest and Hawaii Hotel Op"/>
      <sheetName val="prepaid expenses"/>
      <sheetName val="XTU Sum (2)"/>
      <sheetName val="Ctix Mktg "/>
      <sheetName val="Project Analysis"/>
      <sheetName val="Quotation"/>
      <sheetName val="bonus from Forecaster"/>
      <sheetName val="cap comp from Forecaster"/>
      <sheetName val="bad debt from Forecaster"/>
      <sheetName val="PR"/>
      <sheetName val="FY2003"/>
      <sheetName val="FY2002"/>
      <sheetName val="FX rates"/>
      <sheetName val="Input Table"/>
      <sheetName val="Supporting Data"/>
      <sheetName val="Siemens"/>
      <sheetName val="B2C"/>
      <sheetName val="Segment Metrics"/>
      <sheetName val="Prior_Fund_Raising_MGD"/>
      <sheetName val="Managed_Accounts_-_Gross_Tradin"/>
      <sheetName val="Managed_Accounts"/>
      <sheetName val="CREDIT_STATS"/>
      <sheetName val="P&amp;L_Monthly"/>
      <sheetName val="Cost_Analysis_plc"/>
      <sheetName val="Transaction_Inputs"/>
      <sheetName val="Company_Inputs"/>
      <sheetName val="300_Valuation"/>
      <sheetName val="Five_Year_DCF"/>
      <sheetName val="Co__Inputs"/>
      <sheetName val="Collar-Options_Cash"/>
      <sheetName val="Cost_of_Services"/>
      <sheetName val="Price_of_Service"/>
      <sheetName val="Rev_&amp;_PC"/>
      <sheetName val="Non_Rev&amp;PC"/>
      <sheetName val="Salary_Fcst"/>
      <sheetName val="Lookup_Tables"/>
      <sheetName val="ResortQuest_and_Hawaii_Hotel_Op"/>
      <sheetName val="prepaid_expenses"/>
      <sheetName val="XTU_Sum_(2)"/>
      <sheetName val="Ctix_Mktg_"/>
      <sheetName val="Project_Analysis"/>
      <sheetName val="bonus_from_Forecaster"/>
      <sheetName val="cap_comp_from_Forecaster"/>
      <sheetName val="bad_debt_from_Forecaster"/>
      <sheetName val="FX_rates"/>
      <sheetName val="Input_Table"/>
      <sheetName val="Supporting_Data"/>
      <sheetName val="Segment_Metrics"/>
      <sheetName val="1601 Detail information"/>
      <sheetName val="Key"/>
      <sheetName val="相関図"/>
      <sheetName val="競合ゴルフ場比較"/>
      <sheetName val="競合ゴルフ場"/>
      <sheetName val="Keibai"/>
      <sheetName val="acs"/>
      <sheetName val="Reimbursements"/>
      <sheetName val="Acc"/>
      <sheetName val="FF-2"/>
      <sheetName val="Annx"/>
      <sheetName val="Annex"/>
      <sheetName val="Significant Processes"/>
      <sheetName val="0110"/>
      <sheetName val="F-1 F-2"/>
      <sheetName val="Interim --&gt; Top"/>
      <sheetName val="DTD"/>
      <sheetName val="A2l1.SAD"/>
      <sheetName val="Assumptions 1"/>
      <sheetName val="Consheet(EY)"/>
      <sheetName val="Annx1"/>
      <sheetName val="gl"/>
      <sheetName val="Eppenarra"/>
      <sheetName val="Q-HP-11"/>
      <sheetName val="4 Analysis"/>
      <sheetName val="Q-HP-18"/>
      <sheetName val="Q-HP-36"/>
      <sheetName val="Q-HP-31"/>
      <sheetName val="Q(HP)"/>
      <sheetName val="Q-HP-20"/>
      <sheetName val="Q-HP-37"/>
      <sheetName val="SCHEDULE"/>
      <sheetName val="Q-HP-39"/>
      <sheetName val="FF-3"/>
      <sheetName val="Q-HP-23"/>
      <sheetName val="Q-HP-14"/>
      <sheetName val="FF-2 (1)"/>
      <sheetName val="Q-HP-17"/>
      <sheetName val="Q-HP-16"/>
      <sheetName val="Q-HP-38"/>
      <sheetName val="Q-HP-25"/>
      <sheetName val="1 LeadSchedule"/>
      <sheetName val="FORMC94"/>
      <sheetName val="Q-HP-26"/>
      <sheetName val="Q-HP-27"/>
      <sheetName val="Audit Sch"/>
      <sheetName val="Q-HP-28"/>
      <sheetName val="Q-HP-24"/>
      <sheetName val="Q-HP-45"/>
      <sheetName val="U2 - Sales"/>
      <sheetName val="F31"/>
      <sheetName val="B"/>
      <sheetName val="Q-HP-41"/>
      <sheetName val="Q-HP-33"/>
      <sheetName val="Q-HP-19"/>
      <sheetName val="Q-HP-34"/>
      <sheetName val="Q-HP-40"/>
      <sheetName val="Hp"/>
      <sheetName val="DFA"/>
      <sheetName val="Q-HP-12"/>
      <sheetName val="Q-HP-42"/>
      <sheetName val="Q-HP-30"/>
      <sheetName val="Q-HP-29"/>
      <sheetName val="Q-HP-21"/>
      <sheetName val="Q-HP-43"/>
      <sheetName val="FSA"/>
      <sheetName val="AFA"/>
      <sheetName val="65 FINANCE"/>
      <sheetName val="Q-HP-22"/>
      <sheetName val="BPR"/>
      <sheetName val="MFA"/>
      <sheetName val="Q-HP-35"/>
      <sheetName val="K5-1"/>
      <sheetName val="61 HR"/>
      <sheetName val="CA"/>
      <sheetName val="COMP00"/>
      <sheetName val="Q-HP-32"/>
      <sheetName val="FF-4"/>
      <sheetName val="Q-HP-15"/>
      <sheetName val="Q-HP-44"/>
      <sheetName val="Q-HP-13"/>
      <sheetName val="FSL-1"/>
      <sheetName val="F-1&amp;F-2"/>
      <sheetName val="Kastoria"/>
      <sheetName val="Suretide"/>
      <sheetName val="ad"/>
      <sheetName val="Safetide"/>
      <sheetName val="PL-APM"/>
      <sheetName val="NON QE"/>
      <sheetName val="O2 TC"/>
      <sheetName val="MFG"/>
      <sheetName val="TBCS-PL"/>
      <sheetName val="L1"/>
      <sheetName val="L1-1"/>
      <sheetName val="Int rea (2)"/>
      <sheetName val="Int rea (4)"/>
      <sheetName val="L7-1"/>
      <sheetName val="Reclassifications"/>
      <sheetName val="RMatValuation"/>
      <sheetName val="E-Sales Cut-off"/>
      <sheetName val="E-Purch Cut-off"/>
      <sheetName val="B3-1"/>
      <sheetName val="E3.3"/>
      <sheetName val="E3.4"/>
      <sheetName val="L-FL"/>
      <sheetName val="L2"/>
      <sheetName val="L3"/>
      <sheetName val="Royalty"/>
      <sheetName val="credit"/>
      <sheetName val="Payroll Summary"/>
      <sheetName val="Insurance"/>
      <sheetName val="B4"/>
      <sheetName val="dpla "/>
      <sheetName val="OP. EXP (2)"/>
      <sheetName val="TOC-Sales"/>
      <sheetName val="TOC-Receipts"/>
      <sheetName val="N1.2 (2)"/>
      <sheetName val="C1-2"/>
      <sheetName val="B-ins"/>
      <sheetName val="lease"/>
      <sheetName val="D2"/>
      <sheetName val="Cut off - Fac A"/>
      <sheetName val="B4-1"/>
      <sheetName val="B2-4 (2)"/>
      <sheetName val="B6"/>
      <sheetName val="M5"/>
      <sheetName val="F1-1"/>
      <sheetName val="C1 "/>
      <sheetName val="C1-1"/>
      <sheetName val="C1-2 "/>
      <sheetName val="C1-3"/>
      <sheetName val="C2"/>
      <sheetName val="C3.."/>
      <sheetName val="C4w"/>
      <sheetName val="TBS"/>
      <sheetName val="TPL"/>
      <sheetName val="TRecon"/>
      <sheetName val="BS-YLI"/>
      <sheetName val="BS-ATT"/>
      <sheetName val="BS-YLB"/>
      <sheetName val="BS-YLT"/>
      <sheetName val="D1-2"/>
      <sheetName val="Adjustments"/>
      <sheetName val="C1-FL"/>
      <sheetName val="C1-AL"/>
      <sheetName val="D-PAD"/>
      <sheetName val="OSM11-01-06"/>
      <sheetName val="TBCS-BS"/>
      <sheetName val="D2-1"/>
      <sheetName val="D1"/>
      <sheetName val="D1-1"/>
      <sheetName val="D3"/>
      <sheetName val="D - Loan charges"/>
      <sheetName val="M1.2"/>
      <sheetName val="M2-deposit"/>
      <sheetName val="M3-retentionsum"/>
      <sheetName val="M4-accruals"/>
      <sheetName val="BURGER ACC"/>
      <sheetName val="M6.1-insurance"/>
      <sheetName val="PT KUTAI P7005 "/>
      <sheetName val="PT KUTAI P705U"/>
      <sheetName val="WTK W7002"/>
      <sheetName val="WTK W7003"/>
      <sheetName val="WTK W7008"/>
      <sheetName val="WTK W708U"/>
      <sheetName val="M2"/>
      <sheetName val="M2-1"/>
      <sheetName val="M2-2"/>
      <sheetName val="M2-3"/>
      <sheetName val="M2-4"/>
      <sheetName val="c1.1"/>
      <sheetName val="c1.2 "/>
      <sheetName val="fully depreciated"/>
      <sheetName val="asset list 2004 (4)"/>
      <sheetName val="details fully depr"/>
      <sheetName val="c1.3"/>
      <sheetName val="FA Addition"/>
      <sheetName val="disposal"/>
      <sheetName val="H1"/>
      <sheetName val="Sheet1 (3)"/>
      <sheetName val="Sheet1 (4)"/>
      <sheetName val="Sheet1 (5)"/>
      <sheetName val="Sheet1 (6)"/>
      <sheetName val="Sheet1 (7)"/>
      <sheetName val="Sheet1 (8)"/>
      <sheetName val="Sheet1 (9)"/>
      <sheetName val="Sheet1 (10)"/>
      <sheetName val="Sheet1 (11)"/>
      <sheetName val="E1-1"/>
      <sheetName val="E1-2 "/>
      <sheetName val="E8"/>
      <sheetName val="Wywy"/>
      <sheetName val="WOS"/>
      <sheetName val="TBCS-PL "/>
      <sheetName val="E5-Recoverability review"/>
      <sheetName val="F1-Stock Roll fwd"/>
      <sheetName val="cashflowcomp"/>
      <sheetName val="IPIS"/>
      <sheetName val="COSTS"/>
      <sheetName val="1660 SM"/>
      <sheetName val="1670 SM"/>
      <sheetName val="1641 SX"/>
      <sheetName val="1660SM2"/>
      <sheetName val="1670SM2"/>
      <sheetName val="1660SMOp"/>
      <sheetName val="1670SMOp"/>
      <sheetName val="1641SXOp"/>
      <sheetName val="Coefficient"/>
      <sheetName val="Coeffs"/>
      <sheetName val="Simple Coff."/>
      <sheetName val="F1-Stock Listing"/>
      <sheetName val="FYLE 2006"/>
      <sheetName val="C-1-5"/>
      <sheetName val="FF-1"/>
      <sheetName val="AE96"/>
      <sheetName val="Pg14"/>
      <sheetName val="CPC 25"/>
      <sheetName val="P12.4"/>
      <sheetName val="1515"/>
      <sheetName val="Rates"/>
      <sheetName val="tax-ss"/>
      <sheetName val="1570 NB"/>
      <sheetName val="FA-LISTING"/>
      <sheetName val="CA Sheet"/>
      <sheetName val="U "/>
      <sheetName val="F-5"/>
      <sheetName val="UB-20"/>
      <sheetName val="Hyperion "/>
      <sheetName val="Services site"/>
      <sheetName val="Coef"/>
      <sheetName val="U-1-3"/>
      <sheetName val="O-5 "/>
      <sheetName val="O-3"/>
      <sheetName val="BBKs"/>
      <sheetName val="FF-5"/>
      <sheetName val="Unit Fixed costs"/>
      <sheetName val="NOTE2004"/>
      <sheetName val="CA2000"/>
      <sheetName val="Contents"/>
      <sheetName val="Historical Volatility Co 1"/>
      <sheetName val="GL Profit Analysis"/>
      <sheetName val="Screening"/>
      <sheetName val="Aggregates"/>
      <sheetName val="Screen Criteria"/>
      <sheetName val="Departments"/>
      <sheetName val="치솔실적"/>
      <sheetName val="여신현황"/>
      <sheetName val="장할생활 (2)"/>
      <sheetName val="주요품목"/>
      <sheetName val="품목별8"/>
      <sheetName val="총합계"/>
      <sheetName val="품목별1"/>
      <sheetName val="품목별2"/>
      <sheetName val="품목별3"/>
      <sheetName val="품목별4"/>
      <sheetName val="품목별5"/>
      <sheetName val="품목별6"/>
      <sheetName val="품목별7"/>
      <sheetName val="NAV0"/>
      <sheetName val="인원"/>
      <sheetName val="영업현황"/>
      <sheetName val="주요품목거래율"/>
      <sheetName val="자산"/>
      <sheetName val="영업상황"/>
      <sheetName val="손익1"/>
      <sheetName val="손익2"/>
      <sheetName val="자체판매"/>
      <sheetName val="수금현황"/>
      <sheetName val="시장현황분석"/>
      <sheetName val="APPORT"/>
      <sheetName val="A-4"/>
      <sheetName val="N-1"/>
      <sheetName val="Q-1 "/>
      <sheetName val="T-1"/>
      <sheetName val="Trial Balance"/>
      <sheetName val="เงินกู้ธนชาติ"/>
      <sheetName val="เงินกู้ MGC"/>
      <sheetName val="Stock Aging"/>
      <sheetName val="Recons"/>
      <sheetName val="Site Stats"/>
      <sheetName val="Cash Reg Orders Recd"/>
      <sheetName val="Warehouse"/>
      <sheetName val="Orders Settled"/>
      <sheetName val="Tot1298"/>
      <sheetName val="Cum_ies_99"/>
      <sheetName val="Cum_intr_99"/>
      <sheetName val="regrupare_cum_99"/>
      <sheetName val="Inflation"/>
      <sheetName val="Period Cost"/>
      <sheetName val="Orders to Revenue"/>
      <sheetName val="LISTPRICE"/>
      <sheetName val="Hyp - Expense"/>
      <sheetName val="Service Delivery"/>
      <sheetName val="K-1 Tax Attributes Cf "/>
      <sheetName val="房屋及建筑物"/>
      <sheetName val="通用设备"/>
      <sheetName val="专用设备"/>
      <sheetName val="运输设备"/>
      <sheetName val="其他"/>
      <sheetName val="종합일지"/>
      <sheetName val="폐토수익화 "/>
      <sheetName val="변동원가"/>
      <sheetName val="단가"/>
      <sheetName val="판매"/>
      <sheetName val="투자계획"/>
      <sheetName val="배부율"/>
      <sheetName val="규격손"/>
      <sheetName val="무형처분"/>
      <sheetName val="통제"/>
      <sheetName val="유형처분"/>
      <sheetName val="투자처분"/>
      <sheetName val="기초확정"/>
      <sheetName val="final TB(월)"/>
      <sheetName val="매출원"/>
      <sheetName val="STRAIGHT"/>
      <sheetName val="매입채무"/>
      <sheetName val="차입2"/>
      <sheetName val="nude TB"/>
      <sheetName val="BS계정"/>
      <sheetName val="영업외손익"/>
      <sheetName val="종합"/>
      <sheetName val="판관"/>
      <sheetName val="집계"/>
      <sheetName val="레손"/>
      <sheetName val="골손"/>
      <sheetName val="프리"/>
      <sheetName val="전산소모"/>
      <sheetName val="정문앞"/>
      <sheetName val="상각비"/>
      <sheetName val="성수원가"/>
      <sheetName val="운전1"/>
      <sheetName val="월물량"/>
      <sheetName val="자가매출"/>
      <sheetName val="도급"/>
      <sheetName val="03자가(월)"/>
      <sheetName val="원료"/>
      <sheetName val="총괄표(견적)"/>
      <sheetName val="As is Value"/>
      <sheetName val="재무상황"/>
      <sheetName val="On Going Value"/>
      <sheetName val="03자가RC(공장별)"/>
      <sheetName val="자갈매출"/>
      <sheetName val="모래매출"/>
      <sheetName val="임원보수세부"/>
      <sheetName val="임원보수2"/>
      <sheetName val="손익,차입금"/>
      <sheetName val="Transaction Clients"/>
      <sheetName val="Drop Down"/>
      <sheetName val="FAB별"/>
      <sheetName val="Juros Financ. Siemsa"/>
      <sheetName val="Juros Conta Garantida"/>
      <sheetName val="AutoMacro"/>
      <sheetName val="Deferred Add"/>
      <sheetName val="Returns Analysis"/>
      <sheetName val="Wo_Cl"/>
      <sheetName val="Interlock"/>
      <sheetName val="F'cast Pr Mth"/>
      <sheetName val="Hyp Dump"/>
      <sheetName val="CHENNAI - ANNX"/>
      <sheetName val="Allocation for Nov 04"/>
      <sheetName val="Sheet18"/>
      <sheetName val="Aviva Debit Note- Nov 04"/>
      <sheetName val="Aviva Debit Note- Dec 04"/>
      <sheetName val="Aviva Invoice- Dec 04"/>
      <sheetName val="F810"/>
      <sheetName val="K101"/>
      <sheetName val="N101"/>
      <sheetName val="Equipment"/>
      <sheetName val="Motor Vehicle"/>
      <sheetName val="Renovation"/>
      <sheetName val="CCTL"/>
      <sheetName val="P101"/>
      <sheetName val="I101 "/>
      <sheetName val="FDREPORT"/>
      <sheetName val="Air Conditional"/>
      <sheetName val="Ã«ÀûÂÊ·ÖÎö±í"/>
      <sheetName val="Computer"/>
      <sheetName val="Phase1f.a.DEC"/>
      <sheetName val="WIP"/>
      <sheetName val="C101 "/>
      <sheetName val="Phase2 f.a.DEC (2)"/>
      <sheetName val="Phase2 movementDEC"/>
      <sheetName val="Q101"/>
      <sheetName val="A771"/>
      <sheetName val="A801 "/>
      <sheetName val="A401"/>
      <sheetName val="U301"/>
      <sheetName val="U501"/>
      <sheetName val="A1000"/>
      <sheetName val="MotorVehicle"/>
      <sheetName val="AirConditional"/>
      <sheetName val="Ã_ÀûÂÊ_ÖÎö_í"/>
      <sheetName val="Phase1f_a_DEC"/>
      <sheetName val="Phase2f_a_DEC_2_"/>
      <sheetName val="Phase2movementDEC"/>
      <sheetName val="location"/>
      <sheetName val="2.2管理费用（汇总)"/>
      <sheetName val="Company Info"/>
      <sheetName val="Project Summary Report"/>
      <sheetName val="FTS Universe Inputs"/>
      <sheetName val="Consensus"/>
      <sheetName val="QA表（Ｂ）概要"/>
      <sheetName val="別紙3-1機能別ﾌﾞﾛｯｸ別原価目標"/>
      <sheetName val="別紙3-2Budget(機能、費目別)"/>
      <sheetName val="TM"/>
      <sheetName val="条件"/>
      <sheetName val="ACO"/>
      <sheetName val="wo Lan-hub MBOM"/>
      <sheetName val="wo Lan- Hub (2USB) function"/>
      <sheetName val="Intel Lan + AD1885 EBOM"/>
      <sheetName val="Intel Lan + AD1885 function"/>
      <sheetName val="Competitors"/>
      <sheetName val="Trend"/>
      <sheetName val="Essbase Budget (3)"/>
      <sheetName val="Essbase Budget (2)"/>
      <sheetName val="现金1"/>
      <sheetName val="现金2"/>
      <sheetName val="INDEPENDENT"/>
      <sheetName val="Expansion needed"/>
      <sheetName val="Erlang B"/>
      <sheetName val="科目余额表"/>
      <sheetName val="Fixed asset register"/>
      <sheetName val="on-hold"/>
      <sheetName val="Add to FA"/>
      <sheetName val=".dll"/>
      <sheetName val="e &amp;Support"/>
      <sheetName val="Cap.employed "/>
      <sheetName val="Qtr IIISegment"/>
      <sheetName val="CUSTOM Jun99"/>
      <sheetName val="Jun"/>
      <sheetName val="Jul"/>
      <sheetName val="Aug"/>
      <sheetName val="Sep"/>
      <sheetName val="Oct"/>
      <sheetName val="Apr"/>
      <sheetName val="May"/>
      <sheetName val="Nov"/>
      <sheetName val="Dec"/>
      <sheetName val="Mar"/>
      <sheetName val="inventory valuation"/>
      <sheetName val="Apr-Mar"/>
      <sheetName val="Ann C&amp;D Revised"/>
      <sheetName val="Jan"/>
      <sheetName val="Feb"/>
      <sheetName val="year 2002-03"/>
      <sheetName val="9 Month"/>
      <sheetName val="R&amp;D"/>
      <sheetName val="inline"/>
      <sheetName val="im"/>
      <sheetName val="filter"/>
      <sheetName val="bt"/>
      <sheetName val="Online"/>
      <sheetName val="Agri"/>
      <sheetName val="Heavy"/>
      <sheetName val="HO"/>
      <sheetName val="Master-with field names"/>
      <sheetName val="Total (2)"/>
      <sheetName val="Sales Budget-2012-13"/>
      <sheetName val="Sand Control"/>
      <sheetName val="master"/>
      <sheetName val="TaxCal (2)"/>
      <sheetName val="TAX10-by SYC (12 M) (2)"/>
      <sheetName val="2003･03平均 (2)"/>
      <sheetName val="各月末"/>
      <sheetName val="2003･03平均"/>
      <sheetName val="2002･03平均"/>
      <sheetName val="PURCHASED ADDITIONS"/>
      <sheetName val="CARE(Q1)"/>
      <sheetName val="Computation 04-05"/>
      <sheetName val="ocean voyage"/>
      <sheetName val="RECAP"/>
      <sheetName val="SEPT"/>
      <sheetName val="FACT.B"/>
      <sheetName val="B 1.03.12"/>
      <sheetName val="HHML (4)"/>
      <sheetName val="Makro1"/>
      <sheetName val="Fixed Assets-Last year"/>
      <sheetName val="Check"/>
      <sheetName val="A400"/>
      <sheetName val="_x0000_Database___2___Exceeded_"/>
      <sheetName val="BS_Groupings1"/>
      <sheetName val="PL_Groupings1"/>
      <sheetName val="Finance_IT_&amp;_Pro_(2)1"/>
      <sheetName val="BS_(2)1"/>
      <sheetName val="Capex_&amp;_Opex1"/>
      <sheetName val="Erlang_and_Infra1"/>
      <sheetName val="Network_Summary1"/>
      <sheetName val="LOCAL_FAR_TIL_JUL10_(2)1"/>
      <sheetName val="P&amp;L_(2)1"/>
      <sheetName val="ANNEXURE_5_c1"/>
      <sheetName val="21_(i)(B)(b)1"/>
      <sheetName val="TDS_Entries_Apr_to_Sept1"/>
      <sheetName val="ERE_`ODBCDriver`_`Component_`_1"/>
      <sheetName val="elfReg`,_`FileAction`_Where_`S1"/>
      <sheetName val="Database:_[2]__Exceeded_number1"/>
      <sheetName val="provision_for_new_Salary1"/>
      <sheetName val="Dept_Score-Assoc-Avg_Dept_Wise1"/>
      <sheetName val="Dept_Score-Assoc-Avg_Dept_W_(21"/>
      <sheetName val="Encl_II1"/>
      <sheetName val="Other_notes1"/>
      <sheetName val="Scope_of_supply1"/>
      <sheetName val="BS_Schdl-_1_&amp;_21"/>
      <sheetName val="Enclosure_XV_(2)1"/>
      <sheetName val="Enclosure_X_contd1"/>
      <sheetName val="Clause_201"/>
      <sheetName val="Enclosure_VIII1"/>
      <sheetName val="GS_Master1"/>
      <sheetName val="Summary_model1"/>
      <sheetName val="model_by_field1"/>
      <sheetName val="Crude_oil1"/>
      <sheetName val="Block_A1"/>
      <sheetName val="W_Natuna1"/>
      <sheetName val="Valuation_(F)1"/>
      <sheetName val="Valuation_21"/>
      <sheetName val="Adjusted_data1"/>
      <sheetName val="WRLD_EXPN1"/>
      <sheetName val="list_-_do_not_delete1"/>
      <sheetName val="Factoring_Accrual_Summary1"/>
      <sheetName val="ttings\purnima\Application_Dat1"/>
      <sheetName val="OM_except_Sales_Mat_Intcom1"/>
      <sheetName val="Inv_(2)1"/>
      <sheetName val="FIFO_Reval1"/>
      <sheetName val="IT_PPV1"/>
      <sheetName val="Print_Controls1"/>
      <sheetName val="fiannce_breakup_cost1"/>
      <sheetName val="IOB_Bank_Statement1"/>
      <sheetName val="Premature_falied_details_1"/>
      <sheetName val="Freight_Summary1"/>
      <sheetName val="CSIMS_Sales1"/>
      <sheetName val="Csims_Dispatches1"/>
      <sheetName val="CSIM_1"/>
      <sheetName val="4230004000_Discount1"/>
      <sheetName val="Discount_Summary1"/>
      <sheetName val="4230001000_Freight1"/>
      <sheetName val="4214000300_I_C_Sales_GEB_LAM1"/>
      <sheetName val="4212001900_Sales_adjusts1"/>
      <sheetName val="Sales_Summary1"/>
      <sheetName val="Corporate_MARS_COA1"/>
      <sheetName val="ANN_91"/>
      <sheetName val="DIR_REMN1"/>
      <sheetName val="80IA_(CONT)1"/>
      <sheetName val="80_IA1"/>
      <sheetName val="Raw_Material-old1"/>
      <sheetName val="By_Product1"/>
      <sheetName val="80_HHC1"/>
      <sheetName val="Consolidated_Trial_Bal1"/>
      <sheetName val="trial_bal_ibhq1"/>
      <sheetName val="ibhq_cash_sum1"/>
      <sheetName val="current_cash_tr1"/>
      <sheetName val="Qtrly_analysis_1"/>
      <sheetName val="Forecast_2001-021"/>
      <sheetName val="2001-02_monthly_pack1"/>
      <sheetName val="QIS_Form_No_II1"/>
      <sheetName val="Dep_Trading1"/>
      <sheetName val="monthly_tdg1"/>
      <sheetName val="head_count1"/>
      <sheetName val="Cabinet_details1"/>
      <sheetName val="Planning_Materiality_Mar_061"/>
      <sheetName val="Sheet2_(3)1"/>
      <sheetName val="Sheet2_(2)1"/>
      <sheetName val="CN_Detail1"/>
      <sheetName val="Cash-Flow_Statement2"/>
      <sheetName val="CFS-vol_base_eng2"/>
      <sheetName val="Cash-Flow_Base2"/>
      <sheetName val="AR-Danone_(PS)2"/>
      <sheetName val="Appendix_-_Joao_Carlos_ar2"/>
      <sheetName val="Other_Assumptions_&amp;_Parameters2"/>
      <sheetName val="CFS-consolidated_Danone2"/>
      <sheetName val="Balance_Sheet2"/>
      <sheetName val="Market_Context2"/>
      <sheetName val="AR-Danone_(Act)2"/>
      <sheetName val="Sales-Mktg_Assumptions2"/>
      <sheetName val="CFS-consolidated_Minalba2"/>
      <sheetName val="AR-Indaia_(Aro)2"/>
      <sheetName val="ETERNITE_(_HOD_SP)2"/>
      <sheetName val="AR-Consol_Ald_+_Danone_SP_tot2"/>
      <sheetName val="AR_syst_Danone_Office2"/>
      <sheetName val="fiche_calcul_Syst_Danone_Home2"/>
      <sheetName val="Dt_Base1"/>
      <sheetName val="MtM_Forecasts_Budget1"/>
      <sheetName val="PECO_IR1"/>
      <sheetName val="ASIA_IR1"/>
      <sheetName val="_x005f_x0000_Database___2___Exceeded1"/>
      <sheetName val="1-11%20MOI_xls_x005f_x0000__x005f_x0000__1"/>
      <sheetName val="Database___2___Exceeded_number1"/>
      <sheetName val="ttings_purnima_Application_Dat1"/>
      <sheetName val="BSNL_services1"/>
      <sheetName val="Database___2___Exceeded_1"/>
      <sheetName val="For_reference_June1"/>
      <sheetName val="A-Eingang_Laender_(ändert)1"/>
      <sheetName val="Cash-Flow_(offen)1"/>
      <sheetName val="U-Erloese_Laender(ändert)1"/>
      <sheetName val="1-11%20MOI_xls1"/>
      <sheetName val="prod_inventory1"/>
      <sheetName val="Main_Menu1"/>
      <sheetName val="Adjustment_Entries-Final1"/>
      <sheetName val="Stock_Chart1"/>
      <sheetName val="Movem__in_fixed_assets_-_Depr_1"/>
      <sheetName val="wdr_bldg1"/>
      <sheetName val="India_$Mn"/>
      <sheetName val="Summary_-__International_"/>
      <sheetName val="BS_Schdl-3-Fixed_Assets"/>
      <sheetName val="MAIN_LATEST1"/>
      <sheetName val="currency_(2)1"/>
      <sheetName val="SPS_DETAIL1"/>
      <sheetName val="final_sheet_1"/>
      <sheetName val="Consolidated_NE"/>
      <sheetName val="Consolidated_SE"/>
      <sheetName val="Consolidated_SO"/>
      <sheetName val="Hyper_NE"/>
      <sheetName val="Hyper_SO"/>
      <sheetName val="Sam's_Club"/>
      <sheetName val="Super_NE"/>
      <sheetName val="Super_SO"/>
      <sheetName val="Todo_Dia"/>
      <sheetName val="Switch_V16"/>
      <sheetName val="Component_Pricing,_Costs"/>
      <sheetName val="syndicate_codes"/>
      <sheetName val="BTVL-ABN_Tranche_I"/>
      <sheetName val="chiet_tinh1"/>
      <sheetName val="Other_assumptions1"/>
      <sheetName val="RSU_lookups1"/>
      <sheetName val="RSU_sites1"/>
      <sheetName val="DLC_sites1"/>
      <sheetName val="SDH_COST1"/>
      <sheetName val="c_1"/>
      <sheetName val="Home_Office"/>
      <sheetName val="Input_Sheet"/>
      <sheetName val="IRR_Gaming"/>
      <sheetName val="P&amp;L_breakup"/>
      <sheetName val="Calcns_FDB"/>
      <sheetName val="Assns_FDB"/>
      <sheetName val="BR_(2)"/>
      <sheetName val="comp_"/>
      <sheetName val="Sheet_Index"/>
      <sheetName val="14_old"/>
      <sheetName val="Add_to_FA"/>
      <sheetName val="Fixed_asset_register"/>
      <sheetName val="Encl_I"/>
      <sheetName val="Matcost_(2)"/>
      <sheetName val="upgsales_(2)"/>
      <sheetName val="CFChart_(2)"/>
      <sheetName val="AJE__(2)"/>
      <sheetName val="RJE_(2)"/>
      <sheetName val="C101_(2)"/>
      <sheetName val="T101-Share_Cap_(2)"/>
      <sheetName val="CFChart_(3)"/>
      <sheetName val="AJE_"/>
      <sheetName val="AJE_(2)"/>
      <sheetName val="CF-1|2_(2)"/>
      <sheetName val="CF-3_(2)"/>
      <sheetName val="Notes_to_FS_(2)"/>
      <sheetName val="Notes_to_FS"/>
      <sheetName val="Note_19"/>
      <sheetName val="A2_-_5"/>
      <sheetName val="A2_-_5_(2)"/>
      <sheetName val="A2_-_6"/>
      <sheetName val="A8-6_(1)"/>
      <sheetName val="A3_-_3"/>
      <sheetName val="A3_-_4"/>
      <sheetName val="Form_EYP_1"/>
      <sheetName val="I_(2)"/>
      <sheetName val="Ff_-1"/>
      <sheetName val="APPENDIX_XIII"/>
      <sheetName val="Appendix_II"/>
      <sheetName val="SRM-Appx_1_BS"/>
      <sheetName val="U1-2_Sales_Analysis"/>
      <sheetName val="U1-2_Sales_Analysis_-by_product"/>
      <sheetName val="Outstanding_Matters_(2)"/>
      <sheetName val="OS_1(FOR_CLIENT_DISTRIBUTION)"/>
      <sheetName val="Inter-_Company_Reconciliation"/>
      <sheetName val="U-4_"/>
      <sheetName val="PMB_(opening_balance)"/>
      <sheetName val="&lt;A2_2&gt;Cla"/>
      <sheetName val="Acs_(2)"/>
      <sheetName val="UA_(2)"/>
      <sheetName val="A2|1(SAD)_"/>
      <sheetName val="I2_"/>
      <sheetName val="K-1_"/>
      <sheetName val="Attachment_1"/>
      <sheetName val="T__Equity"/>
      <sheetName val="N1_(2)"/>
      <sheetName val="sp_(2)"/>
      <sheetName val="O|S_(2)"/>
      <sheetName val="N1__1"/>
      <sheetName val="F3-Group_1_(2)"/>
      <sheetName val="A2-4_(2004)"/>
      <sheetName val="Note_6"/>
      <sheetName val="Note_4"/>
      <sheetName val="I_"/>
      <sheetName val="CC-10_"/>
      <sheetName val="BB-10_(2)"/>
      <sheetName val="CC-10__(2)"/>
      <sheetName val="B-10_(2)"/>
      <sheetName val="(B3)Purchases_cutoff_test"/>
      <sheetName val="(B4)Sales_cutoff_test"/>
      <sheetName val="sales(B2_2)"/>
      <sheetName val="E2_(4)"/>
      <sheetName val="E2_(3)"/>
      <sheetName val="E2_(2)"/>
      <sheetName val="K4_-_Physical_Sightings"/>
      <sheetName val="Provision_for_DD"/>
      <sheetName val="N6|1_-_PV_after_YE"/>
      <sheetName val="N6_-_Unrecorded_Liab"/>
      <sheetName val="Sy_Kapasi"/>
      <sheetName val="U-_FINAL_(2)"/>
      <sheetName val="U-2_FINAL"/>
      <sheetName val="Freehold_Land"/>
      <sheetName val="Sch_I"/>
      <sheetName val="Sch_IIa"/>
      <sheetName val="Sch_IIb"/>
      <sheetName val="Sch_III"/>
      <sheetName val="J_disclosure"/>
      <sheetName val="A2-2-1_(2)"/>
      <sheetName val="A2-2-2_(2)"/>
      <sheetName val="A2-2-3_(2)"/>
      <sheetName val="GP_analysis"/>
      <sheetName val="Attached_9"/>
      <sheetName val="Attached_10"/>
      <sheetName val="OSM_(2)"/>
      <sheetName val="CLA_(2)"/>
      <sheetName val="tax_com"/>
      <sheetName val="OSM_2"/>
      <sheetName val="PLnotes_"/>
      <sheetName val="Liferev_2002_(2)"/>
      <sheetName val="Liferev_2002"/>
      <sheetName val="Genrevdetail_"/>
      <sheetName val="MNIH-Consol_entries_2002(i)"/>
      <sheetName val="AP_110_sub"/>
      <sheetName val="RCD-403-4_(2)"/>
      <sheetName val="U2_AR_on_Revenue"/>
      <sheetName val="U3_(disclosure)"/>
      <sheetName val="M2_payables_listing"/>
      <sheetName val="TNK-Staff_costs"/>
      <sheetName val="A2-2_RJE1"/>
      <sheetName val="A2-1_AJE"/>
      <sheetName val="A10-1_(2)"/>
      <sheetName val="C4-1_(2)"/>
      <sheetName val="N3|2-1_(2)"/>
      <sheetName val="B_Redang"/>
      <sheetName val="E3_(2)"/>
      <sheetName val="interest_restriction"/>
      <sheetName val="E_5"/>
      <sheetName val="F6_Stock_Take_recon"/>
      <sheetName val="F5_1_stk_valuation"/>
      <sheetName val="A2_4_SAD"/>
      <sheetName val="E2_(&lt;)"/>
      <sheetName val="A2|3_AJE"/>
      <sheetName val="A2|2_RJE"/>
      <sheetName val="A2|1_OJE"/>
      <sheetName val="Page_3"/>
      <sheetName val="U2-Staff_Welfare"/>
      <sheetName val="N3_SCH_FUND"/>
      <sheetName val="K1_DEP_Leeza"/>
      <sheetName val="Bakat_-_consol"/>
      <sheetName val="Staff_Sal"/>
      <sheetName val="Basic_Details"/>
      <sheetName val="Notes_to_accounts"/>
      <sheetName val="Hub_Inputs"/>
      <sheetName val="BOM_Matrix_(2)"/>
      <sheetName val="ECR_E04_22_03_02_FRZ"/>
      <sheetName val="MP_-_DTA"/>
      <sheetName val="_dllĀ眹宀Ј⧠సㅾ℀㄀樸౓"/>
      <sheetName val="e_&amp;SupportĀ_x000a_Send_Feedbac&amp;kr"/>
      <sheetName val="SOAD_"/>
      <sheetName val="Other_Info"/>
      <sheetName val="gen_ledger_data"/>
      <sheetName val="receipt_Reg_Nov08"/>
      <sheetName val="Price_Nego(Summary)_(2)"/>
      <sheetName val="Cap_employed_"/>
      <sheetName val="Qtr_IIISegment"/>
      <sheetName val="CUSTOM_Jun99"/>
      <sheetName val="inventory_valuation"/>
      <sheetName val="Ann_C&amp;D_Revised"/>
      <sheetName val="year_2002-03"/>
      <sheetName val="9_Month"/>
      <sheetName val="Master-with_field_names"/>
      <sheetName val="Total_(2)"/>
      <sheetName val="Sales_Budget-2012-13"/>
      <sheetName val="Sand_Control"/>
      <sheetName val="TaxCal_(2)"/>
      <sheetName val="TAX10-by_SYC_(12_M)_(2)"/>
      <sheetName val="2003･03平均_(2)"/>
      <sheetName val="PURCHASED_ADDITIONS"/>
      <sheetName val="Computation_04-05"/>
      <sheetName val="ocean_voyage"/>
      <sheetName val="FACT_B"/>
      <sheetName val="B_1_03_12"/>
      <sheetName val="HHML_(4)"/>
      <sheetName val="Fixed_Assets-Last_year"/>
      <sheetName val="Exp_provn_(3)"/>
      <sheetName val="consol_(2)"/>
      <sheetName val="consol_(3)"/>
      <sheetName val="SL_Schedule_(2)"/>
      <sheetName val="consol_(4)"/>
      <sheetName val="Own Variable"/>
      <sheetName val="Wavelength selection"/>
      <sheetName val="[book1.xls]_x0000_Database: [2]__Ex_2"/>
      <sheetName val="[book1.xls]Database: [2]__Exc_2"/>
      <sheetName val="[book1.xls]ttings_purnima_App_2"/>
      <sheetName val="[book1.xls]Database:_[2]__Exc_2"/>
      <sheetName val="[book1.xls]Database:_[2]__Exc_3"/>
      <sheetName val="[book1.xls]ttings_purnima_App_3"/>
      <sheetName val=". Exceeded number "/>
      <sheetName val="__Exceeded_number"/>
      <sheetName val="__Exceeded_number_"/>
      <sheetName val="[book1.xls]"/>
      <sheetName val="Locas"/>
      <sheetName val="Trial_x0000__x0000__x0000__x0012_[1111.xls]********_x0000__x0000__x0000__x0000_"/>
      <sheetName val="S_4_3_SAP Dump"/>
      <sheetName val="PROFIT"/>
      <sheetName val="Power &amp; Fuel (S)"/>
      <sheetName val="DEPN"/>
      <sheetName val="INTT"/>
      <sheetName val="CS"/>
      <sheetName val="CFS"/>
      <sheetName val="Power_&amp;_Fuel_(S)"/>
      <sheetName val="bajaj_copeland"/>
      <sheetName val="EVA1"/>
      <sheetName val="InQuart"/>
      <sheetName val="GS_Master2"/>
      <sheetName val="Summary_model2"/>
      <sheetName val="model_by_field2"/>
      <sheetName val="Crude_oil2"/>
      <sheetName val="Block_A2"/>
      <sheetName val="W_Natuna2"/>
      <sheetName val="Valuation_(F)2"/>
      <sheetName val="Valuation_22"/>
      <sheetName val="Adjusted_data2"/>
      <sheetName val="WRLD_EXPN2"/>
      <sheetName val="Power_&amp;_Fuel_(S)2"/>
      <sheetName val="Power_&amp;_Fuel_(S)1"/>
      <sheetName val="%_Share"/>
      <sheetName val="Financial_Services"/>
      <sheetName val="FEBE_Data"/>
      <sheetName val="GE6CRITERIA"/>
      <sheetName val="party"/>
      <sheetName val="Year_2"/>
      <sheetName val="部店・内容ﾏｽﾀｰ"/>
      <sheetName val="Bank"/>
      <sheetName val="ED"/>
      <sheetName val="Stats"/>
      <sheetName val="Masters"/>
      <sheetName val="BSLA"/>
      <sheetName val="Input_&amp;_Control1"/>
      <sheetName val="Volume"/>
      <sheetName val="Delinquency_(2)"/>
      <sheetName val="ＣＤＲ_Ｍ"/>
      <sheetName val="OFA"/>
      <sheetName val="OFA_Acq"/>
      <sheetName val="column"/>
      <sheetName val="Reference"/>
      <sheetName val="Criteria"/>
      <sheetName val="ccySummary"/>
      <sheetName val="Introduction"/>
      <sheetName val="Data_Tape"/>
      <sheetName val="Deal_List1"/>
      <sheetName val="12__Asset_Walk_from_Prior_Yr"/>
      <sheetName val="Cover_Sheet"/>
      <sheetName val="PackInfo"/>
      <sheetName val="ANI_Look-ups"/>
      <sheetName val="Q3_-_GECF"/>
      <sheetName val="PopCache"/>
      <sheetName val="DATA_-_INCOME_STATEMENTSII"/>
      <sheetName val="Relocation_Data"/>
      <sheetName val="IC_Interest_Payable"/>
      <sheetName val="HDFC_Std_Life"/>
      <sheetName val="SBILife"/>
      <sheetName val="Master_Sheet_"/>
      <sheetName val="Birla_Sun_Life"/>
      <sheetName val="Bajaj_Allianz"/>
      <sheetName val="Max_New_York_Life"/>
      <sheetName val="ICICI_Pru"/>
      <sheetName val="Hyp_Dump"/>
      <sheetName val="HC_Drivers_vs_plan"/>
      <sheetName val="walk_data"/>
      <sheetName val="SUMMARY_BALANCE"/>
      <sheetName val="Interface"/>
      <sheetName val="OSEBS2003-04"/>
      <sheetName val="Values"/>
      <sheetName val="ignore_0804"/>
      <sheetName val="Qtr4-00"/>
      <sheetName val="PARTY_DETAILS"/>
      <sheetName val="1118_C_I"/>
      <sheetName val="1118_C_II"/>
      <sheetName val="1118_C_III"/>
      <sheetName val="ReferenceLists"/>
      <sheetName val="Z_report"/>
      <sheetName val="Form No. 3CD"/>
      <sheetName val="Operating Expenses HRY"/>
      <sheetName val="Sales1 HRY"/>
      <sheetName val="Operating Expenses"/>
      <sheetName val="Sales1"/>
      <sheetName val="_x0000__x001c__x0000_prashant.gajbhiye@ai"/>
      <sheetName val="nt ColorChartsWorkbook_VBA_PROJ"/>
      <sheetName val="ヰ`_x0000_᠑┡㜦ስ᜗┥ᜓ℔☦☦☦☦☦ᔕ┥⌥ⵃ✪┯〢ᐯ⤙䈠㈱㌨〉ㄥ䐬"/>
      <sheetName val="Sub Base Regionwise Sorting"/>
      <sheetName val="M51-09"/>
      <sheetName val="_x0000_豈_x0000__x0001__x0001_m_x0000_豰_x0000__x0001__x0001_m_x0000_貘_x0000__x0001__x0001_e_x0000_賀_x0000__x0001__x0001_p_x0000_賨_x0000__x0001__x0001_s_x0000_"/>
      <sheetName val="_x0000__x0004_"/>
      <sheetName val="ヰ`_x0000_j푨j함j헰j훰j흸j_xd878_j_xd900_j_xdb08_j_xdb90_j_xdc90_j_xdd18_j_xde68_j_xdfb8_j"/>
      <sheetName val="ヰ`_x0000_k佈k倠k储k冨k到k匰k厸k唈k嘈k嚐k垐k堘k夘k妠"/>
      <sheetName val="_x0000_p禠k稨k窰k笸k節k籈k糐k絘k締k繨k済k源k漘k澠k瀨"/>
      <sheetName val="ヰ`_x0000_k餸k騸k髀k鯀k鱈k鵈k鷐k鿘kꁠkꅠkꇨkꌸkꒈkꗘ"/>
      <sheetName val="ヰ`_x0000_lᐘlᓰlᕸlᙸlᜀl᠀lᢈl᧘l᫘l᭠lᱠl᳨lᷨlṰ"/>
      <sheetName val="_x0000_m㹰l㻸l㾀l䀈l䂐l䄘l䆠l䈨l䊰l䌸l㋘l㍠l㏨l㑰l㓸"/>
      <sheetName val="ヰ`_x0000_l앸l외l윀l저l좈l즈l쨐l쯰l챸l쵸l츀l콐l킠l퇰"/>
      <sheetName val="ヰ`_x0000_m䀰m䄈m䆐m䊐m䌘m䐘m䒠m䗰m䛰m䝸m䡸m䤀m䨀m䪈"/>
      <sheetName val="_x0000_o檈m欐m殘m氠m沨m洰m涸m湀m滈m潐m廰m彸m怀m悈m愐"/>
      <sheetName val="_x0000__x0015__x0000_harinath.m@airtel.in"/>
      <sheetName val="AP Accrual"/>
      <sheetName val="TOMA &amp; ITP"/>
      <sheetName val="_x0000__x0000_Ø_x0000__x0000_à_x0000__x0000_è_x0000__x0000_ð_x0000__x0000_ø_x0000__x0000_Ā_x0000__x0000_Ĉ_x0000__x0000_"/>
      <sheetName val=":AIQX`goty}¨¯ºÇÕãéðõû"/>
      <sheetName val="Trial Balance (Tally)"/>
      <sheetName val="Trial Balance (Link)"/>
      <sheetName val="Ross"/>
      <sheetName val="MMR"/>
      <sheetName val="WW07-12100200"/>
      <sheetName val="FORMAT-12100200"/>
      <sheetName val="WW08-12900100"/>
      <sheetName val="FORMAT -12900100"/>
      <sheetName val="WW46 COL Long Term"/>
      <sheetName val="FORMAT - COL Long Term"/>
      <sheetName val="WW46 COL Short Term"/>
      <sheetName val="FORMAT -  COL Short Term"/>
      <sheetName val="WW46 COL FOBO"/>
      <sheetName val="FORMAT -  COL FOBO"/>
      <sheetName val="FORMAT - 12500300"/>
      <sheetName val="WW47 COL Provision"/>
      <sheetName val="FORMAT -  COL Provision"/>
      <sheetName val="WW68"/>
      <sheetName val="Ploss-april to july-02"/>
      <sheetName val="ploss-2001-02"/>
      <sheetName val="CHIPS WORKING"/>
      <sheetName val="NGPISW03 (2)"/>
      <sheetName val="(bis.0)PLANT (31 Oct 2006)final"/>
      <sheetName val="R1040"/>
      <sheetName val="base de dados"/>
      <sheetName val="[book1.xls][book1.xls]_x0000_Database"/>
      <sheetName val="[book1.xls][book1.xls][book1.xl"/>
      <sheetName val="BHANDUP"/>
      <sheetName val="PLAN_FEB97"/>
      <sheetName val="Bridges"/>
      <sheetName val="Bridges (Abst)"/>
      <sheetName val="Overpass"/>
      <sheetName val="Slab Culvert"/>
      <sheetName val="Underpass"/>
      <sheetName val="Abstract"/>
      <sheetName val="Pune-Solapur"/>
      <sheetName val="ICICI"/>
      <sheetName val="HDFC"/>
      <sheetName val="5 - CITICORP"/>
      <sheetName val="Av.G Level"/>
      <sheetName val="PDCA 9"/>
      <sheetName val="Data 2003"/>
      <sheetName val="_x0000__x0000_"/>
      <sheetName val="Trennung SRE BDE NEU"/>
      <sheetName val="Clientes"/>
      <sheetName val="Sheet1_x0000_Ҩ⋨【_x0008__x0000__x0007__x0000__x0008__x0000_"/>
      <sheetName val="GMB1"/>
      <sheetName val="GMB2"/>
      <sheetName val="GMS1"/>
      <sheetName val="GMS2"/>
      <sheetName val="IFO1"/>
      <sheetName val="IFO2"/>
      <sheetName val="WCR1"/>
      <sheetName val="WCR2"/>
      <sheetName val="Backlog"/>
      <sheetName val="Bookings1"/>
      <sheetName val="Bookings2"/>
      <sheetName val="EBIT"/>
      <sheetName val="Thales"/>
      <sheetName val="GeoBooking"/>
      <sheetName val="GMCS1"/>
      <sheetName val="GMCS2"/>
      <sheetName val="Investment1"/>
      <sheetName val="Investment2"/>
      <sheetName val="REX"/>
      <sheetName val="Roce1"/>
      <sheetName val="Sales2"/>
      <sheetName val="Financial Statements"/>
      <sheetName val="MISC"/>
      <sheetName val="Co 59"/>
      <sheetName val="Data Validation"/>
      <sheetName val="[book1.xls]_x0000_Database: [2]. Exce"/>
      <sheetName val="[book1.xls]Database: [2]. Excee"/>
      <sheetName val="[book1.xls][book1.xls]Database:"/>
      <sheetName val="p-4 (2)"/>
      <sheetName val="Firmabil"/>
      <sheetName val="Pensionsoversigt"/>
      <sheetName val="Personale stamdata"/>
      <sheetName val="TAX INCOME"/>
      <sheetName val="lov-COAct"/>
      <sheetName val="lov-cspl"/>
      <sheetName val="Production Plan1"/>
      <sheetName val="CAUDIT"/>
      <sheetName val="협조전"/>
      <sheetName val="Value Analysis - Sheet 1"/>
      <sheetName val="카케라1"/>
      <sheetName val="카메라4"/>
      <sheetName val="원단위"/>
      <sheetName val="RD제품개발투자비(매가)"/>
      <sheetName val="표2"/>
      <sheetName val="so-021"/>
      <sheetName val="major"/>
      <sheetName val="기안"/>
      <sheetName val="신규DEP"/>
      <sheetName val="95계획"/>
      <sheetName val="BUS제원1"/>
      <sheetName val="GRACE"/>
      <sheetName val="대외공문"/>
      <sheetName val="기안(2)"/>
      <sheetName val="예산근거"/>
      <sheetName val="경쟁실분"/>
      <sheetName val="그패프"/>
      <sheetName val="현금경비중역"/>
      <sheetName val="MAST S"/>
      <sheetName val="96수출"/>
      <sheetName val="인도원가"/>
      <sheetName val="전체현황"/>
      <sheetName val="차수"/>
      <sheetName val="견적LIST"/>
      <sheetName val="투자계획서"/>
      <sheetName val="표지"/>
      <sheetName val="END리스트"/>
      <sheetName val="부특1(ABS)"/>
      <sheetName val="부특1(TCS)"/>
      <sheetName val="부특2"/>
      <sheetName val="신기술"/>
      <sheetName val="기존차비교"/>
      <sheetName val="기존차문제"/>
      <sheetName val="도면문제"/>
      <sheetName val="시작차문제"/>
      <sheetName val="전체일정1"/>
      <sheetName val="전체일정2"/>
      <sheetName val="금형개발 "/>
      <sheetName val="검사구개발"/>
      <sheetName val="지그개발"/>
      <sheetName val="설비개발"/>
      <sheetName val="신뢰성(HU)"/>
      <sheetName val="신뢰성(SEN)"/>
      <sheetName val="외주개발"/>
      <sheetName val="납품용기개발"/>
      <sheetName val="CH'K P(A)"/>
      <sheetName val="CH'K P(B)"/>
      <sheetName val="FMEA W_S(HU)"/>
      <sheetName val="FMEA W_S(S_W)"/>
      <sheetName val="참조(구매품질조직도)"/>
      <sheetName val="참조(업체별담당자)"/>
      <sheetName val=".mdb,*.htm,*.html,*.pub);웹 페이지("/>
      <sheetName val="ccar"/>
      <sheetName val="목차"/>
      <sheetName val="1-1)개발추진범위"/>
      <sheetName val="1-2)개발일정"/>
      <sheetName val="S_MBR_UPR"/>
      <sheetName val="S_MBR_LWR"/>
      <sheetName val="품목리스트"/>
      <sheetName val="회사조직도"/>
      <sheetName val="품질목표"/>
      <sheetName val="KPC항목"/>
      <sheetName val="CFT조직도"/>
      <sheetName val="부품특성1"/>
      <sheetName val="부품특성2 "/>
      <sheetName val="과거차문제점검토및반영계획"/>
      <sheetName val="전체일정"/>
      <sheetName val="부품SOURCE"/>
      <sheetName val="금형"/>
      <sheetName val="검사구"/>
      <sheetName val="지그"/>
      <sheetName val="설비"/>
      <sheetName val="납품용기"/>
      <sheetName val="신뢰성(H&amp;E)"/>
      <sheetName val="시작품관리계획서"/>
      <sheetName val="설계구조검토"/>
      <sheetName val="시작문제반영"/>
      <sheetName val="5_1_설비투자변경이력"/>
      <sheetName val="5_2_설비투자LIST_금액조정"/>
      <sheetName val="6_부대설비LIST"/>
      <sheetName val="02자동화합리화"/>
      <sheetName val="첨부_가공계획011120"/>
      <sheetName val="SPARE"/>
      <sheetName val="_x0005__x0003__x0004_b"/>
      <sheetName val="VXXX"/>
      <sheetName val="SPARE PART(기계부)"/>
      <sheetName val="SPARE PART(전기부)"/>
      <sheetName val="소모 공구"/>
      <sheetName val="소모품"/>
      <sheetName val="부자재"/>
      <sheetName val="기타(볼트,니쁠,프로파일,아크릴)"/>
      <sheetName val="우일 FA(납땜),아이제 코리아(마킹),반도상사(도장)"/>
      <sheetName val="10.21이후 (최종본)"/>
      <sheetName val="List(Item별) (10_21회의록 근거)"/>
      <sheetName val="10.21이후"/>
      <sheetName val="10.20까지"/>
      <sheetName val="228"/>
      <sheetName val="25.32.34"/>
      <sheetName val="List(Item별) (하나모듈)"/>
      <sheetName val="List(Item별)"/>
      <sheetName val="List(UPG별)"/>
      <sheetName val="EO-List"/>
      <sheetName val="사장"/>
      <sheetName val="사원"/>
      <sheetName val="기존젨비교"/>
      <sheetName val="_x0000_䅀㿠_x0000__x0000__x0000__x0000__x0001__x0000__x0000__x0000__x0000__x0000__x0001_t_x0016__x0000_䅀㿰_x0000__x0000_"/>
      <sheetName val="戀椀最㔀"/>
      <sheetName val="Sheet1_x0000__x0000__x0000__x0004__x0000__x0000__x0000__x0000__x0000__x0000_ ǅ_x0000__x0000__x0000__x0000__x0000__x0000__x0000__x0000__x0000__x0000__x0000_"/>
      <sheetName val="_x0000__x0001__x0000__x0001__x0000__x0003__x0000__x0001__x0000_Ô_x0000__x0001__x0000__x0000__x0000_,_x0000_¦_x0000_¦_x0000__x0000__x0000__x0000__x0000__x0000__x0000__x0000__x0000__x0000__x0000_"/>
      <sheetName val="_x001e_.&gt;N^n~®¾ÎÞî"/>
      <sheetName val="bleĤģ_x0000__x0000__x0000__x0000__x0000__x0000_서식을 Ĩĥ_x0000__x0000__x0000__x0000_ħĦ_x0000__x0000__x0000__x0000__x0000__x0000_률_x0000_"/>
      <sheetName val="전산품의"/>
      <sheetName val="¿ÜÁÖÇöÈ².wq1"/>
      <sheetName val="LEASE4"/>
      <sheetName val="Sheet1_x0000_ˆŒ_x0004__x0000_ ǅ_x0001__x0000_ˆ&lt;BOOK1.XLS]Shee"/>
      <sheetName val="_x001e_.&gt;N^n~Žž®¾ÎÞî"/>
      <sheetName val="bleĤģ서식을 ĨĥħĦ_x0000_률_x0000_며_x0000_을 변경īĪ용_x0000_ĭĬ 끌어"/>
      <sheetName val="ㅊ.ㅔㅁㅇ"/>
      <sheetName val="품의양식"/>
      <sheetName val="bleĤģ"/>
      <sheetName val="Sheet1_x0000_ˆŒ_x0000__x0004__x0000_ ǅ"/>
      <sheetName val="_x0001__x0000__x0001__x0000__x0003__x0000__x0001__x0000_Ô_x0001__x0000_,_x0000_¦¦"/>
      <sheetName val="bleĤģ서식을 ĨĥħĦ"/>
      <sheetName val="CD-실적"/>
      <sheetName val="Sheet1_x0000__x0000__x0004__x0000_ ǅ_x0000__x0001__x0000_&lt;BOOK1.XLS]Sh"/>
      <sheetName val="bleĤģ_x0000_서식을 Ĩĥ_x0000_ħĦ_x0000_률_x0000_며_x0000_을 변경īĪ_x0000_용_x0000_ĭĬ"/>
      <sheetName val="FR HR(A-LEA)"/>
      <sheetName val="FR HR(VINYL)"/>
      <sheetName val="PROTECTOR단가"/>
      <sheetName val="MOTO"/>
      <sheetName val="NBQA"/>
      <sheetName val="UPH"/>
      <sheetName val="̃_x0000_"/>
      <sheetName val="___"/>
      <sheetName val="__仛"/>
      <sheetName val="__★"/>
      <sheetName val="2.____"/>
      <sheetName val=".mdb,_.htm,_.html,_.pub);웹 페이지("/>
      <sheetName val="_x0001_"/>
      <sheetName val="환율기준"/>
      <sheetName val="dd mmmm yyyy_x0000__x0000__x0000_赶_x0000__x0003__x0016_[$-0409]hh:m"/>
      <sheetName val="?䅀㿠????_x0001_?????_x0001_t_x0016_?䅀㿰??"/>
      <sheetName val="Sheet1???_x0004_?????? ǅ???????????"/>
      <sheetName val="?_x0001_?_x0001_?_x0003_?_x0001_?Ô?_x0001_???,?¦?¦???????????"/>
      <sheetName val="bleĤģ??????서식을 Ĩĥ????ħĦ??????률?"/>
      <sheetName val="Sheet1?ˆŒ_x0004_? ǅ_x0001_?ˆ&lt;BOOK1.XLS]Shee"/>
      <sheetName val="bleĤģ서식을 ĨĥħĦ?률?며?을 변경īĪ용?ĭĬ 끌어"/>
      <sheetName val="䅀㿠_x0001_?_x0001_t_x0016_?䅀㿰"/>
      <sheetName val="_x0001_?_x0001_?_x0003_?_x0001_?Ô_x0001_?,?¦¦_x0002_?p?4"/>
      <sheetName val="Sheet1?ˆŒ?_x0004_? ǅ"/>
      <sheetName val="_x0001_?_x0001_?_x0003_?_x0001_?Ô_x0001_?,?¦¦"/>
      <sheetName val="bleĤģ서식을 ĨĥħĦ?률?"/>
      <sheetName val="__"/>
      <sheetName val="dd mmmm yyyy"/>
      <sheetName val="d_m_yy"/>
      <sheetName val="_䅀㿠_____x0001_______x0001_t_x0016__䅀㿰__"/>
      <sheetName val="Sheet1____x0004_______ ǅ___________"/>
      <sheetName val="__x0001___x0001___x0003___x0001__Ô__x0001____,_¦_¦___________"/>
      <sheetName val="bleĤģ______서식을 Ĩĥ____ħĦ______률_"/>
      <sheetName val="Sheet1_ˆŒ_x0004__ ǅ_x0001__ˆ&lt;BOOK1.XLS_Shee"/>
      <sheetName val="bleĤģ서식을 ĨĥħĦ_률_며_을 변경īĪ용_ĭĬ 끌어"/>
      <sheetName val="䅀㿠_x0001___x0001_t_x0016__䅀㿰"/>
      <sheetName val="_x0001___x0001___x0003___x0001__Ô_x0001__,_¦¦_x0002__p_4"/>
      <sheetName val="Sheet1_ˆŒ__x0004__ ǅ"/>
      <sheetName val="_x0001___x0001___x0003___x0001__Ô_x0001__,_¦¦"/>
      <sheetName val="bleĤģ서식을 ĨĥħĦ_률_"/>
      <sheetName val="OP20"/>
      <sheetName val="COA- Nov  02"/>
      <sheetName val="Jan 2002"/>
      <sheetName val="Sub group code &amp; Name"/>
      <sheetName val="AN_Input"/>
      <sheetName val="S&amp;M_Dept"/>
      <sheetName val="Monthly_Revenue"/>
      <sheetName val="Profit_and_Loss"/>
      <sheetName val="Details_BS"/>
      <sheetName val="Details_PL"/>
      <sheetName val="RM_Consumption_Schedule_11"/>
      <sheetName val="TB_01-05-03"/>
      <sheetName val="Annex-modvat-Jun03_(2)"/>
      <sheetName val="Adv_IT-Jun_03F"/>
      <sheetName val="GE_CAPITAL"/>
      <sheetName val="Pune_addition"/>
      <sheetName val="MKT_PO-2011"/>
      <sheetName val="ONOFF-BUD_(ROC)"/>
      <sheetName val="EEFC_Account"/>
      <sheetName val="netmatl_"/>
      <sheetName val="t_o"/>
      <sheetName val="sch_list_(2)"/>
      <sheetName val="_t_o_"/>
      <sheetName val="Old_Data"/>
      <sheetName val="sal_summ"/>
      <sheetName val="dep_war"/>
      <sheetName val="BS_Rec_Control_Sheet"/>
      <sheetName val="New_May"/>
      <sheetName val="BOB DETAILS"/>
      <sheetName val="VTP"/>
      <sheetName val="A302101-000-017"/>
      <sheetName val="FBT  Cal  F (2)"/>
      <sheetName val="Control Sheet"/>
      <sheetName val="#2212000"/>
      <sheetName val="Comp"/>
      <sheetName val="G2.5 Advance to vendors"/>
      <sheetName val="Additions upto 31-3-08"/>
      <sheetName val="Data (2)"/>
      <sheetName val="P&amp;L February"/>
      <sheetName val="P&amp;L Feb 2001 cumulative"/>
      <sheetName val="3"/>
      <sheetName val="Attachment - 3(cont.)"/>
      <sheetName val="Attachment 9(contd)"/>
      <sheetName val="_x0000_Database___2___Exceeded1"/>
      <sheetName val="1-11%20MOI_xls_x0000__x0000__1"/>
      <sheetName val="Trial"/>
      <sheetName val="ヰ`"/>
      <sheetName val=""/>
      <sheetName val="[book1.xls][book1.xls]"/>
      <sheetName val="̃"/>
      <sheetName val="対応策"/>
      <sheetName val="Indirect Expn."/>
      <sheetName val="Dep Books"/>
      <sheetName val="Dep Month wise"/>
      <sheetName val="Import"/>
      <sheetName val="sch"/>
      <sheetName val="Bal Sheet"/>
      <sheetName val="223.582"/>
      <sheetName val="ScheduleAB"/>
      <sheetName val="3BPA00132-5-3 W plan HVPNL"/>
      <sheetName val="GD13"/>
      <sheetName val="KFH"/>
      <sheetName val="BOOKGRAPH"/>
      <sheetName val="TRENDS"/>
      <sheetName val="Instructions"/>
      <sheetName val="COLUMNS"/>
      <sheetName val="MAT"/>
      <sheetName val="Value IMP CIF basis"/>
      <sheetName val="Preliminary expenses"/>
      <sheetName val="FBT"/>
      <sheetName val="Trial Balance (2)"/>
      <sheetName val="GAAP"/>
      <sheetName val="Co"/>
      <sheetName val="nts (2)"/>
      <sheetName val="BS'03"/>
      <sheetName val="Cap. Exp."/>
      <sheetName val="rbc"/>
      <sheetName val="bbc"/>
      <sheetName val="bc"/>
      <sheetName val="2rr"/>
      <sheetName val="2rollb"/>
      <sheetName val="sltr"/>
      <sheetName val="brkr"/>
      <sheetName val="WIRE_CUTTR"/>
      <sheetName val="CAM_GUM"/>
      <sheetName val="BANRAW-1"/>
      <sheetName val="ban-1"/>
      <sheetName val="ban-2"/>
      <sheetName val="ASHOK"/>
      <sheetName val="其他应收明细"/>
      <sheetName val="货币资金审定表"/>
      <sheetName val="其他货币资金审定表 "/>
      <sheetName val="与对帐单余额核对"/>
      <sheetName val="未达帐项审查-银行已计,单位未计"/>
      <sheetName val="货币资金明细表"/>
      <sheetName val="其他货币资金明细表 "/>
      <sheetName val="应收票据审定表"/>
      <sheetName val="应收票据明细表"/>
      <sheetName val="应收票据清单-Q2"/>
      <sheetName val="久隆应收票据-Q3"/>
      <sheetName val="应收账款审定表"/>
      <sheetName val="坏账准备审定表"/>
      <sheetName val="应收账款明细"/>
      <sheetName val="应收帐龄-REVISED"/>
      <sheetName val="预付账款审定表"/>
      <sheetName val="预付账款明细"/>
      <sheetName val="预付应付重分类帐龄分析"/>
      <sheetName val="其他应收款审定表"/>
      <sheetName val="代付九龙机电安置费明细"/>
      <sheetName val="其他应收-单位帐龄"/>
      <sheetName val="其他应收个人帐龄分析"/>
      <sheetName val="长期投资审定表"/>
      <sheetName val="长期投资明细表"/>
      <sheetName val="固定资产、累计折旧审定表"/>
      <sheetName val="固定资产及累计折旧增减变动表-Q3"/>
      <sheetName val="REVISED"/>
      <sheetName val="REVISED -抽盘"/>
      <sheetName val="在建工程审定表"/>
      <sheetName val="在建工程明细"/>
      <sheetName val="无形资产审定表 "/>
      <sheetName val="借款利息"/>
      <sheetName val="应付工资审定表"/>
      <sheetName val="应付工资 明细表"/>
      <sheetName val="应付工资审查表"/>
      <sheetName val="应付福利费审定表"/>
      <sheetName val="应付福利费"/>
      <sheetName val="应付福利费明细表"/>
      <sheetName val="应付股利审定表"/>
      <sheetName val="应付股利明细"/>
      <sheetName val="其他应付款审定表"/>
      <sheetName val="其他应付款明细"/>
      <sheetName val="各项福利"/>
      <sheetName val="预收账款审定表"/>
      <sheetName val="其他应交款审定表"/>
      <sheetName val="预提费用审定表"/>
      <sheetName val="预提费用明细"/>
      <sheetName val="实收资本审定表"/>
      <sheetName val="资本公积审定表"/>
      <sheetName val="资本公积明细"/>
      <sheetName val="盈余公积审定表"/>
      <sheetName val="盈余公积明细"/>
      <sheetName val="管理费用审定表"/>
      <sheetName val="管理费用明细表"/>
      <sheetName val="管理费用-税金 (2)"/>
      <sheetName val="销售费用审定表"/>
      <sheetName val="销售费用明细表"/>
      <sheetName val="财务费用审定表"/>
      <sheetName val="财务费用明细"/>
      <sheetName val="其他业务利润审定表"/>
      <sheetName val="其他业务收支明细"/>
      <sheetName val="营业外收入审定表"/>
      <sheetName val="营业外支出审定表"/>
      <sheetName val="PL-monthly"/>
      <sheetName val="CF-8&quot;-y2"/>
      <sheetName val="关联方 (3)"/>
      <sheetName val="关联方"/>
      <sheetName val="production cost-pbc"/>
      <sheetName val="mov-pbc"/>
      <sheetName val="mov"/>
      <sheetName val="复核程序表"/>
      <sheetName val="复核声明"/>
      <sheetName val="底稿复核记录"/>
      <sheetName val="底稿目录"/>
      <sheetName val="database"/>
      <sheetName val="预付账款分账龄(其他资产)"/>
      <sheetName val="应收补贴款(其他资产)"/>
      <sheetName val="长期债权投资(GSM)"/>
      <sheetName val="长期股权投资减值准备(GSM)"/>
      <sheetName val="长期债权投资减值准备(GSM)"/>
      <sheetName val="固定资产分类变动(GSM)"/>
      <sheetName val="固定资产使用状态变动(GSM)"/>
      <sheetName val="经营租入固定资产改良(GSM)"/>
      <sheetName val="固定资产分类减值准备(GSM)"/>
      <sheetName val="固定资产使用状态减值准备(GSM)"/>
      <sheetName val="工程物资(GSM)"/>
      <sheetName val="在建工程减值准备(GSM)"/>
      <sheetName val="固定资产清理(GSM)"/>
      <sheetName val="无形资产(GSM)"/>
      <sheetName val="无形资产减值准备(GSM)"/>
      <sheetName val="未确认融资租赁费(GSM)"/>
      <sheetName val="特准储备物资(GSM)"/>
      <sheetName val="待处理财产损益(GSM)"/>
      <sheetName val="短期借款(GSM)"/>
      <sheetName val="应付票据(GSM)"/>
      <sheetName val="应付短期债券(GSM)"/>
      <sheetName val="应付账款分账龄(GSM)"/>
      <sheetName val="应付工程及设备款变动(GSM)"/>
      <sheetName val="预收账款分账龄(GSM)"/>
      <sheetName val="代销商品款(GSM)"/>
      <sheetName val="应付工资及福利费(GSM)"/>
      <sheetName val="应付利息(GSM)"/>
      <sheetName val="应交税金(GSM)"/>
      <sheetName val="其他应交款(GSM)"/>
      <sheetName val="其他应付款分账龄(GSM)"/>
      <sheetName val="预提费用(GSM)"/>
      <sheetName val="待转资产价值(GSM)"/>
      <sheetName val="预计负债(GSM)"/>
      <sheetName val="长期借款(GSM)"/>
      <sheetName val="应付债券(GSM)"/>
      <sheetName val="长期应付款(GSM)"/>
      <sheetName val="专项应付款(GSM)"/>
      <sheetName val="递延税款(GSM)"/>
      <sheetName val="06.12"/>
      <sheetName val="补贴收入"/>
      <sheetName val="财务费用"/>
      <sheetName val="分专业利润表"/>
      <sheetName val="分专业资产负债表"/>
      <sheetName val="管理费用"/>
      <sheetName val="分专业利润分配表"/>
      <sheetName val="上市公司与关联公司往来"/>
      <sheetName val="其他业务利润"/>
      <sheetName val="人工成本"/>
      <sheetName val="投资收益"/>
      <sheetName val="营业外收入"/>
      <sheetName val="营业外支出"/>
      <sheetName val="主营业务收入长途"/>
      <sheetName val="主营业务收入数据"/>
      <sheetName val="主营业务收入移动"/>
      <sheetName val="主营业务收入固话"/>
      <sheetName val="主营业务收入新时空及其他"/>
      <sheetName val="主营业务收入寻呼"/>
      <sheetName val="资本公积取数"/>
      <sheetName val="1-10"/>
      <sheetName val="1-10a"/>
      <sheetName val="1-10b"/>
      <sheetName val="1-10c"/>
      <sheetName val="1-10d"/>
      <sheetName val="营业所收入"/>
      <sheetName val="合并销量"/>
      <sheetName val="销售成本过渡"/>
      <sheetName val="销售成本"/>
      <sheetName val="合并抵消往来分录"/>
      <sheetName val="协议清单"/>
      <sheetName val="DropDown"/>
      <sheetName val="F-B"/>
      <sheetName val="F-B-1"/>
      <sheetName val="折旧测算 (2)"/>
      <sheetName val="折旧测算"/>
      <sheetName val="折旧测算 (3)"/>
      <sheetName val="C - Cash and Bank"/>
      <sheetName val="Info. Request"/>
      <sheetName val="Orders"/>
      <sheetName val="To tied 2001 opening RE"/>
      <sheetName val="新洋06合同汇总"/>
      <sheetName val="Finsum-NAS"/>
      <sheetName val="数字视频并帐"/>
      <sheetName val="XL4Poppy"/>
      <sheetName val="预收帐款"/>
      <sheetName val="回函汇总表"/>
      <sheetName val="存货余额表"/>
      <sheetName val="原材料仓库与财务对账"/>
      <sheetName val="产成品计价测试"/>
      <sheetName val="发出商品与委托加工物资"/>
      <sheetName val="原材料分析"/>
      <sheetName val="直销"/>
      <sheetName val="存货说明书"/>
      <sheetName val="2002.1-6管理费用"/>
      <sheetName val="人力_总"/>
      <sheetName val="总裁室"/>
      <sheetName val="企划办"/>
      <sheetName val="人力资源部"/>
      <sheetName val="公关外联部"/>
      <sheetName val="信息技术部"/>
      <sheetName val="Contacts"/>
      <sheetName val="PCAP Data"/>
      <sheetName val="선급금"/>
      <sheetName val="선급비용"/>
      <sheetName val="미지급비용"/>
      <sheetName val="잡손실 "/>
      <sheetName val="잡이익 "/>
      <sheetName val="하미착기계"/>
      <sheetName val="미착기계대체"/>
      <sheetName val="미착원료"/>
      <sheetName val="외매금"/>
      <sheetName val="외환차익"/>
      <sheetName val="외환차손"/>
      <sheetName val="평가손익"/>
      <sheetName val="세금과1"/>
      <sheetName val="세금과2"/>
      <sheetName val="세금과3"/>
      <sheetName val="세금과4"/>
      <sheetName val="세금과5"/>
      <sheetName val="세금과6"/>
      <sheetName val="세금과7"/>
      <sheetName val="세금과8"/>
      <sheetName val="세금과9"/>
      <sheetName val="세금과10"/>
      <sheetName val="세금과11"/>
      <sheetName val="세금과12"/>
      <sheetName val="퇴직영수증"/>
      <sheetName val="근로영수증"/>
      <sheetName val="회사내역"/>
      <sheetName val="A4공장"/>
      <sheetName val="PSI"/>
      <sheetName val="Raw_data"/>
      <sheetName val="Acqusition of FEC"/>
      <sheetName val="相机6个月以上"/>
      <sheetName val="dso-WS"/>
      <sheetName val="잡손실_"/>
      <sheetName val="잡이익_"/>
      <sheetName val="Code"/>
      <sheetName val="Cover Sheet"/>
      <sheetName val="安全服务"/>
      <sheetName val="Korea"/>
      <sheetName val="Canada"/>
      <sheetName val="Accrued Expenses"/>
      <sheetName val="FA-Movement"/>
      <sheetName val="tblNNSExport23Master"/>
      <sheetName val="Breakdown-SH"/>
      <sheetName val="For Disclosure"/>
      <sheetName val="sumdepn01"/>
      <sheetName val="K100-re-test"/>
      <sheetName val="K (2)"/>
      <sheetName val="K200-FA list (2)"/>
      <sheetName val="K200-FA list"/>
      <sheetName val="Domestic "/>
      <sheetName val="BAND STUDY (2)"/>
      <sheetName val="Pro Forma"/>
      <sheetName val="FIRE Parameters"/>
      <sheetName val="U1.6"/>
      <sheetName val="其他业务支出"/>
      <sheetName val="削价准备金"/>
      <sheetName val="公司间利息"/>
      <sheetName val="工会经费"/>
      <sheetName val="教育经费"/>
      <sheetName val="广告费"/>
      <sheetName val="市场费用"/>
      <sheetName val="预提费用"/>
      <sheetName val="以前年度损益调整"/>
      <sheetName val="F1"/>
      <sheetName val="WC"/>
      <sheetName val="MP Graphs"/>
      <sheetName val="06年12月"/>
      <sheetName val="数据"/>
      <sheetName val="P550-2004年预提审计程序表"/>
      <sheetName val="N321-应付账款抽凭"/>
      <sheetName val="J320-在建工程-清单 (3)"/>
      <sheetName val="调整分录汇总表"/>
      <sheetName val="毁损待报废-固定资产(减值)"/>
      <sheetName val="毁损待报废-固定资产"/>
      <sheetName val="B1300"/>
      <sheetName val="U623"/>
      <sheetName val="J300"/>
      <sheetName val="E320"/>
      <sheetName val="RM"/>
      <sheetName val="O311"/>
      <sheetName val="保税品仓库(制造)"/>
      <sheetName val="F11"/>
      <sheetName val="source"/>
      <sheetName val="玛赛软件合同总价表"/>
      <sheetName val="内贸采购合同总价表"/>
      <sheetName val="LOOKUPS"/>
      <sheetName val="SegmentInformation"/>
      <sheetName val="cr"/>
      <sheetName val="1060 cr"/>
      <sheetName val="pd"/>
      <sheetName val="3304PD"/>
      <sheetName val="ga"/>
      <sheetName val="1060ga"/>
      <sheetName val="3304ga"/>
      <sheetName val="3302PL"/>
      <sheetName val="1060pl"/>
      <sheetName val="3303p"/>
      <sheetName val="3304pl"/>
      <sheetName val="SM-01"/>
      <sheetName val="1"/>
      <sheetName val="Appendx all data"/>
      <sheetName val="F-B-21"/>
      <sheetName val="F-B-3"/>
      <sheetName val="F-B-4"/>
      <sheetName val="OP-HQ"/>
      <sheetName val="A300_Consol"/>
      <sheetName val="目录"/>
      <sheetName val="索引"/>
      <sheetName val="工程物资Dy"/>
      <sheetName val="分录"/>
      <sheetName val="短期投资Dy"/>
      <sheetName val="货币资金Dy"/>
      <sheetName val="应收利息Dy"/>
      <sheetName val="银行存款Dy"/>
      <sheetName val="预付账款Dy"/>
      <sheetName val="标本-资产"/>
      <sheetName val="财务费用Dy"/>
      <sheetName val="周转库"/>
      <sheetName val="调整分录"/>
      <sheetName val="现金盘点表"/>
      <sheetName val="预付账款"/>
      <sheetName val="现金流量表编制"/>
      <sheetName val="货币资金审核"/>
      <sheetName val="应收账款"/>
      <sheetName val="中心库"/>
      <sheetName val="空表1"/>
      <sheetName val="通用表纵向"/>
      <sheetName val="凭证测试"/>
      <sheetName val="在建工程Dy"/>
      <sheetName val="在建工程mx2"/>
      <sheetName val="固定资产清理"/>
      <sheetName val="余额表（终稿）"/>
      <sheetName val="固定资产减值准备mx"/>
      <sheetName val="应付福利费mx"/>
      <sheetName val="应付账款Dy"/>
      <sheetName val="主营业务成本Dy"/>
      <sheetName val="营业外支出Dy"/>
      <sheetName val="预付款项Cx"/>
      <sheetName val="预付款项Dy"/>
      <sheetName val="预付款项Mx"/>
      <sheetName val="预付款项期初数核对"/>
      <sheetName val="预付厚板工程款"/>
      <sheetName val="预付其他工程款"/>
      <sheetName val="预付货款"/>
      <sheetName val="GC1-X5-1"/>
      <sheetName val="预付货款回函统计表"/>
      <sheetName val="预付工程款回函统计表"/>
      <sheetName val="应付账款Cx"/>
      <sheetName val="应付账款Mx"/>
      <sheetName val="应付账款-宽厚板工程"/>
      <sheetName val="应付账款-其他工程"/>
      <sheetName val="应付账款-货款"/>
      <sheetName val="ND1-X5-1"/>
      <sheetName val="ND1-X5-2"/>
      <sheetName val="应付回函统计表"/>
      <sheetName val="ND1-5"/>
      <sheetName val="联系方式"/>
      <sheetName val="ND1-X5-2（原）"/>
      <sheetName val="应付账款-货款-原"/>
      <sheetName val="预付货款 -原-不打印"/>
      <sheetName val="填制说明"/>
      <sheetName val="资产"/>
      <sheetName val="利润"/>
      <sheetName val="现金"/>
      <sheetName val="权益"/>
      <sheetName val="未审报表分析"/>
      <sheetName val="已审报表分析"/>
      <sheetName val="1112试算平衡表"/>
      <sheetName val="1112分录"/>
      <sheetName val="10试算平衡表"/>
      <sheetName val="10分录"/>
      <sheetName val="科目代码"/>
      <sheetName val="合理审核"/>
      <sheetName val="货币资金"/>
      <sheetName val="交易性金融资产"/>
      <sheetName val="应收票据"/>
      <sheetName val="应收股利"/>
      <sheetName val="应收利息"/>
      <sheetName val="其他应收款"/>
      <sheetName val="其他流动资产"/>
      <sheetName val="可供出售金融资产"/>
      <sheetName val="持有至到期投资"/>
      <sheetName val="长期应收款"/>
      <sheetName val="长期股权投资"/>
      <sheetName val="投资性房地产"/>
      <sheetName val="在建工程"/>
      <sheetName val="工程物资"/>
      <sheetName val="商誉"/>
      <sheetName val="长期待摊费用"/>
      <sheetName val="递延所得税资产负债"/>
      <sheetName val="其他非流动资产"/>
      <sheetName val="资产减值准备"/>
      <sheetName val="所有权受到限制的资产"/>
      <sheetName val="借款"/>
      <sheetName val="交易性金融负债"/>
      <sheetName val="应付票据"/>
      <sheetName val="应付账款"/>
      <sheetName val="预收款项"/>
      <sheetName val="应付职工薪酬"/>
      <sheetName val="应交税费"/>
      <sheetName val="应付利息"/>
      <sheetName val="应付股利"/>
      <sheetName val="其他应付款"/>
      <sheetName val="一年内到期的非流动负债"/>
      <sheetName val="其他流动负债"/>
      <sheetName val="应付债券"/>
      <sheetName val="长期应付款"/>
      <sheetName val="专项应付款"/>
      <sheetName val="预计负债"/>
      <sheetName val="其他非流动负债"/>
      <sheetName val="实收资本"/>
      <sheetName val="资本公积"/>
      <sheetName val="专项储备"/>
      <sheetName val="盈余公积"/>
      <sheetName val="未分配利润"/>
      <sheetName val="少数股东权益"/>
      <sheetName val="营业收入"/>
      <sheetName val="营业税金及附加"/>
      <sheetName val="销售费用"/>
      <sheetName val="资产减值损失"/>
      <sheetName val="公允价值变动损益"/>
      <sheetName val="附注汇总"/>
      <sheetName val="所得税费用"/>
      <sheetName val="每股收益"/>
      <sheetName val="其他综合收益"/>
      <sheetName val="现金流量表补充"/>
      <sheetName val="关联方交易"/>
      <sheetName val="以公允价值计量的资产和负债"/>
      <sheetName val="外币金融资产和外币金融负债"/>
      <sheetName val="借款费用"/>
      <sheetName val="外币折算"/>
      <sheetName val="分部报告"/>
      <sheetName val="或有事项"/>
      <sheetName val="承诺事项"/>
      <sheetName val="资产负债表日后非调整事项"/>
      <sheetName val="资产置换、转让及出售"/>
      <sheetName val="非货币性交易"/>
      <sheetName val="债务重组"/>
      <sheetName val="租赁"/>
      <sheetName val="终止经营"/>
      <sheetName val="非经常性损益"/>
      <sheetName val="净资产收益率和每股收益"/>
      <sheetName val="gvl"/>
      <sheetName val="NAS-BS"/>
      <sheetName val="FY03"/>
      <sheetName val="进口设备FOB总价表"/>
      <sheetName val="DCF Inputs"/>
      <sheetName val="Hist Inputs"/>
      <sheetName val="Non-Statistical Sampling Master"/>
      <sheetName val="Two Step Revenue Testing Master"/>
      <sheetName val="Global Data"/>
      <sheetName val="CASH FLOW-BASE BIZ"/>
      <sheetName val="zjfyb"/>
      <sheetName val="Sample IS"/>
      <sheetName val="Sample Rev"/>
      <sheetName val="Probability View"/>
      <sheetName val="Pending事项-EJE"/>
      <sheetName val="Quarterly and Annual"/>
      <sheetName val="Name list"/>
      <sheetName val="Tax Rates"/>
      <sheetName val="FORGING"/>
      <sheetName val="名称"/>
      <sheetName val="Rev_Provit copy"/>
      <sheetName val="cust"/>
      <sheetName val="MTList"/>
      <sheetName val="封面"/>
      <sheetName val="Library Procedures "/>
      <sheetName val="Summary-车服"/>
      <sheetName val="For Report"/>
      <sheetName val="Summary-惠迪"/>
      <sheetName val="Library Procedures"/>
      <sheetName val="2.AR"/>
      <sheetName val="ChargeOutRate"/>
      <sheetName val="acc list"/>
      <sheetName val="Tower A"/>
      <sheetName val="AR Drop Downs"/>
      <sheetName val="瑞士糖罐装清货"/>
      <sheetName val="A430"/>
      <sheetName val="Contracts review0503"/>
      <sheetName val="MP_CAP "/>
      <sheetName val="PRC Adj."/>
      <sheetName val="#REF_x0000__x0000__x0000__x0000__x000f_[Book1.xls]A300_x0000__x0000__x0000__x0000__x0000__x0000__x0000_"/>
      <sheetName val="생산"/>
      <sheetName val="진도현황"/>
      <sheetName val="表2.预算明细（填）"/>
      <sheetName val="科目说明"/>
      <sheetName val="预算主数据"/>
      <sheetName val="9_Inventories"/>
      <sheetName val="English"/>
      <sheetName val="production_cost-pbc"/>
      <sheetName val="借款利息全年"/>
      <sheetName val="manpowe"/>
      <sheetName val="SSLP"/>
      <sheetName val="SBPFIX"/>
      <sheetName val="ATRUCK"/>
      <sheetName val="??矏????????Ộ믩????_x0005__x000d_Ā_x0009_䑄䵅䅌獮䍩楬湥t??"/>
      <sheetName val="_x0000__x0000_矏_x0000__x0000__x0000__x0000__x0000__x0000__x0000__x0000_Ộ믩_x0000__x0000__x0000__x0000__x0005__x000d_Ā_x0009_䑄䵅䅌獮䍩楬湥t_x0000__x0000_"/>
      <sheetName val="項目定義"/>
      <sheetName val="__矏________Ộ믩_____x0005__x000d_Ā_x0009_䑄䵅䅌獮䍩楬湥t__"/>
      <sheetName val="055"/>
      <sheetName val="200"/>
      <sheetName val="工場Ａ"/>
      <sheetName val="sqm_8k"/>
      <sheetName val="12k"/>
      <sheetName val="Hidden"/>
      <sheetName val="9"/>
      <sheetName val="Customize Your Invoice"/>
      <sheetName val="#ADR"/>
      <sheetName val="Security"/>
      <sheetName val="sqm_5k"/>
      <sheetName val="sqm_10k"/>
      <sheetName val="Summary Freehold"/>
      <sheetName val="Summary Propco"/>
      <sheetName val="New Stores by Type"/>
      <sheetName val="Cars"/>
      <sheetName val="BRI Capex 2007"/>
      <sheetName val="BC summary"/>
      <sheetName val="Invoice to Finance"/>
      <sheetName val="Payments-Jul07"/>
      <sheetName val="Sch 4- (2)"/>
      <sheetName val="Prof"/>
      <sheetName val="liquidated Damages"/>
      <sheetName val="INV-IEC"/>
      <sheetName val="INV-CMI"/>
      <sheetName val="INV-CC"/>
      <sheetName val="INV - Costs Intl Environmental"/>
      <sheetName val="INV - Costs Climate Master"/>
      <sheetName val="INV - Costs Climate Craft"/>
      <sheetName val="AP - conc"/>
      <sheetName val=" AP Delinq "/>
      <sheetName val="Missing Doc Rpt"/>
      <sheetName val="AR Roll Consol"/>
      <sheetName val="BU Color &amp; Specialties"/>
      <sheetName val="BRISTOL"/>
      <sheetName val="Manuf Chem Cleveland"/>
      <sheetName val="Organic Pigments"/>
      <sheetName val="CM Test"/>
      <sheetName val="AP Conc"/>
      <sheetName val="AP Disb"/>
      <sheetName val="Concs"/>
      <sheetName val="Delinq"/>
      <sheetName val="INV - Counts Nashville"/>
      <sheetName val="FS- IS"/>
      <sheetName val="??矏????????Ộ믩????_x0005__x000d_Ā 䑄䵅䅌獮䍩楬湥t??"/>
      <sheetName val="_x0000__x0000_矏_x0000__x0000__x0000__x0000__x0000__x0000__x0000__x0000_Ộ믩_x0000__x0000__x0000__x0000__x0005__x000d_Ā 䑄䵅䅌獮䍩楬湥t_x0000__x0000_"/>
      <sheetName val="__矏________Ộ믩_____x0005__x000d_Ā 䑄䵅䅌獮䍩楬湥t__"/>
      <sheetName val="Balancesheet"/>
      <sheetName val="1-OBJ98 "/>
      <sheetName val="VISION 2000"/>
      <sheetName val="Anil IT_2013-14"/>
      <sheetName val="ODBC"/>
      <sheetName val="Capex_&amp;_Opex2"/>
      <sheetName val="Details_BS1"/>
      <sheetName val="Details_PL1"/>
      <sheetName val="Sales_Summary2"/>
      <sheetName val="RM_Consumption_Schedule_111"/>
      <sheetName val="TB_01-05-031"/>
      <sheetName val="SEC_bridge"/>
      <sheetName val="EMC_format"/>
      <sheetName val="Corp_Off__El_&amp;_Mac_(2)"/>
      <sheetName val="Corp_Off__El_&amp;_Mac"/>
      <sheetName val="Corp_Off__El_&amp;_Mac_(3)"/>
      <sheetName val="Operating_Statistics"/>
      <sheetName val="FITZ_MORT_94"/>
      <sheetName val="BS_Groupings2"/>
      <sheetName val="PL_Groupings2"/>
      <sheetName val="ANNEXURE_5_c2"/>
      <sheetName val="21_(i)(B)(b)2"/>
      <sheetName val="Finance_IT_&amp;_Pro_(2)2"/>
      <sheetName val="Ann_XV"/>
      <sheetName val="BS_(2)2"/>
      <sheetName val="P&amp;L_(2)2"/>
      <sheetName val="BOM_Matrix_(2)1"/>
      <sheetName val="ECR_E04_22_03_02_FRZ1"/>
      <sheetName val="MP_-_DTA1"/>
      <sheetName val="EEFC_Account1"/>
      <sheetName val="Encl_I1"/>
      <sheetName val="gen_ledger_data1"/>
      <sheetName val="Clause_21-1_(2)"/>
      <sheetName val="HYDERABAD_J907"/>
      <sheetName val="SOAD_1"/>
      <sheetName val="Other_Info1"/>
      <sheetName val="EAW_Final_Accounts_-_99"/>
      <sheetName val="Exp_provn_(3)1"/>
      <sheetName val="consol_(2)1"/>
      <sheetName val="consol_(3)1"/>
      <sheetName val="SL_Schedule_(2)1"/>
      <sheetName val="consol_(4)1"/>
      <sheetName val="Mar_07"/>
      <sheetName val="Monthly_Revenue1"/>
      <sheetName val="Profit_and_Loss1"/>
      <sheetName val="S&amp;M_Dept1"/>
      <sheetName val="Annex-modvat-Jun03_(2)1"/>
      <sheetName val="Adv_IT-Jun_03F1"/>
      <sheetName val="GE_CAPITAL1"/>
      <sheetName val="ANN_92"/>
      <sheetName val="DIR_REMN2"/>
      <sheetName val="80IA_(CONT)2"/>
      <sheetName val="80_IA2"/>
      <sheetName val="Raw_Material-old2"/>
      <sheetName val="By_Product2"/>
      <sheetName val="80_HHC2"/>
      <sheetName val="Pune_addition1"/>
      <sheetName val="MKT_PO-20111"/>
      <sheetName val="ONOFF-BUD_(ROC)1"/>
      <sheetName val="GS_Master3"/>
      <sheetName val="Summary_model3"/>
      <sheetName val="model_by_field3"/>
      <sheetName val="Crude_oil3"/>
      <sheetName val="Block_A3"/>
      <sheetName val="W_Natuna3"/>
      <sheetName val="Valuation_(F)3"/>
      <sheetName val="Valuation_23"/>
      <sheetName val="Adjusted_data3"/>
      <sheetName val="WRLD_EXPN3"/>
      <sheetName val="Bank_Sort_(2)"/>
      <sheetName val="Bank_Sort"/>
      <sheetName val="Flat_Cost"/>
      <sheetName val="ICICI_JSB_"/>
      <sheetName val="Cost_of_Flat"/>
      <sheetName val="Factoring_Accrual_Summary2"/>
      <sheetName val="ttings\purnima\Application_Dat2"/>
      <sheetName val="OM_except_Sales_Mat_Intcom2"/>
      <sheetName val="Inv_(2)2"/>
      <sheetName val="FIFO_Reval2"/>
      <sheetName val="IT_PPV2"/>
      <sheetName val="Print_Controls2"/>
      <sheetName val="fiannce_breakup_cost2"/>
      <sheetName val="IOB_Bank_Statement2"/>
      <sheetName val="Premature_falied_details_2"/>
      <sheetName val="Freight_Summary2"/>
      <sheetName val="CSIMS_Sales2"/>
      <sheetName val="Csims_Dispatches2"/>
      <sheetName val="CSIM_2"/>
      <sheetName val="4230004000_Discount2"/>
      <sheetName val="Discount_Summary2"/>
      <sheetName val="4230001000_Freight2"/>
      <sheetName val="4214000300_I_C_Sales_GEB_LAM2"/>
      <sheetName val="4212001900_Sales_adjusts2"/>
      <sheetName val="Corporate_MARS_COA2"/>
      <sheetName val="Matcost_(2)1"/>
      <sheetName val="upgsales_(2)1"/>
      <sheetName val="DIV_Y"/>
      <sheetName val="Prior_Fund_Raising_MGD1"/>
      <sheetName val="Managed_Accounts_-_Gross_Tradi1"/>
      <sheetName val="Managed_Accounts1"/>
      <sheetName val="Pie_Chart"/>
      <sheetName val="Line_Graph"/>
      <sheetName val="DT_Man-hours_Chart"/>
      <sheetName val="LOCAL_FAR_TIL_JUL10_(2)2"/>
      <sheetName val="Rel_Pty"/>
      <sheetName val="SPS_DETAIL2"/>
      <sheetName val="Hub_Inputs1"/>
      <sheetName val="netmatl_1"/>
      <sheetName val="t_o1"/>
      <sheetName val="sch_list_(2)1"/>
      <sheetName val="_t_o_1"/>
      <sheetName val="Old_Data1"/>
      <sheetName val="sal_summ1"/>
      <sheetName val="dep_war1"/>
      <sheetName val="BS_Rec_Control_Sheet1"/>
      <sheetName val="New_May1"/>
      <sheetName val="PM_&amp;_TE"/>
      <sheetName val="1430204_(2)"/>
      <sheetName val="1430205_(2)"/>
      <sheetName val="1430301_(2)"/>
      <sheetName val="1340104_A"/>
      <sheetName val="1360503_a"/>
      <sheetName val="1430801_(2)"/>
      <sheetName val="1430802_(2)"/>
      <sheetName val="1430806_(2)"/>
      <sheetName val="1430809_(2)"/>
      <sheetName val="1430810_(2)"/>
      <sheetName val="1430813_"/>
      <sheetName val="1430821_(2)"/>
      <sheetName val="1430829_(2)"/>
      <sheetName val="1430830_(2)"/>
      <sheetName val="1430835_(2)"/>
      <sheetName val="1430836_(2)"/>
      <sheetName val="1430838_(2)"/>
      <sheetName val="1430840_(2)"/>
      <sheetName val="1431612_(2)"/>
      <sheetName val="1440201_(2)"/>
      <sheetName val="1440202_(2)"/>
      <sheetName val="1440207_(2)"/>
      <sheetName val="1440208_(2)"/>
      <sheetName val="1440214_(2)"/>
      <sheetName val="1440217_(2)"/>
      <sheetName val="1470101_(2)"/>
      <sheetName val="1113236_"/>
      <sheetName val="1113237_"/>
      <sheetName val="1113246_"/>
      <sheetName val="1113247_"/>
      <sheetName val="1113256_"/>
      <sheetName val="1113257_"/>
      <sheetName val="1113281_"/>
      <sheetName val="1113282_"/>
      <sheetName val="1441024_"/>
      <sheetName val="1420165_"/>
      <sheetName val="Notes_to_accounts1"/>
      <sheetName val="Exp_Sort"/>
      <sheetName val="Market_Num50"/>
      <sheetName val="Market_Num75"/>
      <sheetName val="Market_Val50"/>
      <sheetName val="Market_Val75"/>
      <sheetName val="Summary_of_Project_&amp;_WIP_Revie1"/>
      <sheetName val="U110_Product_mix1"/>
      <sheetName val="U120_Premium_ceded1"/>
      <sheetName val="U130_Commission_paid1"/>
      <sheetName val="U140_Commission_recd1"/>
      <sheetName val="U150_Claims_incurred1"/>
      <sheetName val="固定资产NEW__(2)1"/>
      <sheetName val="M-Note_Payable1"/>
      <sheetName val="G200预付帐款帐龄分析表__(2)1"/>
      <sheetName val="N100应付帐款帐龄分析表__(2)1"/>
      <sheetName val="U140-销售截止测试1-一定要填_1"/>
      <sheetName val="U150-销售截止测试2-一定要填_1"/>
      <sheetName val="Valuation_test-R_M1"/>
      <sheetName val="cut_off1"/>
      <sheetName val="transaction_test1"/>
      <sheetName val="G&amp;AU400_1"/>
      <sheetName val="U120-top_10_suppliers1"/>
      <sheetName val="Other_receipt_and_payment_1"/>
      <sheetName val="U610-1-12月工资明细表__(2)1"/>
      <sheetName val="F520_F_G__NRV_test1"/>
      <sheetName val="表6-1土地_(2)1"/>
      <sheetName val="K101_Summary_of_FA_Adj1"/>
      <sheetName val="K302_固定资产减值准备计提表1"/>
      <sheetName val="OA_A5001"/>
      <sheetName val="F810_Compliation1"/>
      <sheetName val="Jan_16_(2)1"/>
      <sheetName val="C_os1"/>
      <sheetName val="CIP2003_movement1"/>
      <sheetName val="stock_5_14报告版2003update_ok1"/>
      <sheetName val="农行环翠银票03_61"/>
      <sheetName val="G200_(2)1"/>
      <sheetName val="K_1"/>
      <sheetName val="U_3310-air1"/>
      <sheetName val="U3000-HQ_COS1"/>
      <sheetName val="F1003-FG_list_1"/>
      <sheetName val="F1004-consignment_list1"/>
      <sheetName val="FA_details1"/>
      <sheetName val="27_租赁承诺1"/>
      <sheetName val="28_资本承诺1"/>
      <sheetName val="29_关联交易1"/>
      <sheetName val="30_关联余额1"/>
      <sheetName val="os_list1"/>
      <sheetName val="现金流量表_(2)1"/>
      <sheetName val="U130-Consulting_fee1"/>
      <sheetName val="U120-Consulting_Fee__Breakd1"/>
      <sheetName val="U130-Professional_Fee_GPC1"/>
      <sheetName val="U140-Legal_Fee1"/>
      <sheetName val="Compilation_test1"/>
      <sheetName val="OS_list_of_深中置_-_31"/>
      <sheetName val="U500_G&amp;A_Expenses1"/>
      <sheetName val="I100-Interco_Bal_confirmation1"/>
      <sheetName val="6_需报废清单1"/>
      <sheetName val="历年净利润及盈余公积复核_(审定)1"/>
      <sheetName val="F_。1"/>
      <sheetName val="F311-RM_V_test1"/>
      <sheetName val="All_overhead_Variance1"/>
      <sheetName val="附注汇总__(2)1"/>
      <sheetName val="现金合并_(2)1"/>
      <sheetName val="固定资产及累计折旧_1"/>
      <sheetName val="SP_B61"/>
      <sheetName val="NKS_B61"/>
      <sheetName val="E4_Sales_cutoff1"/>
      <sheetName val="Sales_Cut-off1"/>
      <sheetName val="U2_1_1_(2)1"/>
      <sheetName val="M8memo_Prov_for_connectplan1"/>
      <sheetName val="U2_1_ARPs(P)1"/>
      <sheetName val="U1_Lead_(2)1"/>
      <sheetName val="U6_3A_Landscape_project_ana1"/>
      <sheetName val="U1-2F_Review_Margin1"/>
      <sheetName val="A6_31"/>
      <sheetName val="I1-_interco1"/>
      <sheetName val="U3_Payroll_lead1"/>
      <sheetName val="E5_1_Sales_cut_off1"/>
      <sheetName val="Revenue_Summary1"/>
      <sheetName val="CFChart_(2)1"/>
      <sheetName val="AJE__(2)1"/>
      <sheetName val="RJE_(2)1"/>
      <sheetName val="C101_(2)1"/>
      <sheetName val="T101-Share_Cap_(2)1"/>
      <sheetName val="CFChart_(3)1"/>
      <sheetName val="AJE_1"/>
      <sheetName val="AJE_(2)1"/>
      <sheetName val="CF-1|2_(2)1"/>
      <sheetName val="CF-3_(2)1"/>
      <sheetName val="Notes_to_FS_(2)1"/>
      <sheetName val="Notes_to_FS1"/>
      <sheetName val="Note_191"/>
      <sheetName val="A2_-_51"/>
      <sheetName val="A2_-_5_(2)1"/>
      <sheetName val="A2_-_61"/>
      <sheetName val="A8-6_(1)1"/>
      <sheetName val="A3_-_31"/>
      <sheetName val="A3_-_41"/>
      <sheetName val="Form_EYP_11"/>
      <sheetName val="I_(2)1"/>
      <sheetName val="Ff_-11"/>
      <sheetName val="APPENDIX_XIII1"/>
      <sheetName val="Appendix_II1"/>
      <sheetName val="SRM-Appx_1_BS1"/>
      <sheetName val="U1-2_Sales_Analysis1"/>
      <sheetName val="U1-2_Sales_Analysis_-by_produc1"/>
      <sheetName val="Outstanding_Matters_(2)1"/>
      <sheetName val="OS_1(FOR_CLIENT_DISTRIBUTION)1"/>
      <sheetName val="Inter-_Company_Reconciliation1"/>
      <sheetName val="U-4_1"/>
      <sheetName val="PMB_(opening_balance)1"/>
      <sheetName val="&lt;A2_2&gt;Cla1"/>
      <sheetName val="Acs_(2)1"/>
      <sheetName val="UA_(2)1"/>
      <sheetName val="A2|1(SAD)_1"/>
      <sheetName val="I2_1"/>
      <sheetName val="K-1_1"/>
      <sheetName val="Attachment_11"/>
      <sheetName val="T__Equity1"/>
      <sheetName val="N1_(2)1"/>
      <sheetName val="sp_(2)1"/>
      <sheetName val="O|S_(2)1"/>
      <sheetName val="N1__11"/>
      <sheetName val="F3-Group_1_(2)1"/>
      <sheetName val="A2-4_(2004)1"/>
      <sheetName val="Note_61"/>
      <sheetName val="Note_41"/>
      <sheetName val="I_1"/>
      <sheetName val="CC-10_1"/>
      <sheetName val="BB-10_(2)1"/>
      <sheetName val="CC-10__(2)1"/>
      <sheetName val="B-10_(2)1"/>
      <sheetName val="(B3)Purchases_cutoff_test1"/>
      <sheetName val="(B4)Sales_cutoff_test1"/>
      <sheetName val="sales(B2_2)1"/>
      <sheetName val="E2_(4)1"/>
      <sheetName val="E2_(3)1"/>
      <sheetName val="E2_(2)1"/>
      <sheetName val="K4_-_Physical_Sightings1"/>
      <sheetName val="Provision_for_DD1"/>
      <sheetName val="N6|1_-_PV_after_YE1"/>
      <sheetName val="N6_-_Unrecorded_Liab1"/>
      <sheetName val="Sy_Kapasi1"/>
      <sheetName val="U-_FINAL_(2)1"/>
      <sheetName val="U-2_FINAL1"/>
      <sheetName val="Freehold_Land1"/>
      <sheetName val="Sch_I1"/>
      <sheetName val="Sch_IIa1"/>
      <sheetName val="Sch_IIb1"/>
      <sheetName val="Sch_III1"/>
      <sheetName val="J_disclosure1"/>
      <sheetName val="A2-2-1_(2)1"/>
      <sheetName val="A2-2-2_(2)1"/>
      <sheetName val="A2-2-3_(2)1"/>
      <sheetName val="GP_analysis1"/>
      <sheetName val="M5_Cut_off1"/>
      <sheetName val="E4-1_cut_off1"/>
      <sheetName val="purchase_cut-off1"/>
      <sheetName val="APPENDIX_11"/>
      <sheetName val="Travel_OS_FY041"/>
      <sheetName val="Attached_91"/>
      <sheetName val="Attached_101"/>
      <sheetName val="OSM_(2)1"/>
      <sheetName val="CLA_(2)1"/>
      <sheetName val="tax_com1"/>
      <sheetName val="OSM_21"/>
      <sheetName val="PLnotes_1"/>
      <sheetName val="Liferev_2002_(2)1"/>
      <sheetName val="Liferev_20021"/>
      <sheetName val="Genrevdetail_1"/>
      <sheetName val="MNIH-Consol_entries_2002(i)1"/>
      <sheetName val="AP_110_sub1"/>
      <sheetName val="RCD-403-4_(2)1"/>
      <sheetName val="U2_AR_on_Revenue1"/>
      <sheetName val="U3_(disclosure)1"/>
      <sheetName val="M2_payables_listing1"/>
      <sheetName val="TNK-Staff_costs1"/>
      <sheetName val="A2-2_RJE2"/>
      <sheetName val="A2-1_AJE1"/>
      <sheetName val="A10-1_(2)1"/>
      <sheetName val="C4-1_(2)1"/>
      <sheetName val="N3|2-1_(2)1"/>
      <sheetName val="B_Redang1"/>
      <sheetName val="E3_(2)1"/>
      <sheetName val="interest_restriction1"/>
      <sheetName val="E_51"/>
      <sheetName val="F6_Stock_Take_recon1"/>
      <sheetName val="F5_1_stk_valuation1"/>
      <sheetName val="A2_4_SAD1"/>
      <sheetName val="E2_(&lt;)1"/>
      <sheetName val="A2|3_AJE1"/>
      <sheetName val="A2|2_RJE1"/>
      <sheetName val="A2|1_OJE1"/>
      <sheetName val="Page_31"/>
      <sheetName val="U2-Staff_Welfare1"/>
      <sheetName val="N3_SCH_FUND1"/>
      <sheetName val="K1_DEP_Leeza1"/>
      <sheetName val="Bakat_-_consol1"/>
      <sheetName val="向导生成器(&amp;W)控件向导(&amp;W)用_MS_Word_合并(1"/>
      <sheetName val="G200预付帐款帐龄分析表__(3)1"/>
      <sheetName val="N100应付帐款帐龄分析表__(3)1"/>
      <sheetName val="Detailed_PL1"/>
      <sheetName val="CA333-AR_&amp;_AP(ok)1"/>
      <sheetName val="CA341-CIP_&amp;_stock(ok)1"/>
      <sheetName val="OS_(7)1"/>
      <sheetName val="A301-03_(7)1"/>
      <sheetName val="U101-03_(2)1"/>
      <sheetName val="OS_(6)1"/>
      <sheetName val="A301-03_(6)1"/>
      <sheetName val="U101-03ok_(3)1"/>
      <sheetName val="OS_(5)1"/>
      <sheetName val="A301-03_(5)1"/>
      <sheetName val="OS_(4)1"/>
      <sheetName val="Staff_Sal1"/>
      <sheetName val="margin_"/>
      <sheetName val="CVK_p&amp;L"/>
      <sheetName val="lot_no_86"/>
      <sheetName val="Sales_&amp;Sale_Cost"/>
      <sheetName val="Stock_Cal"/>
      <sheetName val="rawmat_break_up"/>
      <sheetName val="cell_rel"/>
      <sheetName val="Contract_Details"/>
      <sheetName val="COST_SHEET"/>
      <sheetName val="OTHER_RM"/>
      <sheetName val="Top_Sheet"/>
      <sheetName val="Break_up_of_RMcost"/>
      <sheetName val="YTD_(2)"/>
      <sheetName val="March_"/>
      <sheetName val="Erlang_and_Infra2"/>
      <sheetName val="Network_Summary2"/>
      <sheetName val="Basic_Details1"/>
      <sheetName val="Finance_IT___Pro__2_"/>
      <sheetName val="Cons_PL"/>
      <sheetName val="P_L"/>
      <sheetName val="Cntrl_Sheet"/>
      <sheetName val="BOD_PL_NEW"/>
      <sheetName val="Data_Sheet_1"/>
      <sheetName val="RPT_11-VOLUME_BY_BRANDS"/>
      <sheetName val="Invoices_for_February_2003"/>
      <sheetName val="LIST_(2)"/>
      <sheetName val="KTF_13-14"/>
      <sheetName val="P_&amp;L"/>
      <sheetName val="Series_Description"/>
      <sheetName val="Economic_Series_Chart"/>
      <sheetName val="Series_Values"/>
      <sheetName val="FS_ing"/>
      <sheetName val="Extra_2"/>
      <sheetName val="TB__HSG"/>
      <sheetName val="Consolidating_BS-PL_2007"/>
      <sheetName val="SD_AJE"/>
      <sheetName val="DN_AJE"/>
      <sheetName val="SD_TB"/>
      <sheetName val="DN_TB"/>
      <sheetName val="TB_EXEC_-_Done"/>
      <sheetName val="Stock_Price"/>
      <sheetName val="M_A_Private_Placements"/>
      <sheetName val="建物レントロール_"/>
      <sheetName val="駐車場レントロール_"/>
      <sheetName val="Add_Sales"/>
      <sheetName val="improved_sales"/>
      <sheetName val="land_sales"/>
      <sheetName val="RB_AD"/>
      <sheetName val="NTM_PE"/>
      <sheetName val="sales_vol_"/>
      <sheetName val="MLP_IPO_Yields_vs_MLP_Index"/>
      <sheetName val="Page_A-1"/>
      <sheetName val="Broker_Consensus"/>
      <sheetName val="TDS_Entries_Apr_to_Sept2"/>
      <sheetName val="ERE_`ODBCDriver`_`Component_`_2"/>
      <sheetName val="elfReg`,_`FileAction`_Where_`S2"/>
      <sheetName val="Database:_[2]__Exceeded_number2"/>
      <sheetName val="provision_for_new_Salary2"/>
      <sheetName val="Dept_Score-Assoc-Avg_Dept_Wise2"/>
      <sheetName val="Dept_Score-Assoc-Avg_Dept_W_(22"/>
      <sheetName val="Encl_II2"/>
      <sheetName val="Other_notes2"/>
      <sheetName val="Scope_of_supply2"/>
      <sheetName val="BS_Schdl-_1_&amp;_22"/>
      <sheetName val="Enclosure_XV_(2)2"/>
      <sheetName val="Enclosure_X_contd2"/>
      <sheetName val="Clause_202"/>
      <sheetName val="Enclosure_VIII2"/>
      <sheetName val="list_-_do_not_delete2"/>
      <sheetName val="Consolidated_Trial_Bal2"/>
      <sheetName val="trial_bal_ibhq2"/>
      <sheetName val="ibhq_cash_sum2"/>
      <sheetName val="current_cash_tr2"/>
      <sheetName val="Qtrly_analysis_2"/>
      <sheetName val="Forecast_2001-022"/>
      <sheetName val="2001-02_monthly_pack2"/>
      <sheetName val="QIS_Form_No_II2"/>
      <sheetName val="Dep_Trading2"/>
      <sheetName val="monthly_tdg2"/>
      <sheetName val="head_count2"/>
      <sheetName val="Cabinet_details2"/>
      <sheetName val="Planning_Materiality_Mar_062"/>
      <sheetName val="Sheet2_(3)2"/>
      <sheetName val="Sheet2_(2)2"/>
      <sheetName val="CN_Detail2"/>
      <sheetName val="Cash-Flow_Statement3"/>
      <sheetName val="CFS-vol_base_eng3"/>
      <sheetName val="Cash-Flow_Base3"/>
      <sheetName val="AR-Danone_(PS)3"/>
      <sheetName val="Appendix_-_Joao_Carlos_ar3"/>
      <sheetName val="Other_Assumptions_&amp;_Parameters3"/>
      <sheetName val="CFS-consolidated_Danone3"/>
      <sheetName val="Balance_Sheet3"/>
      <sheetName val="Market_Context3"/>
      <sheetName val="AR-Danone_(Act)3"/>
      <sheetName val="Sales-Mktg_Assumptions3"/>
      <sheetName val="CFS-consolidated_Minalba3"/>
      <sheetName val="AR-Indaia_(Aro)3"/>
      <sheetName val="ETERNITE_(_HOD_SP)3"/>
      <sheetName val="AR-Consol_Ald_+_Danone_SP_tot3"/>
      <sheetName val="AR_syst_Danone_Office3"/>
      <sheetName val="fiche_calcul_Syst_Danone_Home3"/>
      <sheetName val="Dt_Base2"/>
      <sheetName val="MtM_Forecasts_Budget2"/>
      <sheetName val="PECO_IR2"/>
      <sheetName val="ASIA_IR2"/>
      <sheetName val="_x005f_x0000_Database___2___Exceeded2"/>
      <sheetName val="1-11%20MOI_xls_x005f_x0000__x005f_x0000__2"/>
      <sheetName val="Database___2___Exceeded_number2"/>
      <sheetName val="ttings_purnima_Application_Dat2"/>
      <sheetName val="BSNL_services2"/>
      <sheetName val="For_reference_June2"/>
      <sheetName val="A-Eingang_Laender_(ändert)2"/>
      <sheetName val="Cash-Flow_(offen)2"/>
      <sheetName val="U-Erloese_Laender(ändert)2"/>
      <sheetName val="1-11%20MOI_xls2"/>
      <sheetName val="prod_inventory2"/>
      <sheetName val="Main_Menu2"/>
      <sheetName val="Adjustment_Entries-Final2"/>
      <sheetName val="Stock_Chart2"/>
      <sheetName val="Movem__in_fixed_assets_-_Depr_2"/>
      <sheetName val="wdr_bldg2"/>
      <sheetName val="India_$Mn1"/>
      <sheetName val="Summary_-__International_1"/>
      <sheetName val="BS_Schdl-3-Fixed_Assets1"/>
      <sheetName val="MAIN_LATEST2"/>
      <sheetName val="currency_(2)2"/>
      <sheetName val="final_sheet_2"/>
      <sheetName val="Consolidated_NE1"/>
      <sheetName val="Consolidated_SE1"/>
      <sheetName val="Consolidated_SO1"/>
      <sheetName val="Hyper_NE1"/>
      <sheetName val="Hyper_SO1"/>
      <sheetName val="Sam's_Club1"/>
      <sheetName val="Super_NE1"/>
      <sheetName val="Super_SO1"/>
      <sheetName val="Todo_Dia1"/>
      <sheetName val="Switch_V161"/>
      <sheetName val="Component_Pricing,_Costs1"/>
      <sheetName val="syndicate_codes1"/>
      <sheetName val="BTVL-ABN_Tranche_I1"/>
      <sheetName val="chiet_tinh2"/>
      <sheetName val="Other_assumptions2"/>
      <sheetName val="RSU_lookups2"/>
      <sheetName val="RSU_sites2"/>
      <sheetName val="DLC_sites2"/>
      <sheetName val="SDH_COST2"/>
      <sheetName val="Home_Office1"/>
      <sheetName val="Input_Sheet1"/>
      <sheetName val="IRR_Gaming1"/>
      <sheetName val="P&amp;L_breakup1"/>
      <sheetName val="Calcns_FDB1"/>
      <sheetName val="Assns_FDB1"/>
      <sheetName val="BR_(2)1"/>
      <sheetName val="comp_1"/>
      <sheetName val="Sheet_Index1"/>
      <sheetName val="14_old1"/>
      <sheetName val="receipt_Reg_Nov081"/>
      <sheetName val="Price_Nego(Summary)_(2)1"/>
      <sheetName val="Cost_Centres"/>
      <sheetName val="Monthly_Allowances2"/>
      <sheetName val="Actuals_by_Mth2"/>
      <sheetName val="Plan_by_Mth2"/>
      <sheetName val="Actuals_YTD-Mth2"/>
      <sheetName val="PLan_YTD-Mth2"/>
      <sheetName val="VR_data2"/>
      <sheetName val="MP_data2"/>
      <sheetName val="Pln_by_mth2"/>
      <sheetName val="Pln_YTD2"/>
      <sheetName val="Operating_Statement_Data1"/>
      <sheetName val="Matrix-Level_3-Gastonia1"/>
      <sheetName val="Vendor_Data1"/>
      <sheetName val="POS_Tests1"/>
      <sheetName val="Pilot_Sites1"/>
      <sheetName val="Avg_IC1"/>
      <sheetName val="AMCY_Impact1"/>
      <sheetName val="FEB_summary1"/>
      <sheetName val="Int_Analysis1"/>
      <sheetName val="Plant_KPI_1"/>
      <sheetName val="DEFECT_CODES1"/>
      <sheetName val="LOCATION_CODES1"/>
      <sheetName val="Consolidated_Budget_Worksheet1"/>
      <sheetName val="Assy_Exc_Takt1"/>
      <sheetName val="2001_Before_Capitalization1"/>
      <sheetName val="PD_Bowler1"/>
      <sheetName val="1-30_Consolidated_1"/>
      <sheetName val="BS_Frango1"/>
      <sheetName val="Sales_Dev_&amp;_Training1"/>
      <sheetName val="Ignor_this_tab2"/>
      <sheetName val="A301-03_(4)1"/>
      <sheetName val="U101-03ok_(2)1"/>
      <sheetName val="OS_(3)1"/>
      <sheetName val="A301-03_(3)1"/>
      <sheetName val="OSok_(3)1"/>
      <sheetName val="A301-03ok_(3)1"/>
      <sheetName val="OS_(2)1"/>
      <sheetName val="A301-03_(2)1"/>
      <sheetName val="OSok_(2)1"/>
      <sheetName val="A301-03ok_(2)1"/>
      <sheetName val="Loan_sale_(2)1"/>
      <sheetName val="HO_-LT(RMB)1"/>
      <sheetName val="H_10_Sum_of_Issue1"/>
      <sheetName val="loan_sales_and_purchase1"/>
      <sheetName val="7_临夏1"/>
      <sheetName val="Projection_Methodology_20021"/>
      <sheetName val="10_03_1"/>
      <sheetName val="expense_claim_form1"/>
      <sheetName val="30_关耔余额1"/>
      <sheetName val="U140-Leg!l_Fee1"/>
      <sheetName val="Com`ilation_test1"/>
      <sheetName val="OS_list_of_ⷱ中置_-_31"/>
      <sheetName val="I100-Interco_Bal_con&amp;irmation1"/>
      <sheetName val="A521_(2)1"/>
      <sheetName val="A621_(2)1"/>
      <sheetName val="U2_11"/>
      <sheetName val="E1_-_notes1"/>
      <sheetName val="O1_11"/>
      <sheetName val="P1_-_notes1"/>
      <sheetName val="U200_Inv_income1"/>
      <sheetName val="U210_Int_income1"/>
      <sheetName val="U300_Admin_exp1"/>
      <sheetName val="General_insurance1"/>
      <sheetName val="life_1"/>
      <sheetName val="U4_P11"/>
      <sheetName val="U4_P21"/>
      <sheetName val="U4-3_P21"/>
      <sheetName val="Q301_1"/>
      <sheetName val="AC00(02)_O-lead1"/>
      <sheetName val="AC00(03)_O-lead1"/>
      <sheetName val="AC00(04)_O-lead1"/>
      <sheetName val="U4_2_(2)1"/>
      <sheetName val="AOD04_061"/>
      <sheetName val="U170_Gross_claims1"/>
      <sheetName val="U160_Mthly_Gross_Prems1"/>
      <sheetName val="会计事项调整表__(2)1"/>
      <sheetName val="货币资金_-审_明晰1"/>
      <sheetName val="Sheet1_(2)1"/>
      <sheetName val="资核对表_(2)1"/>
      <sheetName val="利核对表_(2)1"/>
      <sheetName val="资分析表_(2)1"/>
      <sheetName val="利分析表_(2)1"/>
      <sheetName val="材料成本差异_(2)1"/>
      <sheetName val="应交税金_(2)1"/>
      <sheetName val="应交增值税_(2)1"/>
      <sheetName val="应付工资_(2)1"/>
      <sheetName val="会计事项调整表_1"/>
      <sheetName val="现流表_(2)1"/>
      <sheetName val="固定资产减值准备_(2)1"/>
      <sheetName val="主营业务成本-内1_1"/>
      <sheetName val="主营业务成本-内3_1"/>
      <sheetName val="产成品_(2)1"/>
      <sheetName val="产成品_(3)1"/>
      <sheetName val="产成品_(4)1"/>
      <sheetName val="产成品_(5)1"/>
      <sheetName val="产成品_(6)1"/>
      <sheetName val="产成品_(7)1"/>
      <sheetName val="产成品_(8)1"/>
      <sheetName val="产成品_(9)1"/>
      <sheetName val="产成品_(10)1"/>
      <sheetName val="产成品_(11)1"/>
      <sheetName val="产成品_(12)1"/>
      <sheetName val="产成品_(13)1"/>
      <sheetName val="产成品_(14)1"/>
      <sheetName val="产成品_(15)1"/>
      <sheetName val="产成品_(16)1"/>
      <sheetName val="生产成本_漆包_(2)1"/>
      <sheetName val="生产成本_漆包_(5)1"/>
      <sheetName val="生产成本_漆包_(3)1"/>
      <sheetName val="生产成本_漆包_(6)1"/>
      <sheetName val="生产成本_漆包_(7)1"/>
      <sheetName val="生产成本_漆包_(4)1"/>
      <sheetName val="生产成本_漆包_(8)1"/>
      <sheetName val="生产成本_漆包_(9)1"/>
      <sheetName val="生产成本_漆包_(10)1"/>
      <sheetName val="生产成本_漆包_(11)1"/>
      <sheetName val="生产成本_漆包_(12)1"/>
      <sheetName val="生产成本_漆包_(13)1"/>
      <sheetName val="生产成本_漆包_(14)1"/>
      <sheetName val="生产成本_漆包_(15)1"/>
      <sheetName val="生产成本_漆包_(16)1"/>
      <sheetName val="生产成本_漆包_(17)1"/>
      <sheetName val="生产成本_漆包_(18)1"/>
      <sheetName val="生产成本_漆包_(19)1"/>
      <sheetName val="L1_2无形资产-土地使用权-land_use_right1"/>
      <sheetName val="BOX_SUM1"/>
      <sheetName val="FIN_GOOD1"/>
      <sheetName val="German_Co_-_Attrition_study1"/>
      <sheetName val="表九_投入产出分析"/>
      <sheetName val="WCOL_INDEX"/>
      <sheetName val="WCOL_INPUT"/>
      <sheetName val="AGC_Inc__Amort"/>
      <sheetName val="Accounts_Payable_(11)"/>
      <sheetName val="AP_Concentrations"/>
      <sheetName val="FS_-_BS_(2)"/>
      <sheetName val="FS_-_BS_Det_(2)"/>
      <sheetName val="FS-_IS_(2)"/>
      <sheetName val="Delinquent_Accounts_"/>
      <sheetName val="Ship_Test"/>
      <sheetName val="Mgmt_Letter"/>
      <sheetName val="AR_Roll"/>
      <sheetName val="Misc_-_Tax(NIC)"/>
      <sheetName val="CM_Test_"/>
      <sheetName val="Conc_(NIC)"/>
      <sheetName val="AR_Roll_"/>
      <sheetName val="Misc_-_Tax"/>
      <sheetName val="AR_Statistics_-_Consolidated"/>
      <sheetName val="AR_Activity_-_Domestic"/>
      <sheetName val="AR_Activity_-_Canada"/>
      <sheetName val="Cash_-_Lockbox"/>
      <sheetName val="INV-Cost_Test_(Bottled)"/>
      <sheetName val="INV_-_Counts_AHP"/>
      <sheetName val="INV_-_Costs"/>
      <sheetName val="Ship_Test_"/>
      <sheetName val="INV_-_Counts_Div_B"/>
      <sheetName val="AR_Stats_Input"/>
      <sheetName val="Cash_Diagram_(3)"/>
      <sheetName val="Cash__(2)"/>
      <sheetName val="INV-Counts__(2)"/>
      <sheetName val="CM_Test_(sales_credits)"/>
      <sheetName val="AP_Factored_By_CIT_(2)"/>
      <sheetName val="Flash_Pg-1"/>
      <sheetName val="Expanded_Shipping_Test"/>
      <sheetName val="Conc-Merc_Air_Cargo"/>
      <sheetName val="AP_-_stats"/>
      <sheetName val="Cash_-_Operating_Fleet"/>
      <sheetName val="Cash_-_Operating_Trustco"/>
      <sheetName val="Cash_Diagram"/>
      <sheetName val="Cash_-Lockbox"/>
      <sheetName val="INV_-_Counts_Roto"/>
      <sheetName val="FY09_Interview_Inventory"/>
      <sheetName val="Summary_SC"/>
      <sheetName val="Expanded_P&amp;L"/>
      <sheetName val="44526_Dalkey"/>
      <sheetName val="Route_1"/>
      <sheetName val="Planning_Data"/>
      <sheetName val="PPL_Matrix"/>
      <sheetName val="Fab_5_Development_Error_Rate"/>
      <sheetName val="IS_Timesheet_"/>
      <sheetName val="Fab_5_Development_Gen_9_X"/>
      <sheetName val="R&amp;D_P_Colunm_Device_Data"/>
      <sheetName val="FC5_6_1_9890"/>
      <sheetName val="Trial_Balance{C}"/>
      <sheetName val="FY03_Qualified_Additions"/>
      <sheetName val="F'cast_to_go"/>
      <sheetName val="MF_2002"/>
      <sheetName val="inv_e91"/>
      <sheetName val="inv_e92"/>
      <sheetName val="wip_e91"/>
      <sheetName val="wip_e92"/>
      <sheetName val="srp_e91"/>
      <sheetName val="srp_e92"/>
      <sheetName val="C-8220_"/>
      <sheetName val="AFS_(2)"/>
      <sheetName val="콜론(4_1-9_30)"/>
      <sheetName val="명세(기타유형)_(2)"/>
      <sheetName val="(D7_1)"/>
      <sheetName val="(D10_1)"/>
      <sheetName val="고정부채_"/>
      <sheetName val="JOB_ASSIGN"/>
      <sheetName val="급여_(2)"/>
      <sheetName val="평균급여_(2)"/>
      <sheetName val="제품수불(확)_(2)"/>
      <sheetName val="원료수불_(확)"/>
      <sheetName val="제품별매출_(2)"/>
      <sheetName val="EPS_(2)"/>
      <sheetName val="부가세_대사"/>
      <sheetName val="재고실사_refer"/>
      <sheetName val="수정사항_(2)"/>
      <sheetName val="수정사항_정리표"/>
      <sheetName val="재고관련_Issue"/>
      <sheetName val="S_BDW_(2)"/>
      <sheetName val="ALGO-LS14_5(92)V"/>
      <sheetName val="sum_(3)"/>
      <sheetName val="månres_jfrt_få"/>
      <sheetName val="NEW_WARRANTS"/>
      <sheetName val="Prior_Year"/>
      <sheetName val="Trading_Stats"/>
      <sheetName val="MergeCo_Summary"/>
      <sheetName val="General_Assumptions"/>
      <sheetName val="Company_Outputs"/>
      <sheetName val="Corp__Trust_Structure"/>
      <sheetName val="Comp_Data"/>
      <sheetName val="Float_Matrix"/>
      <sheetName val="Data_Master"/>
      <sheetName val="Int__Rate_Data"/>
      <sheetName val="Industry_Data"/>
      <sheetName val="RT_Data"/>
      <sheetName val="RT_Indices"/>
      <sheetName val="Mkt_Cap_"/>
      <sheetName val="RT_Targets"/>
      <sheetName val="IT_Targets"/>
      <sheetName val="TSE_info"/>
      <sheetName val="cap_markets_data"/>
      <sheetName val="PUblic_Float_data"/>
      <sheetName val="Market_Data"/>
      <sheetName val="Project_Info"/>
      <sheetName val="Old_Model"/>
      <sheetName val="Model_Assumptions"/>
      <sheetName val="Profit_&amp;_Loss"/>
      <sheetName val="Monthly_Budget_"/>
      <sheetName val="A-1_-_Audit_Planning_Program"/>
      <sheetName val="A-1_Audit_Prog_Index"/>
      <sheetName val="E-5_Lunch_0086"/>
      <sheetName val="Sch_16"/>
      <sheetName val="Sch_8"/>
      <sheetName val="E_Cash_APG"/>
      <sheetName val="A-1_Audit_Program_Index"/>
      <sheetName val="K-40_FA-CAPLS"/>
      <sheetName val="A-1_Gen_Procedures_"/>
      <sheetName val="A-1-1_Audit_General_Procedures"/>
      <sheetName val="General_File_Index"/>
      <sheetName val="A-2_Minimum_Sub_Proc_Comm_Ent"/>
      <sheetName val="J-31_NRV"/>
      <sheetName val="subordinated_notes"/>
      <sheetName val="senior_note"/>
      <sheetName val="PS_B"/>
      <sheetName val="PS_A"/>
      <sheetName val="Splash_Screen"/>
      <sheetName val="Book1_xls"/>
      <sheetName val="Q2_Salaries"/>
      <sheetName val="Operating_Companies"/>
      <sheetName val="Management_Companies"/>
      <sheetName val="TB_Dump"/>
      <sheetName val="cash_flow"/>
      <sheetName val="Start_Here"/>
      <sheetName val="Cash_Flow_Model"/>
      <sheetName val="Macro_Result"/>
      <sheetName val="NPV_Savings_Analysis"/>
      <sheetName val="Fees_BP_Analysis"/>
      <sheetName val="RESTRUCTURE_TAX_MODEL"/>
      <sheetName val="RESTRUCTURE_GAAP_BOOK_MODEL"/>
      <sheetName val="Pricing_Matrix"/>
      <sheetName val="Floor_Sumary_Entry_Page"/>
      <sheetName val="Print_Presentation"/>
      <sheetName val="Control_Panel"/>
      <sheetName val="Equity_Rollforward_9-30-13"/>
      <sheetName val="Equity_Rollforward_12-31-2013"/>
      <sheetName val="Interest_Expense"/>
      <sheetName val="Conversion_rate"/>
      <sheetName val="Source_--&gt;"/>
      <sheetName val="2014-2015_BBR"/>
      <sheetName val="2013_BBR"/>
      <sheetName val="Key_Stats"/>
      <sheetName val="Income_Statement"/>
      <sheetName val="Historical_Capitalization"/>
      <sheetName val="Capital_Structure_Summary"/>
      <sheetName val="Capital_Structure_Details"/>
      <sheetName val="Industry_Specific"/>
      <sheetName val="Pension_OPEB"/>
      <sheetName val="2_대외공문1"/>
      <sheetName val="2_????"/>
      <sheetName val="2_´ë¿Ü°ø¹®"/>
      <sheetName val="외주현황_wq1"/>
      <sheetName val="CREDIT_STATS1"/>
      <sheetName val="P&amp;L_Monthly1"/>
      <sheetName val="Cost_Analysis_plc1"/>
      <sheetName val="Transaction_Inputs1"/>
      <sheetName val="Company_Inputs1"/>
      <sheetName val="300_Valuation1"/>
      <sheetName val="Five_Year_DCF1"/>
      <sheetName val="Co__Inputs1"/>
      <sheetName val="Collar-Options_Cash1"/>
      <sheetName val="Cost_of_Services1"/>
      <sheetName val="Price_of_Service1"/>
      <sheetName val="Rev_&amp;_PC1"/>
      <sheetName val="Non_Rev&amp;PC1"/>
      <sheetName val="Salary_Fcst1"/>
      <sheetName val="Lookup_Tables1"/>
      <sheetName val="ResortQuest_and_Hawaii_Hotel_O1"/>
      <sheetName val="prepaid_expenses1"/>
      <sheetName val="XTU_Sum_(2)1"/>
      <sheetName val="Ctix_Mktg_1"/>
      <sheetName val="Project_Analysis1"/>
      <sheetName val="bonus_from_Forecaster1"/>
      <sheetName val="cap_comp_from_Forecaster1"/>
      <sheetName val="bad_debt_from_Forecaster1"/>
      <sheetName val="FX_rates1"/>
      <sheetName val="Input_Table1"/>
      <sheetName val="Supporting_Data1"/>
      <sheetName val="Segment_Metrics1"/>
      <sheetName val="1601_Detail_information"/>
      <sheetName val="Significant_Processes"/>
      <sheetName val="F-1_F-2"/>
      <sheetName val="Interim_--&gt;_Top"/>
      <sheetName val="A2l1_SAD"/>
      <sheetName val="Assumptions_1"/>
      <sheetName val="4_Analysis"/>
      <sheetName val="FF-2_(1)"/>
      <sheetName val="1_LeadSchedule"/>
      <sheetName val="Audit_Sch"/>
      <sheetName val="U2_-_Sales"/>
      <sheetName val="65_FINANCE"/>
      <sheetName val="61_HR"/>
      <sheetName val="NON_QE"/>
      <sheetName val="O2_TC"/>
      <sheetName val="Int_rea_(2)"/>
      <sheetName val="Int_rea_(4)"/>
      <sheetName val="E-Sales_Cut-off"/>
      <sheetName val="E-Purch_Cut-off"/>
      <sheetName val="E3_3"/>
      <sheetName val="E3_4"/>
      <sheetName val="Payroll_Summary"/>
      <sheetName val="dpla_"/>
      <sheetName val="OP__EXP_(2)"/>
      <sheetName val="N1_2_(2)"/>
      <sheetName val="Cut_off_-_Fac_A"/>
      <sheetName val="B2-4_(2)"/>
      <sheetName val="C1_"/>
      <sheetName val="C1-2_"/>
      <sheetName val="C3__"/>
      <sheetName val="D_-_Loan_charges"/>
      <sheetName val="M1_2"/>
      <sheetName val="BURGER_ACC"/>
      <sheetName val="M6_1-insurance"/>
      <sheetName val="PT_KUTAI_P7005_"/>
      <sheetName val="PT_KUTAI_P705U"/>
      <sheetName val="WTK_W7002"/>
      <sheetName val="WTK_W7003"/>
      <sheetName val="WTK_W7008"/>
      <sheetName val="WTK_W708U"/>
      <sheetName val="c1_1"/>
      <sheetName val="c1_2_"/>
      <sheetName val="fully_depreciated"/>
      <sheetName val="asset_list_2004_(4)"/>
      <sheetName val="details_fully_depr"/>
      <sheetName val="c1_3"/>
      <sheetName val="FA_Addition"/>
      <sheetName val="Sheet1_(3)"/>
      <sheetName val="Sheet1_(4)"/>
      <sheetName val="Sheet1_(5)"/>
      <sheetName val="Sheet1_(6)"/>
      <sheetName val="Sheet1_(7)"/>
      <sheetName val="Sheet1_(8)"/>
      <sheetName val="Sheet1_(9)"/>
      <sheetName val="Sheet1_(10)"/>
      <sheetName val="Sheet1_(11)"/>
      <sheetName val="E1-2_"/>
      <sheetName val="TBCS-PL_"/>
      <sheetName val="E5-Recoverability_review"/>
      <sheetName val="F1-Stock_Roll_fwd"/>
      <sheetName val="1660_SM"/>
      <sheetName val="1670_SM"/>
      <sheetName val="1641_SX"/>
      <sheetName val="Simple_Coff_"/>
      <sheetName val="F1-Stock_Listing"/>
      <sheetName val="FYLE_2006"/>
      <sheetName val="CPC_25"/>
      <sheetName val="P12_4"/>
      <sheetName val="1570_NB"/>
      <sheetName val="CA_Sheet"/>
      <sheetName val="U_"/>
      <sheetName val="Hyperion_"/>
      <sheetName val="Services_site"/>
      <sheetName val="O-5_"/>
      <sheetName val="Unit_Fixed_costs"/>
      <sheetName val="Historical_Volatility_Co_1"/>
      <sheetName val="GL_Profit_Analysis"/>
      <sheetName val="Screen_Criteria"/>
      <sheetName val="장할생활_(2)"/>
      <sheetName val="Q-1_"/>
      <sheetName val="Trial_Balance"/>
      <sheetName val="เงินกู้_MGC"/>
      <sheetName val="Stock_Aging"/>
      <sheetName val="Site_Stats"/>
      <sheetName val="Cash_Reg_Orders_Recd"/>
      <sheetName val="Orders_Settled"/>
      <sheetName val="Period_Cost"/>
      <sheetName val="Orders_to_Revenue"/>
      <sheetName val="Hyp_-_Expense"/>
      <sheetName val="Service_Delivery"/>
      <sheetName val="K-1_Tax_Attributes_Cf_"/>
      <sheetName val="폐토수익화_"/>
      <sheetName val="final_TB(월)"/>
      <sheetName val="nude_TB"/>
      <sheetName val="As_is_Value"/>
      <sheetName val="On_Going_Value"/>
      <sheetName val="Transaction_Clients"/>
      <sheetName val="Drop_Down"/>
      <sheetName val="Juros_Financ__Siemsa"/>
      <sheetName val="Juros_Conta_Garantida"/>
      <sheetName val="Deferred_Add"/>
      <sheetName val="Returns_Analysis"/>
      <sheetName val="F'cast_Pr_Mth"/>
      <sheetName val="Hyp_Dump1"/>
      <sheetName val="CHENNAI_-_ANNX"/>
      <sheetName val="Allocation_for_Nov_04"/>
      <sheetName val="Aviva_Debit_Note-_Nov_04"/>
      <sheetName val="Aviva_Debit_Note-_Dec_04"/>
      <sheetName val="Aviva_Invoice-_Dec_04"/>
      <sheetName val="Motor_Vehicle"/>
      <sheetName val="I101_"/>
      <sheetName val="Air_Conditional"/>
      <sheetName val="Phase1f_a_DEC1"/>
      <sheetName val="C101_"/>
      <sheetName val="Phase2_f_a_DEC_(2)"/>
      <sheetName val="Phase2_movementDEC"/>
      <sheetName val="A801_"/>
      <sheetName val="2_2管理费用（汇总)"/>
      <sheetName val="Company_Info"/>
      <sheetName val="Project_Summary_Report"/>
      <sheetName val="FTS_Universe_Inputs"/>
      <sheetName val="wo_Lan-hub_MBOM"/>
      <sheetName val="wo_Lan-_Hub_(2USB)_function"/>
      <sheetName val="Intel_Lan_+_AD1885_EBOM"/>
      <sheetName val="Intel_Lan_+_AD1885_function"/>
      <sheetName val="Essbase_Budget_(3)"/>
      <sheetName val="Essbase_Budget_(2)"/>
      <sheetName val="Expansion_needed"/>
      <sheetName val="Erlang_B"/>
      <sheetName val="Fixed_asset_register1"/>
      <sheetName val="Add_to_FA1"/>
      <sheetName val="_dll"/>
      <sheetName val="e_&amp;Support"/>
      <sheetName val="Cap_employed_1"/>
      <sheetName val="Qtr_IIISegment1"/>
      <sheetName val="CUSTOM_Jun991"/>
      <sheetName val="inventory_valuation1"/>
      <sheetName val="Ann_C&amp;D_Revised1"/>
      <sheetName val="year_2002-031"/>
      <sheetName val="9_Month1"/>
      <sheetName val="Master-with_field_names1"/>
      <sheetName val="Total_(2)1"/>
      <sheetName val="Sales_Budget-2012-131"/>
      <sheetName val="Sand_Control1"/>
      <sheetName val="TaxCal_(2)1"/>
      <sheetName val="TAX10-by_SYC_(12_M)_(2)1"/>
      <sheetName val="2003･03平均_(2)1"/>
      <sheetName val="PURCHASED_ADDITIONS1"/>
      <sheetName val="Computation_04-051"/>
      <sheetName val="ocean_voyage1"/>
      <sheetName val="FACT_B1"/>
      <sheetName val="B_1_03_121"/>
      <sheetName val="HHML_(4)1"/>
      <sheetName val="Fixed_Assets-Last_year1"/>
      <sheetName val="Own_Variable"/>
      <sheetName val="Wavelength_selection"/>
      <sheetName val="[book1_xls]Database:_[2]__Ex_2"/>
      <sheetName val="[book1_xls]Database:_[2]__Exc_2"/>
      <sheetName val="[book1_xls]ttings_purnima_App_2"/>
      <sheetName val="[book1_xls]Database:_[2]__Exc_1"/>
      <sheetName val="[book1_xls]Database:_[2]__Exc_3"/>
      <sheetName val="[book1_xls]ttings_purnima_App_3"/>
      <sheetName val="__Exceeded_number_1"/>
      <sheetName val="[book1_xls]"/>
      <sheetName val="Trial[1111_xls]********"/>
      <sheetName val="S_4_3_SAP_Dump"/>
      <sheetName val="Power_&amp;_Fuel_(S)3"/>
      <sheetName val="Form_No__3CD"/>
      <sheetName val="Operating_Expenses_HRY"/>
      <sheetName val="Sales1_HRY"/>
      <sheetName val="Operating_Expenses"/>
      <sheetName val="prashant_gajbhiye@ai"/>
      <sheetName val="nt_ColorChartsWorkbook_VBA_PROJ"/>
      <sheetName val="Sub_Base_Regionwise_Sorting"/>
      <sheetName val="豈m豰m貘e賀p賨s"/>
      <sheetName val="ヰ`j푨j함j헰j훰j흸jjjjjjjjj"/>
      <sheetName val="ヰ`k佈k倠k储k冨k到k匰k厸k唈k嘈k嚐k垐k堘k夘k妠"/>
      <sheetName val="p禠k稨k窰k笸k節k籈k糐k絘k締k繨k済k源k漘k澠k瀨"/>
      <sheetName val="ヰ`k餸k騸k髀k鯀k鱈k鵈k鷐k鿘kꁠkꅠkꇨkꌸkꒈkꗘ"/>
      <sheetName val="ヰ`lᐘlᓰlᕸlᙸlᜀl᠀lᢈl᧘l᫘l᭠lᱠl᳨lᷨlṰ"/>
      <sheetName val="m㹰l㻸l㾀l䀈l䂐l䄘l䆠l䈨l䊰l䌸l㋘l㍠l㏨l㑰l㓸"/>
      <sheetName val="ヰ`l앸l외l윀l저l좈l즈l쨐l쯰l챸l쵸l츀l콐l킠l퇰"/>
      <sheetName val="ヰ`m䀰m䄈m䆐m䊐m䌘m䐘m䒠m䗰m䛰m䝸m䡸m䤀m䨀m䪈"/>
      <sheetName val="o檈m欐m殘m氠m沨m洰m涸m湀m滈m潐m廰m彸m怀m悈m愐"/>
      <sheetName val="harinath_m@airtel_in"/>
      <sheetName val="AP_Accrual"/>
      <sheetName val="TOMA_&amp;_ITP"/>
      <sheetName val="Trial_Balance_(Tally)"/>
      <sheetName val="Trial_Balance_(Link)"/>
      <sheetName val="FORMAT_-12900100"/>
      <sheetName val="WW46_COL_Long_Term"/>
      <sheetName val="FORMAT_-_COL_Long_Term"/>
      <sheetName val="WW46_COL_Short_Term"/>
      <sheetName val="FORMAT_-__COL_Short_Term"/>
      <sheetName val="WW46_COL_FOBO"/>
      <sheetName val="FORMAT_-__COL_FOBO"/>
      <sheetName val="FORMAT_-_12500300"/>
      <sheetName val="WW47_COL_Provision"/>
      <sheetName val="FORMAT_-__COL_Provision"/>
      <sheetName val="Ploss-april_to_july-02"/>
      <sheetName val="CHIPS_WORKING"/>
      <sheetName val="NGPISW03_(2)"/>
      <sheetName val="(bis_0)PLANT_(31_Oct_2006)final"/>
      <sheetName val="base_de_dados"/>
      <sheetName val="[book1_xls][book1_xls]Database"/>
      <sheetName val="[book1_xls][book1_xls][book1_xl"/>
      <sheetName val="Bridges_(Abst)"/>
      <sheetName val="Slab_Culvert"/>
      <sheetName val="5_-_CITICORP"/>
      <sheetName val="Av_G_Level"/>
      <sheetName val="PDCA_9"/>
      <sheetName val="Data_2003"/>
      <sheetName val="Trennung_SRE_BDE_NEU"/>
      <sheetName val="Sheet1Ҩ⋨【"/>
      <sheetName val="Financial_Statements"/>
      <sheetName val="Co_59"/>
      <sheetName val="Data_Validation"/>
      <sheetName val="[book1_xls]Database:_[2]__Exce"/>
      <sheetName val="[book1_xls]Database:_[2]__Excee"/>
      <sheetName val="[book1_xls][book1_xls]Database:"/>
      <sheetName val="p-4_(2)"/>
      <sheetName val="Personale_stamdata"/>
      <sheetName val="TAX_INCOME"/>
      <sheetName val="Production_Plan1"/>
      <sheetName val="Value_Analysis_-_Sheet_1"/>
      <sheetName val="MAST_S"/>
      <sheetName val="금형개발_"/>
      <sheetName val="CH'K_P(A)"/>
      <sheetName val="CH'K_P(B)"/>
      <sheetName val="FMEA_W_S(HU)"/>
      <sheetName val="FMEA_W_S(S_W)"/>
      <sheetName val="_mdb,*_htm,*_html,*_pub);웹_페이지("/>
      <sheetName val="부품특성2_"/>
      <sheetName val="b"/>
      <sheetName val="SPARE_PART(기계부)"/>
      <sheetName val="SPARE_PART(전기부)"/>
      <sheetName val="소모_공구"/>
      <sheetName val="우일_FA(납땜),아이제_코리아(마킹),반도상사(도장)"/>
      <sheetName val="10_21이후_(최종본)"/>
      <sheetName val="List(Item별)_(10_21회의록_근거)"/>
      <sheetName val="10_21이후"/>
      <sheetName val="10_20까지"/>
      <sheetName val="25_32_34"/>
      <sheetName val="List(Item별)_(하나모듈)"/>
      <sheetName val="䅀㿠t䅀㿰"/>
      <sheetName val="Sheet1_ǅ"/>
      <sheetName val="Ô,¦¦"/>
      <sheetName val="_&gt;N^n~®¾ÎÞî"/>
      <sheetName val="bleĤģ서식을_ĨĥħĦ률"/>
      <sheetName val="¿ÜÁÖÇöÈ²_wq1"/>
      <sheetName val="Sheet1ˆŒ_ǅˆ&lt;BOOK1_XLS]Shee"/>
      <sheetName val="_&gt;N^n~Žž®¾ÎÞî"/>
      <sheetName val="bleĤģ서식을_ĨĥħĦ률며을_변경īĪ용ĭĬ_끌어"/>
      <sheetName val="ㅊ_ㅔㅁㅇ"/>
      <sheetName val="Sheet1ˆŒ_ǅ"/>
      <sheetName val="bleĤģ서식을_ĨĥħĦ"/>
      <sheetName val="Sheet1_ǅ&lt;BOOK1_XLS]Sh"/>
      <sheetName val="bleĤģ서식을_ĨĥħĦ률며을_변경īĪ용ĭĬ"/>
      <sheetName val="FR_HR(A-LEA)"/>
      <sheetName val="FR_HR(VINYL)"/>
      <sheetName val="2_____"/>
      <sheetName val="_mdb,__htm,__html,__pub);웹_페이지("/>
      <sheetName val="dd_mmmm_yyyy赶[$-0409]hh:m"/>
      <sheetName val="?䅀㿠?????????t?䅀㿰??"/>
      <sheetName val="Sheet1?????????_ǅ???????????"/>
      <sheetName val="?????Ô????,?¦?¦???????????"/>
      <sheetName val="bleĤģ??????서식을_Ĩĥ????ħĦ??????률?"/>
      <sheetName val="Sheet1?ˆŒ?_ǅ?ˆ&lt;BOOK1_XLS]Shee"/>
      <sheetName val="bleĤģ서식을_ĨĥħĦ?률?며?을_변경īĪ용?ĭĬ_끌어"/>
      <sheetName val="䅀㿠?t?䅀㿰"/>
      <sheetName val="????Ô?,?¦¦?p?4"/>
      <sheetName val="Sheet1?ˆŒ??_ǅ"/>
      <sheetName val="????Ô?,?¦¦"/>
      <sheetName val="bleĤģ서식을_ĨĥħĦ?률?"/>
      <sheetName val="dd_mmmm_yyyy"/>
      <sheetName val="_䅀㿠_________t_䅀㿰__"/>
      <sheetName val="Sheet1__________ǅ___________"/>
      <sheetName val="_____Ô____,_¦_¦___________"/>
      <sheetName val="bleĤģ______서식을_Ĩĥ____ħĦ______률_"/>
      <sheetName val="Sheet1_ˆŒ__ǅ_ˆ&lt;BOOK1_XLS_Shee"/>
      <sheetName val="bleĤģ서식을_ĨĥħĦ_률_며_을_변경īĪ용_ĭĬ_끌어"/>
      <sheetName val="䅀㿠_t_䅀㿰"/>
      <sheetName val="____Ô_,_¦¦_p_4"/>
      <sheetName val="Sheet1_ˆŒ___ǅ"/>
      <sheetName val="____Ô_,_¦¦"/>
      <sheetName val="bleĤģ서식을_ĨĥħĦ_률_"/>
      <sheetName val="COA-_Nov__02"/>
      <sheetName val="Jan_2002"/>
      <sheetName val="Sub_group_code_&amp;_Name"/>
      <sheetName val="BOB_DETAILS"/>
      <sheetName val="FBT__Cal__F_(2)"/>
      <sheetName val="Control_Sheet"/>
      <sheetName val="G2_5_Advance_to_vendors"/>
      <sheetName val="Additions_upto_31-3-08"/>
      <sheetName val="Data_(2)"/>
      <sheetName val="P&amp;L_February"/>
      <sheetName val="P&amp;L_Feb_2001_cumulative"/>
      <sheetName val="Attachment_-_3(cont_)"/>
      <sheetName val="Attachment_9(contd)"/>
      <sheetName val="Database___2___Exceeded1"/>
      <sheetName val="[book1_xls][book1_xls]"/>
      <sheetName val="Indirect_Expn_"/>
      <sheetName val="Dep_Books"/>
      <sheetName val="Dep_Month_wise"/>
      <sheetName val="Bal_Sheet"/>
      <sheetName val="223_582"/>
      <sheetName val="3BPA00132-5-3_W_plan_HVPNL"/>
      <sheetName val="Value_IMP_CIF_basis"/>
      <sheetName val="Preliminary_expenses"/>
      <sheetName val="Trial_Balance_(2)"/>
      <sheetName val="nts_(2)"/>
      <sheetName val="Cap__Exp_"/>
      <sheetName val="其他货币资金审定表_"/>
      <sheetName val="其他货币资金明细表_"/>
      <sheetName val="REVISED_-抽盘"/>
      <sheetName val="无形资产审定表_"/>
      <sheetName val="应付工资_明细表"/>
      <sheetName val="管理费用-税金_(2)"/>
      <sheetName val="关联方_(3)"/>
      <sheetName val="production_cost-pbc1"/>
      <sheetName val="06_12"/>
      <sheetName val="折旧测算_(2)"/>
      <sheetName val="折旧测算_(3)"/>
      <sheetName val="C_-_Cash_and_Bank"/>
      <sheetName val="Info__Request"/>
      <sheetName val="To_tied_2001_opening_RE"/>
      <sheetName val="2002_1-6管理费用"/>
      <sheetName val="PCAP_Data"/>
      <sheetName val="잡손실_1"/>
      <sheetName val="잡이익_1"/>
      <sheetName val="Acqusition_of_FEC"/>
      <sheetName val="Cover_Sheet1"/>
      <sheetName val="Accrued_Expenses"/>
      <sheetName val="For_Disclosure"/>
      <sheetName val="K_(2)"/>
      <sheetName val="K200-FA_list_(2)"/>
      <sheetName val="K200-FA_list"/>
      <sheetName val="Domestic_"/>
      <sheetName val="BAND_STUDY_(2)"/>
      <sheetName val="Pro_Forma"/>
      <sheetName val="FIRE_Parameters"/>
      <sheetName val="U1_6"/>
      <sheetName val="MP_Graphs"/>
      <sheetName val="J320-在建工程-清单_(3)"/>
      <sheetName val="1060_cr"/>
      <sheetName val="Appendx_all_data"/>
      <sheetName val="预付货款_-原-不打印"/>
      <sheetName val="DCF_Inputs"/>
      <sheetName val="Hist_Inputs"/>
      <sheetName val="Non-Statistical_Sampling_Master"/>
      <sheetName val="Two_Step_Revenue_Testing_Master"/>
      <sheetName val="Global_Data"/>
      <sheetName val="CASH_FLOW-BASE_BIZ"/>
      <sheetName val="Sample_IS"/>
      <sheetName val="Sample_Rev"/>
      <sheetName val="Probability_View"/>
      <sheetName val="Quarterly_and_Annual"/>
      <sheetName val="Name_list"/>
      <sheetName val="Tax_Rates"/>
      <sheetName val="Rev_Provit_copy"/>
      <sheetName val="Library_Procedures_"/>
      <sheetName val="For_Report"/>
      <sheetName val="Library_Procedures"/>
      <sheetName val="2_AR"/>
      <sheetName val="acc_list"/>
      <sheetName val="Tower_A"/>
      <sheetName val="AR_Drop_Downs"/>
      <sheetName val="Contracts_review0503"/>
      <sheetName val="MP_CAP_"/>
      <sheetName val="PRC_Adj_"/>
      <sheetName val="#REF[Book1_xls]A300"/>
      <sheetName val="表2_预算明细（填）"/>
      <sheetName val="??矏????????Ộ믩????_x000a_Ā 䑄䵅䅌獮䍩楬湥t??"/>
      <sheetName val="矏Ộ믩_x000a_Ā 䑄䵅䅌獮䍩楬湥t"/>
      <sheetName val="__矏________Ộ믩_____x000a_Ā 䑄䵅䅌獮䍩楬湥t__"/>
      <sheetName val="Customize_Your_Invoice"/>
      <sheetName val="Summary_Freehold"/>
      <sheetName val="Summary_Propco"/>
      <sheetName val="New_Stores_by_Type"/>
      <sheetName val="BRI_Capex_2007"/>
      <sheetName val="BC_summary"/>
      <sheetName val="Invoice_to_Finance"/>
      <sheetName val="Sch_4-_(2)"/>
      <sheetName val="liquidated_Damages"/>
      <sheetName val="INV_-_Costs_Intl_Environmental"/>
      <sheetName val="INV_-_Costs_Climate_Master"/>
      <sheetName val="INV_-_Costs_Climate_Craft"/>
      <sheetName val="AP_-_conc"/>
      <sheetName val="_AP_Delinq_"/>
      <sheetName val="Missing_Doc_Rpt"/>
      <sheetName val="AR_Roll_Consol"/>
      <sheetName val="BU_Color_&amp;_Specialties"/>
      <sheetName val="Manuf_Chem_Cleveland"/>
      <sheetName val="Organic_Pigments"/>
      <sheetName val="CM_Test"/>
      <sheetName val="AP_Conc"/>
      <sheetName val="AP_Disb"/>
      <sheetName val="INV_-_Counts_Nashville"/>
      <sheetName val="FS-_IS"/>
      <sheetName val="??矏????????Ộ믩????_x000a_Ā_䑄䵅䅌獮䍩楬湥t??"/>
      <sheetName val="矏Ộ믩_x000a_Ā_䑄䵅䅌獮䍩楬湥t"/>
      <sheetName val="__矏________Ộ믩_____x000a_Ā_䑄䵅䅌獮䍩楬湥t__"/>
      <sheetName val="1-OBJ98_"/>
      <sheetName val="VISION_2000"/>
      <sheetName val="Anil_IT_2013-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9">
          <cell r="C19" t="str">
            <v>VEHICLES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/>
      <sheetData sheetId="53" refreshError="1"/>
      <sheetData sheetId="54">
        <row r="1">
          <cell r="A1" t="str">
            <v>OXFORD UNIVERSITY PRESS INDIAN BRANCH</v>
          </cell>
        </row>
      </sheetData>
      <sheetData sheetId="55">
        <row r="1">
          <cell r="A1" t="str">
            <v>OXFORD UNIVERSITY PRESS INDIAN BRANCH</v>
          </cell>
        </row>
      </sheetData>
      <sheetData sheetId="56">
        <row r="1">
          <cell r="A1" t="str">
            <v>OXFORD UNIVERSITY PRESS INDIAN BRANCH</v>
          </cell>
        </row>
      </sheetData>
      <sheetData sheetId="57" refreshError="1"/>
      <sheetData sheetId="58" refreshError="1"/>
      <sheetData sheetId="59" refreshError="1"/>
      <sheetData sheetId="60"/>
      <sheetData sheetId="61" refreshError="1"/>
      <sheetData sheetId="62"/>
      <sheetData sheetId="63"/>
      <sheetData sheetId="64">
        <row r="1">
          <cell r="A1" t="str">
            <v>OXFORD UNIVERSITY PRESS INDIAN BRANCH</v>
          </cell>
        </row>
      </sheetData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>
        <row r="1">
          <cell r="A1" t="str">
            <v>OXFORD UNIVERSITY PRESS INDIAN BRANCH</v>
          </cell>
        </row>
      </sheetData>
      <sheetData sheetId="86">
        <row r="1">
          <cell r="A1" t="str">
            <v>OXFORD UNIVERSITY PRESS INDIAN BRANCH</v>
          </cell>
        </row>
      </sheetData>
      <sheetData sheetId="87"/>
      <sheetData sheetId="88">
        <row r="19">
          <cell r="C19" t="str">
            <v>VEHICLES</v>
          </cell>
        </row>
      </sheetData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>
        <row r="1">
          <cell r="A1" t="str">
            <v>OXFORD UNIVERSITY PRESS INDIAN BRANCH</v>
          </cell>
        </row>
      </sheetData>
      <sheetData sheetId="119">
        <row r="1">
          <cell r="A1" t="str">
            <v>OXFORD UNIVERSITY PRESS INDIAN BRANCH</v>
          </cell>
        </row>
      </sheetData>
      <sheetData sheetId="120">
        <row r="1">
          <cell r="A1" t="str">
            <v>OXFORD UNIVERSITY PRESS INDIAN BRANCH</v>
          </cell>
        </row>
      </sheetData>
      <sheetData sheetId="121">
        <row r="1">
          <cell r="A1" t="str">
            <v>OXFORD UNIVERSITY PRESS INDIAN BRANCH</v>
          </cell>
        </row>
      </sheetData>
      <sheetData sheetId="122">
        <row r="1">
          <cell r="A1" t="str">
            <v>OXFORD UNIVERSITY PRESS INDIAN BRANCH</v>
          </cell>
        </row>
      </sheetData>
      <sheetData sheetId="123">
        <row r="1">
          <cell r="A1" t="str">
            <v>OXFORD UNIVERSITY PRESS INDIAN BRANCH</v>
          </cell>
        </row>
      </sheetData>
      <sheetData sheetId="124">
        <row r="1">
          <cell r="A1" t="str">
            <v>OXFORD UNIVERSITY PRESS INDIAN BRANCH</v>
          </cell>
        </row>
      </sheetData>
      <sheetData sheetId="125" refreshError="1"/>
      <sheetData sheetId="126">
        <row r="1">
          <cell r="A1" t="str">
            <v>OXFORD UNIVERSITY PRESS INDIAN BRANCH</v>
          </cell>
        </row>
      </sheetData>
      <sheetData sheetId="127" refreshError="1"/>
      <sheetData sheetId="128" refreshError="1"/>
      <sheetData sheetId="129" refreshError="1"/>
      <sheetData sheetId="130"/>
      <sheetData sheetId="131" refreshError="1"/>
      <sheetData sheetId="132" refreshError="1"/>
      <sheetData sheetId="133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>
        <row r="1">
          <cell r="A1" t="str">
            <v>OXFORD UNIVERSITY PRESS INDIAN BRANCH</v>
          </cell>
        </row>
      </sheetData>
      <sheetData sheetId="169">
        <row r="1">
          <cell r="A1" t="str">
            <v>OXFORD UNIVERSITY PRESS INDIAN BRANCH</v>
          </cell>
        </row>
      </sheetData>
      <sheetData sheetId="170">
        <row r="1">
          <cell r="A1" t="str">
            <v>OXFORD UNIVERSITY PRESS INDIAN BRANCH</v>
          </cell>
        </row>
      </sheetData>
      <sheetData sheetId="171">
        <row r="1">
          <cell r="A1" t="str">
            <v>OXFORD UNIVERSITY PRESS INDIAN BRANCH</v>
          </cell>
        </row>
      </sheetData>
      <sheetData sheetId="172">
        <row r="1">
          <cell r="A1" t="str">
            <v>OXFORD UNIVERSITY PRESS INDIAN BRANCH</v>
          </cell>
        </row>
      </sheetData>
      <sheetData sheetId="173">
        <row r="1">
          <cell r="A1" t="str">
            <v>OXFORD UNIVERSITY PRESS INDIAN BRANCH</v>
          </cell>
        </row>
      </sheetData>
      <sheetData sheetId="174">
        <row r="1">
          <cell r="A1" t="str">
            <v>OXFORD UNIVERSITY PRESS INDIAN BRANCH</v>
          </cell>
        </row>
      </sheetData>
      <sheetData sheetId="175">
        <row r="1">
          <cell r="A1" t="str">
            <v>OXFORD UNIVERSITY PRESS INDIAN BRANCH</v>
          </cell>
        </row>
      </sheetData>
      <sheetData sheetId="176" refreshError="1"/>
      <sheetData sheetId="177" refreshError="1"/>
      <sheetData sheetId="178" refreshError="1"/>
      <sheetData sheetId="179" refreshError="1"/>
      <sheetData sheetId="180">
        <row r="1">
          <cell r="A1" t="str">
            <v>OXFORD UNIVERSITY PRESS INDIAN BRANCH</v>
          </cell>
        </row>
      </sheetData>
      <sheetData sheetId="181">
        <row r="1">
          <cell r="A1" t="str">
            <v>OXFORD UNIVERSITY PRESS INDIAN BRANCH</v>
          </cell>
        </row>
      </sheetData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>
        <row r="1">
          <cell r="B1" t="str">
            <v>单位编号</v>
          </cell>
        </row>
      </sheetData>
      <sheetData sheetId="200"/>
      <sheetData sheetId="201" refreshError="1"/>
      <sheetData sheetId="202"/>
      <sheetData sheetId="203"/>
      <sheetData sheetId="204"/>
      <sheetData sheetId="205"/>
      <sheetData sheetId="206" refreshError="1"/>
      <sheetData sheetId="207"/>
      <sheetData sheetId="208" refreshError="1"/>
      <sheetData sheetId="209" refreshError="1"/>
      <sheetData sheetId="210" refreshError="1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/>
      <sheetData sheetId="222" refreshError="1"/>
      <sheetData sheetId="223">
        <row r="2">
          <cell r="A2" t="str">
            <v>Product RFPs</v>
          </cell>
        </row>
      </sheetData>
      <sheetData sheetId="224" refreshError="1"/>
      <sheetData sheetId="225"/>
      <sheetData sheetId="226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/>
      <sheetData sheetId="384" refreshError="1"/>
      <sheetData sheetId="385">
        <row r="1">
          <cell r="A1" t="str">
            <v>OXFORD UNIVERSITY PRESS INDIAN BRANCH</v>
          </cell>
        </row>
      </sheetData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>
        <row r="1">
          <cell r="A1" t="str">
            <v>OXFORD UNIVERSITY PRESS INDIAN BRANCH</v>
          </cell>
        </row>
      </sheetData>
      <sheetData sheetId="409" refreshError="1"/>
      <sheetData sheetId="410" refreshError="1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/>
      <sheetData sheetId="433"/>
      <sheetData sheetId="434" refreshError="1"/>
      <sheetData sheetId="435"/>
      <sheetData sheetId="436"/>
      <sheetData sheetId="437"/>
      <sheetData sheetId="438" refreshError="1"/>
      <sheetData sheetId="439" refreshError="1"/>
      <sheetData sheetId="440" refreshError="1"/>
      <sheetData sheetId="441" refreshError="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/>
      <sheetData sheetId="466" refreshError="1"/>
      <sheetData sheetId="467" refreshError="1"/>
      <sheetData sheetId="468"/>
      <sheetData sheetId="469"/>
      <sheetData sheetId="470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 refreshError="1"/>
      <sheetData sheetId="523" refreshError="1"/>
      <sheetData sheetId="524" refreshError="1"/>
      <sheetData sheetId="525" refreshError="1"/>
      <sheetData sheetId="526"/>
      <sheetData sheetId="527" refreshError="1"/>
      <sheetData sheetId="528" refreshError="1"/>
      <sheetData sheetId="529"/>
      <sheetData sheetId="530" refreshError="1"/>
      <sheetData sheetId="531"/>
      <sheetData sheetId="532" refreshError="1"/>
      <sheetData sheetId="533" refreshError="1"/>
      <sheetData sheetId="534" refreshError="1"/>
      <sheetData sheetId="535"/>
      <sheetData sheetId="536" refreshError="1"/>
      <sheetData sheetId="537" refreshError="1"/>
      <sheetData sheetId="538" refreshError="1"/>
      <sheetData sheetId="539"/>
      <sheetData sheetId="540"/>
      <sheetData sheetId="541"/>
      <sheetData sheetId="542" refreshError="1"/>
      <sheetData sheetId="543" refreshError="1"/>
      <sheetData sheetId="544"/>
      <sheetData sheetId="545" refreshError="1"/>
      <sheetData sheetId="546" refreshError="1"/>
      <sheetData sheetId="547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/>
      <sheetData sheetId="555"/>
      <sheetData sheetId="556"/>
      <sheetData sheetId="557" refreshError="1"/>
      <sheetData sheetId="558"/>
      <sheetData sheetId="559"/>
      <sheetData sheetId="560"/>
      <sheetData sheetId="561"/>
      <sheetData sheetId="562" refreshError="1"/>
      <sheetData sheetId="563"/>
      <sheetData sheetId="564" refreshError="1"/>
      <sheetData sheetId="565" refreshError="1"/>
      <sheetData sheetId="566" refreshError="1"/>
      <sheetData sheetId="567"/>
      <sheetData sheetId="568" refreshError="1"/>
      <sheetData sheetId="569" refreshError="1"/>
      <sheetData sheetId="570" refreshError="1"/>
      <sheetData sheetId="571" refreshError="1"/>
      <sheetData sheetId="572"/>
      <sheetData sheetId="573" refreshError="1"/>
      <sheetData sheetId="574" refreshError="1"/>
      <sheetData sheetId="575" refreshError="1"/>
      <sheetData sheetId="576" refreshError="1"/>
      <sheetData sheetId="577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/>
      <sheetData sheetId="584" refreshError="1"/>
      <sheetData sheetId="585" refreshError="1"/>
      <sheetData sheetId="586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/>
      <sheetData sheetId="617" refreshError="1"/>
      <sheetData sheetId="618" refreshError="1"/>
      <sheetData sheetId="619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/>
      <sheetData sheetId="677" refreshError="1"/>
      <sheetData sheetId="678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/>
      <sheetData sheetId="726"/>
      <sheetData sheetId="727" refreshError="1"/>
      <sheetData sheetId="728"/>
      <sheetData sheetId="729"/>
      <sheetData sheetId="730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/>
      <sheetData sheetId="737" refreshError="1"/>
      <sheetData sheetId="738"/>
      <sheetData sheetId="739" refreshError="1"/>
      <sheetData sheetId="740" refreshError="1"/>
      <sheetData sheetId="741"/>
      <sheetData sheetId="742" refreshError="1"/>
      <sheetData sheetId="743" refreshError="1"/>
      <sheetData sheetId="744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/>
      <sheetData sheetId="775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/>
      <sheetData sheetId="1144"/>
      <sheetData sheetId="1145"/>
      <sheetData sheetId="1146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>
        <row r="3">
          <cell r="B3" t="str">
            <v>Property Owner:</v>
          </cell>
        </row>
      </sheetData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>
        <row r="1">
          <cell r="A1" t="str">
            <v>OXFORD UNIVERSITY PRESS INDIAN BRANCH</v>
          </cell>
        </row>
      </sheetData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>
        <row r="1">
          <cell r="A1" t="str">
            <v>OXFORD UNIVERSITY PRESS INDIAN BRANCH</v>
          </cell>
        </row>
      </sheetData>
      <sheetData sheetId="1250">
        <row r="1">
          <cell r="A1" t="str">
            <v>OXFORD UNIVERSITY PRESS INDIAN BRANCH</v>
          </cell>
        </row>
      </sheetData>
      <sheetData sheetId="1251">
        <row r="1">
          <cell r="A1" t="str">
            <v>OXFORD UNIVERSITY PRESS INDIAN BRANCH</v>
          </cell>
        </row>
      </sheetData>
      <sheetData sheetId="1252">
        <row r="1">
          <cell r="A1" t="str">
            <v>OXFORD UNIVERSITY PRESS INDIAN BRANCH</v>
          </cell>
        </row>
      </sheetData>
      <sheetData sheetId="1253">
        <row r="1">
          <cell r="A1" t="str">
            <v>OXFORD UNIVERSITY PRESS INDIAN BRANCH</v>
          </cell>
        </row>
      </sheetData>
      <sheetData sheetId="1254">
        <row r="1">
          <cell r="A1" t="str">
            <v>OXFORD UNIVERSITY PRESS INDIAN BRANCH</v>
          </cell>
        </row>
      </sheetData>
      <sheetData sheetId="1255">
        <row r="1">
          <cell r="A1" t="str">
            <v>OXFORD UNIVERSITY PRESS INDIAN BRANCH</v>
          </cell>
        </row>
      </sheetData>
      <sheetData sheetId="1256">
        <row r="1">
          <cell r="A1" t="str">
            <v>OXFORD UNIVERSITY PRESS INDIAN BRANCH</v>
          </cell>
        </row>
      </sheetData>
      <sheetData sheetId="1257">
        <row r="1">
          <cell r="A1" t="str">
            <v>OXFORD UNIVERSITY PRESS INDIAN BRANCH</v>
          </cell>
        </row>
      </sheetData>
      <sheetData sheetId="1258">
        <row r="1">
          <cell r="A1" t="str">
            <v>OXFORD UNIVERSITY PRESS INDIAN BRANCH</v>
          </cell>
        </row>
      </sheetData>
      <sheetData sheetId="1259">
        <row r="1">
          <cell r="A1" t="str">
            <v>OXFORD UNIVERSITY PRESS INDIAN BRANCH</v>
          </cell>
        </row>
      </sheetData>
      <sheetData sheetId="1260">
        <row r="1">
          <cell r="A1" t="str">
            <v>OXFORD UNIVERSITY PRESS INDIAN BRANCH</v>
          </cell>
        </row>
      </sheetData>
      <sheetData sheetId="1261">
        <row r="1">
          <cell r="A1" t="str">
            <v>OXFORD UNIVERSITY PRESS INDIAN BRANCH</v>
          </cell>
        </row>
      </sheetData>
      <sheetData sheetId="1262">
        <row r="1">
          <cell r="A1" t="str">
            <v>OXFORD UNIVERSITY PRESS INDIAN BRANCH</v>
          </cell>
        </row>
      </sheetData>
      <sheetData sheetId="1263">
        <row r="1">
          <cell r="A1" t="str">
            <v>OXFORD UNIVERSITY PRESS INDIAN BRANCH</v>
          </cell>
        </row>
      </sheetData>
      <sheetData sheetId="1264">
        <row r="1">
          <cell r="A1" t="str">
            <v>OXFORD UNIVERSITY PRESS INDIAN BRANCH</v>
          </cell>
        </row>
      </sheetData>
      <sheetData sheetId="1265">
        <row r="1">
          <cell r="A1" t="str">
            <v>OXFORD UNIVERSITY PRESS INDIAN BRANCH</v>
          </cell>
        </row>
      </sheetData>
      <sheetData sheetId="1266">
        <row r="1">
          <cell r="A1" t="str">
            <v>OXFORD UNIVERSITY PRESS INDIAN BRANCH</v>
          </cell>
        </row>
      </sheetData>
      <sheetData sheetId="1267">
        <row r="1">
          <cell r="A1" t="str">
            <v>OXFORD UNIVERSITY PRESS INDIAN BRANCH</v>
          </cell>
        </row>
      </sheetData>
      <sheetData sheetId="1268" refreshError="1"/>
      <sheetData sheetId="1269" refreshError="1"/>
      <sheetData sheetId="1270" refreshError="1"/>
      <sheetData sheetId="1271" refreshError="1"/>
      <sheetData sheetId="1272">
        <row r="1">
          <cell r="A1" t="str">
            <v>OXFORD UNIVERSITY PRESS INDIAN BRANCH</v>
          </cell>
        </row>
      </sheetData>
      <sheetData sheetId="1273">
        <row r="1">
          <cell r="A1" t="str">
            <v>OXFORD UNIVERSITY PRESS INDIAN BRANCH</v>
          </cell>
        </row>
      </sheetData>
      <sheetData sheetId="1274" refreshError="1"/>
      <sheetData sheetId="1275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>
        <row r="1">
          <cell r="A1" t="str">
            <v>OXFORD UNIVERSITY PRESS INDIAN BRANCH</v>
          </cell>
        </row>
      </sheetData>
      <sheetData sheetId="1354">
        <row r="1">
          <cell r="A1" t="str">
            <v>OXFORD UNIVERSITY PRESS INDIAN BRANCH</v>
          </cell>
        </row>
      </sheetData>
      <sheetData sheetId="1355">
        <row r="1">
          <cell r="A1" t="str">
            <v>OXFORD UNIVERSITY PRESS INDIAN BRANCH</v>
          </cell>
        </row>
      </sheetData>
      <sheetData sheetId="1356">
        <row r="1">
          <cell r="A1" t="str">
            <v>OXFORD UNIVERSITY PRESS INDIAN BRANCH</v>
          </cell>
        </row>
      </sheetData>
      <sheetData sheetId="1357">
        <row r="1">
          <cell r="A1" t="str">
            <v>OXFORD UNIVERSITY PRESS INDIAN BRANCH</v>
          </cell>
        </row>
      </sheetData>
      <sheetData sheetId="1358">
        <row r="1">
          <cell r="A1" t="str">
            <v>OXFORD UNIVERSITY PRESS INDIAN BRANCH</v>
          </cell>
        </row>
      </sheetData>
      <sheetData sheetId="1359">
        <row r="1">
          <cell r="A1" t="str">
            <v>OXFORD UNIVERSITY PRESS INDIAN BRANCH</v>
          </cell>
        </row>
      </sheetData>
      <sheetData sheetId="1360">
        <row r="1">
          <cell r="A1" t="str">
            <v>OXFORD UNIVERSITY PRESS INDIAN BRANCH</v>
          </cell>
        </row>
      </sheetData>
      <sheetData sheetId="1361">
        <row r="1">
          <cell r="A1" t="str">
            <v>OXFORD UNIVERSITY PRESS INDIAN BRANCH</v>
          </cell>
        </row>
      </sheetData>
      <sheetData sheetId="1362">
        <row r="1">
          <cell r="A1" t="str">
            <v>OXFORD UNIVERSITY PRESS INDIAN BRANCH</v>
          </cell>
        </row>
      </sheetData>
      <sheetData sheetId="1363">
        <row r="19">
          <cell r="C19" t="str">
            <v>VEHICLES</v>
          </cell>
        </row>
      </sheetData>
      <sheetData sheetId="1364">
        <row r="1">
          <cell r="A1" t="str">
            <v>OXFORD UNIVERSITY PRESS INDIAN BRANCH</v>
          </cell>
        </row>
      </sheetData>
      <sheetData sheetId="1365">
        <row r="19">
          <cell r="C19" t="str">
            <v>VEHICLES</v>
          </cell>
        </row>
      </sheetData>
      <sheetData sheetId="1366">
        <row r="1">
          <cell r="A1" t="str">
            <v>OXFORD UNIVERSITY PRESS INDIAN BRANCH</v>
          </cell>
        </row>
      </sheetData>
      <sheetData sheetId="1367">
        <row r="19">
          <cell r="C19" t="str">
            <v>VEHICLES</v>
          </cell>
        </row>
      </sheetData>
      <sheetData sheetId="1368">
        <row r="19">
          <cell r="C19" t="str">
            <v>VEHICLES</v>
          </cell>
        </row>
      </sheetData>
      <sheetData sheetId="1369">
        <row r="19">
          <cell r="C19" t="str">
            <v>VEHICLES</v>
          </cell>
        </row>
      </sheetData>
      <sheetData sheetId="1370">
        <row r="19">
          <cell r="C19" t="str">
            <v>VEHICLES</v>
          </cell>
        </row>
      </sheetData>
      <sheetData sheetId="1371">
        <row r="19">
          <cell r="C19" t="str">
            <v>VEHICLES</v>
          </cell>
        </row>
      </sheetData>
      <sheetData sheetId="1372">
        <row r="19">
          <cell r="C19" t="str">
            <v>VEHICLES</v>
          </cell>
        </row>
      </sheetData>
      <sheetData sheetId="1373">
        <row r="19">
          <cell r="C19" t="str">
            <v>VEHICLES</v>
          </cell>
        </row>
      </sheetData>
      <sheetData sheetId="1374">
        <row r="19">
          <cell r="C19" t="str">
            <v>VEHICLES</v>
          </cell>
        </row>
      </sheetData>
      <sheetData sheetId="1375">
        <row r="19">
          <cell r="C19" t="str">
            <v>VEHICLES</v>
          </cell>
        </row>
      </sheetData>
      <sheetData sheetId="1376">
        <row r="19">
          <cell r="C19" t="str">
            <v>VEHICLES</v>
          </cell>
        </row>
      </sheetData>
      <sheetData sheetId="1377">
        <row r="19">
          <cell r="C19" t="str">
            <v>VEHICLES</v>
          </cell>
        </row>
      </sheetData>
      <sheetData sheetId="1378">
        <row r="19">
          <cell r="C19" t="str">
            <v>VEHICLES</v>
          </cell>
        </row>
      </sheetData>
      <sheetData sheetId="1379">
        <row r="19">
          <cell r="C19" t="str">
            <v>VEHICLES</v>
          </cell>
        </row>
      </sheetData>
      <sheetData sheetId="1380">
        <row r="19">
          <cell r="C19" t="str">
            <v>VEHICLES</v>
          </cell>
        </row>
      </sheetData>
      <sheetData sheetId="1381">
        <row r="1">
          <cell r="A1" t="str">
            <v>OXFORD UNIVERSITY PRESS INDIAN BRANCH</v>
          </cell>
        </row>
      </sheetData>
      <sheetData sheetId="1382">
        <row r="1">
          <cell r="A1" t="str">
            <v>OXFORD UNIVERSITY PRESS INDIAN BRANCH</v>
          </cell>
        </row>
      </sheetData>
      <sheetData sheetId="1383">
        <row r="1">
          <cell r="A1" t="str">
            <v>OXFORD UNIVERSITY PRESS INDIAN BRANCH</v>
          </cell>
        </row>
      </sheetData>
      <sheetData sheetId="1384">
        <row r="1">
          <cell r="A1" t="str">
            <v>OXFORD UNIVERSITY PRESS INDIAN BRANCH</v>
          </cell>
        </row>
      </sheetData>
      <sheetData sheetId="1385">
        <row r="1">
          <cell r="A1" t="str">
            <v>OXFORD UNIVERSITY PRESS INDIAN BRANCH</v>
          </cell>
        </row>
      </sheetData>
      <sheetData sheetId="1386">
        <row r="1">
          <cell r="A1" t="str">
            <v>OXFORD UNIVERSITY PRESS INDIAN BRANCH</v>
          </cell>
        </row>
      </sheetData>
      <sheetData sheetId="1387">
        <row r="1">
          <cell r="A1" t="str">
            <v>OXFORD UNIVERSITY PRESS INDIAN BRANCH</v>
          </cell>
        </row>
      </sheetData>
      <sheetData sheetId="1388">
        <row r="1">
          <cell r="A1" t="str">
            <v>OXFORD UNIVERSITY PRESS INDIAN BRANCH</v>
          </cell>
        </row>
      </sheetData>
      <sheetData sheetId="1389">
        <row r="1">
          <cell r="A1" t="str">
            <v>OXFORD UNIVERSITY PRESS INDIAN BRANCH</v>
          </cell>
        </row>
      </sheetData>
      <sheetData sheetId="1390">
        <row r="1">
          <cell r="A1" t="str">
            <v>OXFORD UNIVERSITY PRESS INDIAN BRANCH</v>
          </cell>
        </row>
      </sheetData>
      <sheetData sheetId="1391">
        <row r="1">
          <cell r="A1" t="str">
            <v>OXFORD UNIVERSITY PRESS INDIAN BRANCH</v>
          </cell>
        </row>
      </sheetData>
      <sheetData sheetId="1392">
        <row r="1">
          <cell r="A1" t="str">
            <v>OXFORD UNIVERSITY PRESS INDIAN BRANCH</v>
          </cell>
        </row>
      </sheetData>
      <sheetData sheetId="1393">
        <row r="1">
          <cell r="A1" t="str">
            <v>OXFORD UNIVERSITY PRESS INDIAN BRANCH</v>
          </cell>
        </row>
      </sheetData>
      <sheetData sheetId="1394">
        <row r="1">
          <cell r="A1" t="str">
            <v>OXFORD UNIVERSITY PRESS INDIAN BRANCH</v>
          </cell>
        </row>
      </sheetData>
      <sheetData sheetId="1395">
        <row r="1">
          <cell r="A1" t="str">
            <v>OXFORD UNIVERSITY PRESS INDIAN BRANCH</v>
          </cell>
        </row>
      </sheetData>
      <sheetData sheetId="1396">
        <row r="1">
          <cell r="A1" t="str">
            <v>OXFORD UNIVERSITY PRESS INDIAN BRANCH</v>
          </cell>
        </row>
      </sheetData>
      <sheetData sheetId="1397">
        <row r="1">
          <cell r="A1" t="str">
            <v>OXFORD UNIVERSITY PRESS INDIAN BRANCH</v>
          </cell>
        </row>
      </sheetData>
      <sheetData sheetId="1398">
        <row r="1">
          <cell r="A1" t="str">
            <v>OXFORD UNIVERSITY PRESS INDIAN BRANCH</v>
          </cell>
        </row>
      </sheetData>
      <sheetData sheetId="1399">
        <row r="1">
          <cell r="A1" t="str">
            <v>OXFORD UNIVERSITY PRESS INDIAN BRANCH</v>
          </cell>
        </row>
      </sheetData>
      <sheetData sheetId="1400">
        <row r="1">
          <cell r="A1" t="str">
            <v>OXFORD UNIVERSITY PRESS INDIAN BRANCH</v>
          </cell>
        </row>
      </sheetData>
      <sheetData sheetId="1401">
        <row r="1">
          <cell r="A1" t="str">
            <v>OXFORD UNIVERSITY PRESS INDIAN BRANCH</v>
          </cell>
        </row>
      </sheetData>
      <sheetData sheetId="1402">
        <row r="1">
          <cell r="A1" t="str">
            <v>OXFORD UNIVERSITY PRESS INDIAN BRANCH</v>
          </cell>
        </row>
      </sheetData>
      <sheetData sheetId="1403">
        <row r="1">
          <cell r="A1" t="str">
            <v>OXFORD UNIVERSITY PRESS INDIAN BRANCH</v>
          </cell>
        </row>
      </sheetData>
      <sheetData sheetId="1404">
        <row r="1">
          <cell r="A1" t="str">
            <v>OXFORD UNIVERSITY PRESS INDIAN BRANCH</v>
          </cell>
        </row>
      </sheetData>
      <sheetData sheetId="1405">
        <row r="1">
          <cell r="A1" t="str">
            <v>OXFORD UNIVERSITY PRESS INDIAN BRANCH</v>
          </cell>
        </row>
      </sheetData>
      <sheetData sheetId="1406">
        <row r="1">
          <cell r="A1" t="str">
            <v>OXFORD UNIVERSITY PRESS INDIAN BRANCH</v>
          </cell>
        </row>
      </sheetData>
      <sheetData sheetId="1407">
        <row r="1">
          <cell r="A1" t="str">
            <v>OXFORD UNIVERSITY PRESS INDIAN BRANCH</v>
          </cell>
        </row>
      </sheetData>
      <sheetData sheetId="1408">
        <row r="1">
          <cell r="A1" t="str">
            <v>OXFORD UNIVERSITY PRESS INDIAN BRANCH</v>
          </cell>
        </row>
      </sheetData>
      <sheetData sheetId="1409">
        <row r="1">
          <cell r="A1" t="str">
            <v>OXFORD UNIVERSITY PRESS INDIAN BRANCH</v>
          </cell>
        </row>
      </sheetData>
      <sheetData sheetId="1410">
        <row r="1">
          <cell r="A1" t="str">
            <v>OXFORD UNIVERSITY PRESS INDIAN BRANCH</v>
          </cell>
        </row>
      </sheetData>
      <sheetData sheetId="1411">
        <row r="1">
          <cell r="A1" t="str">
            <v>OXFORD UNIVERSITY PRESS INDIAN BRANCH</v>
          </cell>
        </row>
      </sheetData>
      <sheetData sheetId="1412">
        <row r="1">
          <cell r="A1" t="str">
            <v>OXFORD UNIVERSITY PRESS INDIAN BRANCH</v>
          </cell>
        </row>
      </sheetData>
      <sheetData sheetId="1413">
        <row r="1">
          <cell r="A1" t="str">
            <v>OXFORD UNIVERSITY PRESS INDIAN BRANCH</v>
          </cell>
        </row>
      </sheetData>
      <sheetData sheetId="1414">
        <row r="1">
          <cell r="A1" t="str">
            <v>OXFORD UNIVERSITY PRESS INDIAN BRANCH</v>
          </cell>
        </row>
      </sheetData>
      <sheetData sheetId="1415">
        <row r="1">
          <cell r="A1" t="str">
            <v>OXFORD UNIVERSITY PRESS INDIAN BRANCH</v>
          </cell>
        </row>
      </sheetData>
      <sheetData sheetId="1416">
        <row r="1">
          <cell r="A1" t="str">
            <v>OXFORD UNIVERSITY PRESS INDIAN BRANCH</v>
          </cell>
        </row>
      </sheetData>
      <sheetData sheetId="1417">
        <row r="1">
          <cell r="A1" t="str">
            <v>OXFORD UNIVERSITY PRESS INDIAN BRANCH</v>
          </cell>
        </row>
      </sheetData>
      <sheetData sheetId="1418">
        <row r="1">
          <cell r="A1" t="str">
            <v>OXFORD UNIVERSITY PRESS INDIAN BRANCH</v>
          </cell>
        </row>
      </sheetData>
      <sheetData sheetId="1419">
        <row r="1">
          <cell r="A1" t="str">
            <v>OXFORD UNIVERSITY PRESS INDIAN BRANCH</v>
          </cell>
        </row>
      </sheetData>
      <sheetData sheetId="1420">
        <row r="1">
          <cell r="A1" t="str">
            <v>OXFORD UNIVERSITY PRESS INDIAN BRANCH</v>
          </cell>
        </row>
      </sheetData>
      <sheetData sheetId="1421">
        <row r="1">
          <cell r="A1" t="str">
            <v>OXFORD UNIVERSITY PRESS INDIAN BRANCH</v>
          </cell>
        </row>
      </sheetData>
      <sheetData sheetId="1422">
        <row r="1">
          <cell r="A1" t="str">
            <v>OXFORD UNIVERSITY PRESS INDIAN BRANCH</v>
          </cell>
        </row>
      </sheetData>
      <sheetData sheetId="1423">
        <row r="1">
          <cell r="A1" t="str">
            <v>OXFORD UNIVERSITY PRESS INDIAN BRANCH</v>
          </cell>
        </row>
      </sheetData>
      <sheetData sheetId="1424">
        <row r="1">
          <cell r="A1" t="str">
            <v>OXFORD UNIVERSITY PRESS INDIAN BRANCH</v>
          </cell>
        </row>
      </sheetData>
      <sheetData sheetId="1425">
        <row r="1">
          <cell r="A1" t="str">
            <v>OXFORD UNIVERSITY PRESS INDIAN BRANCH</v>
          </cell>
        </row>
      </sheetData>
      <sheetData sheetId="1426">
        <row r="1">
          <cell r="A1" t="str">
            <v>OXFORD UNIVERSITY PRESS INDIAN BRANCH</v>
          </cell>
        </row>
      </sheetData>
      <sheetData sheetId="1427">
        <row r="1">
          <cell r="A1" t="str">
            <v>OXFORD UNIVERSITY PRESS INDIAN BRANCH</v>
          </cell>
        </row>
      </sheetData>
      <sheetData sheetId="1428">
        <row r="1">
          <cell r="A1" t="str">
            <v>OXFORD UNIVERSITY PRESS INDIAN BRANCH</v>
          </cell>
        </row>
      </sheetData>
      <sheetData sheetId="1429">
        <row r="1">
          <cell r="A1" t="str">
            <v>OXFORD UNIVERSITY PRESS INDIAN BRANCH</v>
          </cell>
        </row>
      </sheetData>
      <sheetData sheetId="1430">
        <row r="1">
          <cell r="A1" t="str">
            <v>OXFORD UNIVERSITY PRESS INDIAN BRANCH</v>
          </cell>
        </row>
      </sheetData>
      <sheetData sheetId="1431">
        <row r="1">
          <cell r="A1" t="str">
            <v>OXFORD UNIVERSITY PRESS INDIAN BRANCH</v>
          </cell>
        </row>
      </sheetData>
      <sheetData sheetId="1432">
        <row r="1">
          <cell r="A1" t="str">
            <v>OXFORD UNIVERSITY PRESS INDIAN BRANCH</v>
          </cell>
        </row>
      </sheetData>
      <sheetData sheetId="1433">
        <row r="1">
          <cell r="A1" t="str">
            <v>OXFORD UNIVERSITY PRESS INDIAN BRANCH</v>
          </cell>
        </row>
      </sheetData>
      <sheetData sheetId="1434">
        <row r="1">
          <cell r="A1" t="str">
            <v>OXFORD UNIVERSITY PRESS INDIAN BRANCH</v>
          </cell>
        </row>
      </sheetData>
      <sheetData sheetId="1435">
        <row r="1">
          <cell r="A1" t="str">
            <v>OXFORD UNIVERSITY PRESS INDIAN BRANCH</v>
          </cell>
        </row>
      </sheetData>
      <sheetData sheetId="1436">
        <row r="1">
          <cell r="A1" t="str">
            <v>OXFORD UNIVERSITY PRESS INDIAN BRANCH</v>
          </cell>
        </row>
      </sheetData>
      <sheetData sheetId="1437">
        <row r="1">
          <cell r="A1" t="str">
            <v>OXFORD UNIVERSITY PRESS INDIAN BRANCH</v>
          </cell>
        </row>
      </sheetData>
      <sheetData sheetId="1438">
        <row r="1">
          <cell r="A1" t="str">
            <v>OXFORD UNIVERSITY PRESS INDIAN BRANCH</v>
          </cell>
        </row>
      </sheetData>
      <sheetData sheetId="1439">
        <row r="1">
          <cell r="A1" t="str">
            <v>OXFORD UNIVERSITY PRESS INDIAN BRANCH</v>
          </cell>
        </row>
      </sheetData>
      <sheetData sheetId="1440">
        <row r="1">
          <cell r="A1" t="str">
            <v>OXFORD UNIVERSITY PRESS INDIAN BRANCH</v>
          </cell>
        </row>
      </sheetData>
      <sheetData sheetId="1441">
        <row r="1">
          <cell r="A1" t="str">
            <v>OXFORD UNIVERSITY PRESS INDIAN BRANCH</v>
          </cell>
        </row>
      </sheetData>
      <sheetData sheetId="1442">
        <row r="1">
          <cell r="A1" t="str">
            <v>OXFORD UNIVERSITY PRESS INDIAN BRANCH</v>
          </cell>
        </row>
      </sheetData>
      <sheetData sheetId="1443">
        <row r="1">
          <cell r="A1" t="str">
            <v>OXFORD UNIVERSITY PRESS INDIAN BRANCH</v>
          </cell>
        </row>
      </sheetData>
      <sheetData sheetId="1444">
        <row r="1">
          <cell r="A1" t="str">
            <v>OXFORD UNIVERSITY PRESS INDIAN BRANCH</v>
          </cell>
        </row>
      </sheetData>
      <sheetData sheetId="1445">
        <row r="1">
          <cell r="A1" t="str">
            <v>OXFORD UNIVERSITY PRESS INDIAN BRANCH</v>
          </cell>
        </row>
      </sheetData>
      <sheetData sheetId="1446">
        <row r="1">
          <cell r="A1" t="str">
            <v>OXFORD UNIVERSITY PRESS INDIAN BRANCH</v>
          </cell>
        </row>
      </sheetData>
      <sheetData sheetId="1447">
        <row r="1">
          <cell r="A1" t="str">
            <v>OXFORD UNIVERSITY PRESS INDIAN BRANCH</v>
          </cell>
        </row>
      </sheetData>
      <sheetData sheetId="1448">
        <row r="1">
          <cell r="A1" t="str">
            <v>OXFORD UNIVERSITY PRESS INDIAN BRANCH</v>
          </cell>
        </row>
      </sheetData>
      <sheetData sheetId="1449">
        <row r="1">
          <cell r="A1" t="str">
            <v>OXFORD UNIVERSITY PRESS INDIAN BRANCH</v>
          </cell>
        </row>
      </sheetData>
      <sheetData sheetId="1450">
        <row r="1">
          <cell r="A1" t="str">
            <v>OXFORD UNIVERSITY PRESS INDIAN BRANCH</v>
          </cell>
        </row>
      </sheetData>
      <sheetData sheetId="1451">
        <row r="1">
          <cell r="A1" t="str">
            <v>OXFORD UNIVERSITY PRESS INDIAN BRANCH</v>
          </cell>
        </row>
      </sheetData>
      <sheetData sheetId="1452">
        <row r="1">
          <cell r="A1" t="str">
            <v>OXFORD UNIVERSITY PRESS INDIAN BRANCH</v>
          </cell>
        </row>
      </sheetData>
      <sheetData sheetId="1453">
        <row r="1">
          <cell r="A1" t="str">
            <v>OXFORD UNIVERSITY PRESS INDIAN BRANCH</v>
          </cell>
        </row>
      </sheetData>
      <sheetData sheetId="1454">
        <row r="1">
          <cell r="A1" t="str">
            <v>OXFORD UNIVERSITY PRESS INDIAN BRANCH</v>
          </cell>
        </row>
      </sheetData>
      <sheetData sheetId="1455">
        <row r="1">
          <cell r="A1" t="str">
            <v>OXFORD UNIVERSITY PRESS INDIAN BRANCH</v>
          </cell>
        </row>
      </sheetData>
      <sheetData sheetId="1456">
        <row r="1">
          <cell r="A1" t="str">
            <v>OXFORD UNIVERSITY PRESS INDIAN BRANCH</v>
          </cell>
        </row>
      </sheetData>
      <sheetData sheetId="1457">
        <row r="1">
          <cell r="A1" t="str">
            <v>OXFORD UNIVERSITY PRESS INDIAN BRANCH</v>
          </cell>
        </row>
      </sheetData>
      <sheetData sheetId="1458">
        <row r="1">
          <cell r="A1" t="str">
            <v>OXFORD UNIVERSITY PRESS INDIAN BRANCH</v>
          </cell>
        </row>
      </sheetData>
      <sheetData sheetId="1459">
        <row r="1">
          <cell r="A1" t="str">
            <v>OXFORD UNIVERSITY PRESS INDIAN BRANCH</v>
          </cell>
        </row>
      </sheetData>
      <sheetData sheetId="1460">
        <row r="19">
          <cell r="C19" t="str">
            <v>VEHICLES</v>
          </cell>
        </row>
      </sheetData>
      <sheetData sheetId="1461">
        <row r="19">
          <cell r="C19" t="str">
            <v>VEHICLES</v>
          </cell>
        </row>
      </sheetData>
      <sheetData sheetId="1462">
        <row r="19">
          <cell r="C19" t="str">
            <v>VEHICLES</v>
          </cell>
        </row>
      </sheetData>
      <sheetData sheetId="1463">
        <row r="19">
          <cell r="C19" t="str">
            <v>VEHICLES</v>
          </cell>
        </row>
      </sheetData>
      <sheetData sheetId="1464">
        <row r="19">
          <cell r="C19" t="str">
            <v>VEHICLES</v>
          </cell>
        </row>
      </sheetData>
      <sheetData sheetId="1465">
        <row r="19">
          <cell r="C19" t="str">
            <v>VEHICLES</v>
          </cell>
        </row>
      </sheetData>
      <sheetData sheetId="1466">
        <row r="19">
          <cell r="C19" t="str">
            <v>VEHICLES</v>
          </cell>
        </row>
      </sheetData>
      <sheetData sheetId="1467">
        <row r="19">
          <cell r="C19" t="str">
            <v>VEHICLES</v>
          </cell>
        </row>
      </sheetData>
      <sheetData sheetId="1468">
        <row r="19">
          <cell r="C19" t="str">
            <v>VEHICLES</v>
          </cell>
        </row>
      </sheetData>
      <sheetData sheetId="1469">
        <row r="19">
          <cell r="C19" t="str">
            <v>VEHICLES</v>
          </cell>
        </row>
      </sheetData>
      <sheetData sheetId="1470">
        <row r="19">
          <cell r="C19" t="str">
            <v>VEHICLES</v>
          </cell>
        </row>
      </sheetData>
      <sheetData sheetId="1471">
        <row r="19">
          <cell r="C19" t="str">
            <v>VEHICLES</v>
          </cell>
        </row>
      </sheetData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>
        <row r="1">
          <cell r="A1" t="str">
            <v>OXFORD UNIVERSITY PRESS INDIAN BRANCH</v>
          </cell>
        </row>
      </sheetData>
      <sheetData sheetId="1593">
        <row r="1">
          <cell r="A1" t="str">
            <v>OXFORD UNIVERSITY PRESS INDIAN BRANCH</v>
          </cell>
        </row>
      </sheetData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/>
      <sheetData sheetId="1624"/>
      <sheetData sheetId="1625"/>
      <sheetData sheetId="1626"/>
      <sheetData sheetId="1627"/>
      <sheetData sheetId="1628"/>
      <sheetData sheetId="1629"/>
      <sheetData sheetId="1630"/>
      <sheetData sheetId="1631"/>
      <sheetData sheetId="1632"/>
      <sheetData sheetId="1633"/>
      <sheetData sheetId="1634" refreshError="1"/>
      <sheetData sheetId="1635"/>
      <sheetData sheetId="1636"/>
      <sheetData sheetId="1637"/>
      <sheetData sheetId="1638"/>
      <sheetData sheetId="1639"/>
      <sheetData sheetId="1640"/>
      <sheetData sheetId="1641"/>
      <sheetData sheetId="1642"/>
      <sheetData sheetId="1643"/>
      <sheetData sheetId="1644"/>
      <sheetData sheetId="1645"/>
      <sheetData sheetId="1646"/>
      <sheetData sheetId="1647"/>
      <sheetData sheetId="1648"/>
      <sheetData sheetId="1649"/>
      <sheetData sheetId="1650" refreshError="1"/>
      <sheetData sheetId="1651" refreshError="1"/>
      <sheetData sheetId="1652" refreshError="1"/>
      <sheetData sheetId="1653"/>
      <sheetData sheetId="1654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/>
      <sheetData sheetId="1725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/>
      <sheetData sheetId="1735" refreshError="1"/>
      <sheetData sheetId="1736"/>
      <sheetData sheetId="1737" refreshError="1"/>
      <sheetData sheetId="1738" refreshError="1"/>
      <sheetData sheetId="1739" refreshError="1"/>
      <sheetData sheetId="1740" refreshError="1"/>
      <sheetData sheetId="1741"/>
      <sheetData sheetId="1742" refreshError="1"/>
      <sheetData sheetId="1743"/>
      <sheetData sheetId="1744"/>
      <sheetData sheetId="1745" refreshError="1"/>
      <sheetData sheetId="1746" refreshError="1"/>
      <sheetData sheetId="1747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/>
      <sheetData sheetId="1755"/>
      <sheetData sheetId="1756"/>
      <sheetData sheetId="1757" refreshError="1"/>
      <sheetData sheetId="1758" refreshError="1"/>
      <sheetData sheetId="1759"/>
      <sheetData sheetId="1760" refreshError="1"/>
      <sheetData sheetId="1761" refreshError="1"/>
      <sheetData sheetId="1762" refreshError="1"/>
      <sheetData sheetId="1763"/>
      <sheetData sheetId="1764"/>
      <sheetData sheetId="1765"/>
      <sheetData sheetId="1766"/>
      <sheetData sheetId="1767" refreshError="1"/>
      <sheetData sheetId="1768" refreshError="1"/>
      <sheetData sheetId="1769" refreshError="1"/>
      <sheetData sheetId="1770"/>
      <sheetData sheetId="1771"/>
      <sheetData sheetId="1772"/>
      <sheetData sheetId="1773"/>
      <sheetData sheetId="1774"/>
      <sheetData sheetId="1775"/>
      <sheetData sheetId="1776"/>
      <sheetData sheetId="1777"/>
      <sheetData sheetId="1778" refreshError="1"/>
      <sheetData sheetId="1779" refreshError="1"/>
      <sheetData sheetId="1780"/>
      <sheetData sheetId="1781"/>
      <sheetData sheetId="1782"/>
      <sheetData sheetId="1783" refreshError="1"/>
      <sheetData sheetId="1784" refreshError="1"/>
      <sheetData sheetId="1785" refreshError="1"/>
      <sheetData sheetId="1786" refreshError="1"/>
      <sheetData sheetId="1787"/>
      <sheetData sheetId="1788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/>
      <sheetData sheetId="1799"/>
      <sheetData sheetId="1800" refreshError="1"/>
      <sheetData sheetId="180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/>
      <sheetData sheetId="1872"/>
      <sheetData sheetId="1873"/>
      <sheetData sheetId="1874"/>
      <sheetData sheetId="1875"/>
      <sheetData sheetId="1876"/>
      <sheetData sheetId="1877"/>
      <sheetData sheetId="1878"/>
      <sheetData sheetId="1879"/>
      <sheetData sheetId="1880"/>
      <sheetData sheetId="1881"/>
      <sheetData sheetId="1882"/>
      <sheetData sheetId="1883"/>
      <sheetData sheetId="1884"/>
      <sheetData sheetId="1885"/>
      <sheetData sheetId="1886"/>
      <sheetData sheetId="1887"/>
      <sheetData sheetId="1888"/>
      <sheetData sheetId="1889"/>
      <sheetData sheetId="1890"/>
      <sheetData sheetId="1891"/>
      <sheetData sheetId="1892"/>
      <sheetData sheetId="1893"/>
      <sheetData sheetId="1894"/>
      <sheetData sheetId="1895"/>
      <sheetData sheetId="1896"/>
      <sheetData sheetId="1897"/>
      <sheetData sheetId="1898"/>
      <sheetData sheetId="1899"/>
      <sheetData sheetId="1900"/>
      <sheetData sheetId="1901"/>
      <sheetData sheetId="1902"/>
      <sheetData sheetId="1903"/>
      <sheetData sheetId="1904"/>
      <sheetData sheetId="1905"/>
      <sheetData sheetId="1906"/>
      <sheetData sheetId="1907"/>
      <sheetData sheetId="1908"/>
      <sheetData sheetId="1909"/>
      <sheetData sheetId="1910"/>
      <sheetData sheetId="1911"/>
      <sheetData sheetId="1912"/>
      <sheetData sheetId="1913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/>
      <sheetData sheetId="1921" refreshError="1"/>
      <sheetData sheetId="1922" refreshError="1"/>
      <sheetData sheetId="1923" refreshError="1"/>
      <sheetData sheetId="1924"/>
      <sheetData sheetId="1925" refreshError="1"/>
      <sheetData sheetId="1926" refreshError="1"/>
      <sheetData sheetId="1927"/>
      <sheetData sheetId="1928"/>
      <sheetData sheetId="1929"/>
      <sheetData sheetId="1930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/>
      <sheetData sheetId="1939" refreshError="1"/>
      <sheetData sheetId="1940" refreshError="1"/>
      <sheetData sheetId="1941" refreshError="1"/>
      <sheetData sheetId="1942"/>
      <sheetData sheetId="1943" refreshError="1"/>
      <sheetData sheetId="1944"/>
      <sheetData sheetId="1945"/>
      <sheetData sheetId="1946"/>
      <sheetData sheetId="1947" refreshError="1"/>
      <sheetData sheetId="1948"/>
      <sheetData sheetId="1949" refreshError="1"/>
      <sheetData sheetId="1950" refreshError="1"/>
      <sheetData sheetId="1951"/>
      <sheetData sheetId="1952" refreshError="1"/>
      <sheetData sheetId="1953" refreshError="1"/>
      <sheetData sheetId="1954" refreshError="1"/>
      <sheetData sheetId="1955" refreshError="1"/>
      <sheetData sheetId="1956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/>
      <sheetData sheetId="1981" refreshError="1"/>
      <sheetData sheetId="1982" refreshError="1"/>
      <sheetData sheetId="1983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/>
      <sheetData sheetId="2009"/>
      <sheetData sheetId="2010"/>
      <sheetData sheetId="201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/>
      <sheetData sheetId="2022"/>
      <sheetData sheetId="2023"/>
      <sheetData sheetId="2024"/>
      <sheetData sheetId="2025"/>
      <sheetData sheetId="2026"/>
      <sheetData sheetId="2027"/>
      <sheetData sheetId="2028"/>
      <sheetData sheetId="2029"/>
      <sheetData sheetId="2030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 refreshError="1"/>
      <sheetData sheetId="2060" refreshError="1"/>
      <sheetData sheetId="2061" refreshError="1"/>
      <sheetData sheetId="2062" refreshError="1"/>
      <sheetData sheetId="2063"/>
      <sheetData sheetId="2064"/>
      <sheetData sheetId="2065"/>
      <sheetData sheetId="2066" refreshError="1"/>
      <sheetData sheetId="2067"/>
      <sheetData sheetId="2068"/>
      <sheetData sheetId="2069"/>
      <sheetData sheetId="2070"/>
      <sheetData sheetId="207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/>
      <sheetData sheetId="2083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/>
      <sheetData sheetId="2098" refreshError="1"/>
      <sheetData sheetId="2099" refreshError="1"/>
      <sheetData sheetId="2100" refreshError="1"/>
      <sheetData sheetId="2101"/>
      <sheetData sheetId="2102" refreshError="1"/>
      <sheetData sheetId="2103"/>
      <sheetData sheetId="2104"/>
      <sheetData sheetId="2105"/>
      <sheetData sheetId="2106" refreshError="1"/>
      <sheetData sheetId="2107" refreshError="1"/>
      <sheetData sheetId="2108"/>
      <sheetData sheetId="2109" refreshError="1"/>
      <sheetData sheetId="2110"/>
      <sheetData sheetId="211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/>
      <sheetData sheetId="2167"/>
      <sheetData sheetId="2168"/>
      <sheetData sheetId="2169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/>
      <sheetData sheetId="2226"/>
      <sheetData sheetId="2227"/>
      <sheetData sheetId="2228"/>
      <sheetData sheetId="2229"/>
      <sheetData sheetId="2230"/>
      <sheetData sheetId="2231"/>
      <sheetData sheetId="2232"/>
      <sheetData sheetId="2233"/>
      <sheetData sheetId="2234"/>
      <sheetData sheetId="2235"/>
      <sheetData sheetId="2236"/>
      <sheetData sheetId="2237"/>
      <sheetData sheetId="2238"/>
      <sheetData sheetId="2239"/>
      <sheetData sheetId="2240"/>
      <sheetData sheetId="2241"/>
      <sheetData sheetId="2242"/>
      <sheetData sheetId="2243"/>
      <sheetData sheetId="2244"/>
      <sheetData sheetId="2245"/>
      <sheetData sheetId="2246"/>
      <sheetData sheetId="2247"/>
      <sheetData sheetId="2248"/>
      <sheetData sheetId="2249"/>
      <sheetData sheetId="2250"/>
      <sheetData sheetId="2251"/>
      <sheetData sheetId="2252"/>
      <sheetData sheetId="2253"/>
      <sheetData sheetId="2254"/>
      <sheetData sheetId="2255"/>
      <sheetData sheetId="2256"/>
      <sheetData sheetId="2257"/>
      <sheetData sheetId="2258"/>
      <sheetData sheetId="2259"/>
      <sheetData sheetId="2260"/>
      <sheetData sheetId="2261"/>
      <sheetData sheetId="2262"/>
      <sheetData sheetId="2263"/>
      <sheetData sheetId="2264"/>
      <sheetData sheetId="2265"/>
      <sheetData sheetId="2266"/>
      <sheetData sheetId="2267"/>
      <sheetData sheetId="2268"/>
      <sheetData sheetId="2269"/>
      <sheetData sheetId="2270"/>
      <sheetData sheetId="2271"/>
      <sheetData sheetId="2272"/>
      <sheetData sheetId="2273"/>
      <sheetData sheetId="2274"/>
      <sheetData sheetId="2275"/>
      <sheetData sheetId="2276"/>
      <sheetData sheetId="2277"/>
      <sheetData sheetId="2278"/>
      <sheetData sheetId="2279"/>
      <sheetData sheetId="2280"/>
      <sheetData sheetId="2281"/>
      <sheetData sheetId="2282"/>
      <sheetData sheetId="2283"/>
      <sheetData sheetId="2284"/>
      <sheetData sheetId="2285"/>
      <sheetData sheetId="2286"/>
      <sheetData sheetId="2287">
        <row r="1">
          <cell r="A1" t="str">
            <v>OXFORD UNIVERSITY PRESS INDIAN BRANCH</v>
          </cell>
        </row>
      </sheetData>
      <sheetData sheetId="2288"/>
      <sheetData sheetId="2289"/>
      <sheetData sheetId="2290"/>
      <sheetData sheetId="2291">
        <row r="1">
          <cell r="A1" t="str">
            <v>OXFORD UNIVERSITY PRESS INDIAN BRANCH</v>
          </cell>
        </row>
      </sheetData>
      <sheetData sheetId="2292"/>
      <sheetData sheetId="2293">
        <row r="1">
          <cell r="A1" t="str">
            <v>OXFORD UNIVERSITY PRESS INDIAN BRANCH</v>
          </cell>
        </row>
      </sheetData>
      <sheetData sheetId="2294"/>
      <sheetData sheetId="2295">
        <row r="1">
          <cell r="A1" t="str">
            <v>OXFORD UNIVERSITY PRESS INDIAN BRANCH</v>
          </cell>
        </row>
      </sheetData>
      <sheetData sheetId="2296">
        <row r="1">
          <cell r="A1" t="str">
            <v>OXFORD UNIVERSITY PRESS INDIAN BRANCH</v>
          </cell>
        </row>
      </sheetData>
      <sheetData sheetId="2297">
        <row r="1">
          <cell r="A1" t="str">
            <v>OXFORD UNIVERSITY PRESS INDIAN BRANCH</v>
          </cell>
        </row>
      </sheetData>
      <sheetData sheetId="2298">
        <row r="1">
          <cell r="A1" t="str">
            <v>OXFORD UNIVERSITY PRESS INDIAN BRANCH</v>
          </cell>
        </row>
      </sheetData>
      <sheetData sheetId="2299">
        <row r="1">
          <cell r="A1" t="str">
            <v>OXFORD UNIVERSITY PRESS INDIAN BRANCH</v>
          </cell>
        </row>
      </sheetData>
      <sheetData sheetId="2300">
        <row r="1">
          <cell r="A1" t="str">
            <v>OXFORD UNIVERSITY PRESS INDIAN BRANCH</v>
          </cell>
        </row>
      </sheetData>
      <sheetData sheetId="2301">
        <row r="1">
          <cell r="A1" t="str">
            <v>OXFORD UNIVERSITY PRESS INDIAN BRANCH</v>
          </cell>
        </row>
      </sheetData>
      <sheetData sheetId="2302">
        <row r="1">
          <cell r="A1" t="str">
            <v>OXFORD UNIVERSITY PRESS INDIAN BRANCH</v>
          </cell>
        </row>
      </sheetData>
      <sheetData sheetId="2303">
        <row r="1">
          <cell r="A1" t="str">
            <v>OXFORD UNIVERSITY PRESS INDIAN BRANCH</v>
          </cell>
        </row>
      </sheetData>
      <sheetData sheetId="2304">
        <row r="1">
          <cell r="A1" t="str">
            <v>OXFORD UNIVERSITY PRESS INDIAN BRANCH</v>
          </cell>
        </row>
      </sheetData>
      <sheetData sheetId="2305">
        <row r="1">
          <cell r="A1" t="str">
            <v>OXFORD UNIVERSITY PRESS INDIAN BRANCH</v>
          </cell>
        </row>
      </sheetData>
      <sheetData sheetId="2306">
        <row r="1">
          <cell r="A1" t="str">
            <v>OXFORD UNIVERSITY PRESS INDIAN BRANCH</v>
          </cell>
        </row>
      </sheetData>
      <sheetData sheetId="2307">
        <row r="1">
          <cell r="A1" t="str">
            <v>OXFORD UNIVERSITY PRESS INDIAN BRANCH</v>
          </cell>
        </row>
      </sheetData>
      <sheetData sheetId="2308">
        <row r="1">
          <cell r="A1" t="str">
            <v>OXFORD UNIVERSITY PRESS INDIAN BRANCH</v>
          </cell>
        </row>
      </sheetData>
      <sheetData sheetId="2309">
        <row r="1">
          <cell r="A1" t="str">
            <v>OXFORD UNIVERSITY PRESS INDIAN BRANCH</v>
          </cell>
        </row>
      </sheetData>
      <sheetData sheetId="2310">
        <row r="1">
          <cell r="A1" t="str">
            <v>OXFORD UNIVERSITY PRESS INDIAN BRANCH</v>
          </cell>
        </row>
      </sheetData>
      <sheetData sheetId="2311">
        <row r="1">
          <cell r="A1" t="str">
            <v>OXFORD UNIVERSITY PRESS INDIAN BRANCH</v>
          </cell>
        </row>
      </sheetData>
      <sheetData sheetId="2312">
        <row r="1">
          <cell r="A1" t="str">
            <v>OXFORD UNIVERSITY PRESS INDIAN BRANCH</v>
          </cell>
        </row>
      </sheetData>
      <sheetData sheetId="2313">
        <row r="1">
          <cell r="A1" t="str">
            <v>OXFORD UNIVERSITY PRESS INDIAN BRANCH</v>
          </cell>
        </row>
      </sheetData>
      <sheetData sheetId="2314">
        <row r="1">
          <cell r="A1" t="str">
            <v>OXFORD UNIVERSITY PRESS INDIAN BRANCH</v>
          </cell>
        </row>
      </sheetData>
      <sheetData sheetId="2315"/>
      <sheetData sheetId="2316"/>
      <sheetData sheetId="2317"/>
      <sheetData sheetId="2318"/>
      <sheetData sheetId="2319"/>
      <sheetData sheetId="2320"/>
      <sheetData sheetId="2321"/>
      <sheetData sheetId="2322"/>
      <sheetData sheetId="2323"/>
      <sheetData sheetId="2324"/>
      <sheetData sheetId="2325"/>
      <sheetData sheetId="2326"/>
      <sheetData sheetId="2327"/>
      <sheetData sheetId="2328"/>
      <sheetData sheetId="2329"/>
      <sheetData sheetId="2330"/>
      <sheetData sheetId="2331"/>
      <sheetData sheetId="2332"/>
      <sheetData sheetId="2333"/>
      <sheetData sheetId="2334">
        <row r="1">
          <cell r="A1" t="str">
            <v>OXFORD UNIVERSITY PRESS INDIAN BRANCH</v>
          </cell>
        </row>
      </sheetData>
      <sheetData sheetId="2335">
        <row r="1">
          <cell r="A1" t="str">
            <v>OXFORD UNIVERSITY PRESS INDIAN BRANCH</v>
          </cell>
        </row>
      </sheetData>
      <sheetData sheetId="2336">
        <row r="1">
          <cell r="A1" t="str">
            <v>OXFORD UNIVERSITY PRESS INDIAN BRANCH</v>
          </cell>
        </row>
      </sheetData>
      <sheetData sheetId="2337"/>
      <sheetData sheetId="2338"/>
      <sheetData sheetId="2339"/>
      <sheetData sheetId="2340"/>
      <sheetData sheetId="2341"/>
      <sheetData sheetId="2342"/>
      <sheetData sheetId="2343"/>
      <sheetData sheetId="2344">
        <row r="1">
          <cell r="A1" t="str">
            <v>OXFORD UNIVERSITY PRESS INDIAN BRANCH</v>
          </cell>
        </row>
      </sheetData>
      <sheetData sheetId="2345">
        <row r="1">
          <cell r="A1" t="str">
            <v>OXFORD UNIVERSITY PRESS INDIAN BRANCH</v>
          </cell>
        </row>
      </sheetData>
      <sheetData sheetId="2346">
        <row r="1">
          <cell r="A1" t="str">
            <v>OXFORD UNIVERSITY PRESS INDIAN BRANCH</v>
          </cell>
        </row>
      </sheetData>
      <sheetData sheetId="2347">
        <row r="1">
          <cell r="A1" t="str">
            <v>OXFORD UNIVERSITY PRESS INDIAN BRANCH</v>
          </cell>
        </row>
      </sheetData>
      <sheetData sheetId="2348">
        <row r="1">
          <cell r="A1" t="str">
            <v>OXFORD UNIVERSITY PRESS INDIAN BRANCH</v>
          </cell>
        </row>
      </sheetData>
      <sheetData sheetId="2349"/>
      <sheetData sheetId="2350"/>
      <sheetData sheetId="2351"/>
      <sheetData sheetId="2352"/>
      <sheetData sheetId="2353"/>
      <sheetData sheetId="2354"/>
      <sheetData sheetId="2355"/>
      <sheetData sheetId="2356"/>
      <sheetData sheetId="2357"/>
      <sheetData sheetId="2358"/>
      <sheetData sheetId="2359"/>
      <sheetData sheetId="2360"/>
      <sheetData sheetId="2361"/>
      <sheetData sheetId="2362"/>
      <sheetData sheetId="2363"/>
      <sheetData sheetId="2364"/>
      <sheetData sheetId="2365"/>
      <sheetData sheetId="2366"/>
      <sheetData sheetId="2367"/>
      <sheetData sheetId="2368"/>
      <sheetData sheetId="2369"/>
      <sheetData sheetId="2370"/>
      <sheetData sheetId="2371"/>
      <sheetData sheetId="2372"/>
      <sheetData sheetId="2373"/>
      <sheetData sheetId="2374"/>
      <sheetData sheetId="2375"/>
      <sheetData sheetId="2376"/>
      <sheetData sheetId="2377"/>
      <sheetData sheetId="2378"/>
      <sheetData sheetId="2379"/>
      <sheetData sheetId="2380"/>
      <sheetData sheetId="2381"/>
      <sheetData sheetId="2382"/>
      <sheetData sheetId="2383"/>
      <sheetData sheetId="2384"/>
      <sheetData sheetId="2385"/>
      <sheetData sheetId="2386"/>
      <sheetData sheetId="2387"/>
      <sheetData sheetId="2388"/>
      <sheetData sheetId="2389"/>
      <sheetData sheetId="2390"/>
      <sheetData sheetId="2391"/>
      <sheetData sheetId="2392"/>
      <sheetData sheetId="2393"/>
      <sheetData sheetId="2394"/>
      <sheetData sheetId="2395"/>
      <sheetData sheetId="2396"/>
      <sheetData sheetId="2397"/>
      <sheetData sheetId="2398"/>
      <sheetData sheetId="2399"/>
      <sheetData sheetId="2400"/>
      <sheetData sheetId="2401"/>
      <sheetData sheetId="2402"/>
      <sheetData sheetId="2403"/>
      <sheetData sheetId="2404"/>
      <sheetData sheetId="2405"/>
      <sheetData sheetId="2406"/>
      <sheetData sheetId="2407"/>
      <sheetData sheetId="2408"/>
      <sheetData sheetId="2409"/>
      <sheetData sheetId="2410"/>
      <sheetData sheetId="2411"/>
      <sheetData sheetId="2412"/>
      <sheetData sheetId="2413"/>
      <sheetData sheetId="2414"/>
      <sheetData sheetId="2415"/>
      <sheetData sheetId="2416"/>
      <sheetData sheetId="2417"/>
      <sheetData sheetId="2418"/>
      <sheetData sheetId="2419"/>
      <sheetData sheetId="2420"/>
      <sheetData sheetId="2421"/>
      <sheetData sheetId="2422"/>
      <sheetData sheetId="2423"/>
      <sheetData sheetId="2424"/>
      <sheetData sheetId="2425"/>
      <sheetData sheetId="2426"/>
      <sheetData sheetId="2427"/>
      <sheetData sheetId="2428"/>
      <sheetData sheetId="2429"/>
      <sheetData sheetId="2430"/>
      <sheetData sheetId="2431"/>
      <sheetData sheetId="2432"/>
      <sheetData sheetId="2433"/>
      <sheetData sheetId="2434"/>
      <sheetData sheetId="2435"/>
      <sheetData sheetId="2436"/>
      <sheetData sheetId="2437"/>
      <sheetData sheetId="2438"/>
      <sheetData sheetId="2439"/>
      <sheetData sheetId="2440"/>
      <sheetData sheetId="2441"/>
      <sheetData sheetId="2442"/>
      <sheetData sheetId="2443"/>
      <sheetData sheetId="2444"/>
      <sheetData sheetId="2445"/>
      <sheetData sheetId="2446"/>
      <sheetData sheetId="2447"/>
      <sheetData sheetId="2448"/>
      <sheetData sheetId="2449"/>
      <sheetData sheetId="2450"/>
      <sheetData sheetId="2451">
        <row r="7">
          <cell r="AQ7">
            <v>2.8771</v>
          </cell>
        </row>
      </sheetData>
      <sheetData sheetId="2452"/>
      <sheetData sheetId="2453"/>
      <sheetData sheetId="2454" refreshError="1"/>
      <sheetData sheetId="2455"/>
      <sheetData sheetId="2456"/>
      <sheetData sheetId="2457"/>
      <sheetData sheetId="2458"/>
      <sheetData sheetId="2459"/>
      <sheetData sheetId="2460"/>
      <sheetData sheetId="2461" refreshError="1"/>
      <sheetData sheetId="2462" refreshError="1"/>
      <sheetData sheetId="2463" refreshError="1"/>
      <sheetData sheetId="2464" refreshError="1"/>
      <sheetData sheetId="2465" refreshError="1"/>
      <sheetData sheetId="2466" refreshError="1"/>
      <sheetData sheetId="2467" refreshError="1"/>
      <sheetData sheetId="2468" refreshError="1"/>
      <sheetData sheetId="2469" refreshError="1"/>
      <sheetData sheetId="2470" refreshError="1"/>
      <sheetData sheetId="2471" refreshError="1"/>
      <sheetData sheetId="2472" refreshError="1"/>
      <sheetData sheetId="2473" refreshError="1"/>
      <sheetData sheetId="2474" refreshError="1"/>
      <sheetData sheetId="2475" refreshError="1"/>
      <sheetData sheetId="2476" refreshError="1"/>
      <sheetData sheetId="2477" refreshError="1"/>
      <sheetData sheetId="2478" refreshError="1"/>
      <sheetData sheetId="2479" refreshError="1"/>
      <sheetData sheetId="2480"/>
      <sheetData sheetId="2481" refreshError="1"/>
      <sheetData sheetId="2482"/>
      <sheetData sheetId="2483"/>
      <sheetData sheetId="2484"/>
      <sheetData sheetId="2485" refreshError="1"/>
      <sheetData sheetId="2486" refreshError="1"/>
      <sheetData sheetId="2487" refreshError="1"/>
      <sheetData sheetId="2488" refreshError="1"/>
      <sheetData sheetId="2489" refreshError="1"/>
      <sheetData sheetId="2490" refreshError="1"/>
      <sheetData sheetId="2491" refreshError="1"/>
      <sheetData sheetId="2492" refreshError="1"/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/>
      <sheetData sheetId="2500" refreshError="1"/>
      <sheetData sheetId="2501" refreshError="1"/>
      <sheetData sheetId="2502" refreshError="1"/>
      <sheetData sheetId="2503" refreshError="1"/>
      <sheetData sheetId="2504" refreshError="1"/>
      <sheetData sheetId="2505" refreshError="1"/>
      <sheetData sheetId="2506" refreshError="1"/>
      <sheetData sheetId="2507" refreshError="1"/>
      <sheetData sheetId="2508" refreshError="1"/>
      <sheetData sheetId="2509" refreshError="1"/>
      <sheetData sheetId="2510" refreshError="1"/>
      <sheetData sheetId="2511" refreshError="1"/>
      <sheetData sheetId="2512" refreshError="1"/>
      <sheetData sheetId="2513" refreshError="1"/>
      <sheetData sheetId="2514" refreshError="1"/>
      <sheetData sheetId="2515" refreshError="1"/>
      <sheetData sheetId="2516" refreshError="1"/>
      <sheetData sheetId="2517" refreshError="1"/>
      <sheetData sheetId="2518" refreshError="1"/>
      <sheetData sheetId="2519" refreshError="1"/>
      <sheetData sheetId="2520" refreshError="1"/>
      <sheetData sheetId="2521" refreshError="1"/>
      <sheetData sheetId="2522" refreshError="1"/>
      <sheetData sheetId="2523" refreshError="1"/>
      <sheetData sheetId="2524" refreshError="1"/>
      <sheetData sheetId="2525" refreshError="1"/>
      <sheetData sheetId="2526" refreshError="1"/>
      <sheetData sheetId="2527" refreshError="1"/>
      <sheetData sheetId="2528" refreshError="1"/>
      <sheetData sheetId="2529" refreshError="1"/>
      <sheetData sheetId="2530" refreshError="1"/>
      <sheetData sheetId="2531" refreshError="1"/>
      <sheetData sheetId="2532" refreshError="1"/>
      <sheetData sheetId="2533" refreshError="1"/>
      <sheetData sheetId="2534" refreshError="1"/>
      <sheetData sheetId="2535" refreshError="1"/>
      <sheetData sheetId="2536" refreshError="1"/>
      <sheetData sheetId="2537" refreshError="1"/>
      <sheetData sheetId="2538" refreshError="1"/>
      <sheetData sheetId="2539" refreshError="1"/>
      <sheetData sheetId="2540" refreshError="1"/>
      <sheetData sheetId="2541" refreshError="1"/>
      <sheetData sheetId="2542" refreshError="1"/>
      <sheetData sheetId="2543" refreshError="1"/>
      <sheetData sheetId="2544" refreshError="1"/>
      <sheetData sheetId="2545" refreshError="1"/>
      <sheetData sheetId="2546" refreshError="1"/>
      <sheetData sheetId="2547" refreshError="1"/>
      <sheetData sheetId="2548" refreshError="1"/>
      <sheetData sheetId="2549" refreshError="1"/>
      <sheetData sheetId="2550" refreshError="1"/>
      <sheetData sheetId="2551" refreshError="1"/>
      <sheetData sheetId="2552" refreshError="1"/>
      <sheetData sheetId="2553" refreshError="1"/>
      <sheetData sheetId="2554" refreshError="1"/>
      <sheetData sheetId="2555"/>
      <sheetData sheetId="2556"/>
      <sheetData sheetId="2557"/>
      <sheetData sheetId="2558"/>
      <sheetData sheetId="2559"/>
      <sheetData sheetId="2560"/>
      <sheetData sheetId="2561"/>
      <sheetData sheetId="2562"/>
      <sheetData sheetId="2563"/>
      <sheetData sheetId="2564"/>
      <sheetData sheetId="2565"/>
      <sheetData sheetId="2566"/>
      <sheetData sheetId="2567"/>
      <sheetData sheetId="2568"/>
      <sheetData sheetId="2569"/>
      <sheetData sheetId="2570"/>
      <sheetData sheetId="2571"/>
      <sheetData sheetId="2572"/>
      <sheetData sheetId="2573"/>
      <sheetData sheetId="2574"/>
      <sheetData sheetId="2575"/>
      <sheetData sheetId="2576"/>
      <sheetData sheetId="2577"/>
      <sheetData sheetId="2578"/>
      <sheetData sheetId="2579"/>
      <sheetData sheetId="2580"/>
      <sheetData sheetId="2581"/>
      <sheetData sheetId="2582"/>
      <sheetData sheetId="2583"/>
      <sheetData sheetId="2584"/>
      <sheetData sheetId="2585" refreshError="1"/>
      <sheetData sheetId="2586" refreshError="1"/>
      <sheetData sheetId="2587" refreshError="1"/>
      <sheetData sheetId="2588" refreshError="1"/>
      <sheetData sheetId="2589" refreshError="1"/>
      <sheetData sheetId="2590" refreshError="1"/>
      <sheetData sheetId="2591" refreshError="1"/>
      <sheetData sheetId="2592" refreshError="1"/>
      <sheetData sheetId="2593" refreshError="1"/>
      <sheetData sheetId="2594" refreshError="1"/>
      <sheetData sheetId="2595" refreshError="1"/>
      <sheetData sheetId="2596" refreshError="1"/>
      <sheetData sheetId="2597" refreshError="1"/>
      <sheetData sheetId="2598" refreshError="1"/>
      <sheetData sheetId="2599" refreshError="1"/>
      <sheetData sheetId="2600" refreshError="1"/>
      <sheetData sheetId="2601" refreshError="1"/>
      <sheetData sheetId="2602" refreshError="1"/>
      <sheetData sheetId="2603" refreshError="1"/>
      <sheetData sheetId="2604" refreshError="1"/>
      <sheetData sheetId="2605" refreshError="1"/>
      <sheetData sheetId="2606" refreshError="1"/>
      <sheetData sheetId="2607" refreshError="1"/>
      <sheetData sheetId="2608" refreshError="1"/>
      <sheetData sheetId="2609" refreshError="1"/>
      <sheetData sheetId="2610" refreshError="1"/>
      <sheetData sheetId="2611" refreshError="1"/>
      <sheetData sheetId="2612" refreshError="1"/>
      <sheetData sheetId="2613" refreshError="1"/>
      <sheetData sheetId="2614" refreshError="1"/>
      <sheetData sheetId="2615" refreshError="1"/>
      <sheetData sheetId="2616" refreshError="1"/>
      <sheetData sheetId="2617" refreshError="1"/>
      <sheetData sheetId="2618"/>
      <sheetData sheetId="2619" refreshError="1"/>
      <sheetData sheetId="2620" refreshError="1"/>
      <sheetData sheetId="2621"/>
      <sheetData sheetId="2622" refreshError="1"/>
      <sheetData sheetId="2623" refreshError="1"/>
      <sheetData sheetId="2624" refreshError="1"/>
      <sheetData sheetId="2625" refreshError="1"/>
      <sheetData sheetId="2626" refreshError="1"/>
      <sheetData sheetId="2627" refreshError="1"/>
      <sheetData sheetId="2628" refreshError="1"/>
      <sheetData sheetId="2629" refreshError="1"/>
      <sheetData sheetId="2630" refreshError="1"/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 refreshError="1"/>
      <sheetData sheetId="2642" refreshError="1"/>
      <sheetData sheetId="2643" refreshError="1"/>
      <sheetData sheetId="2644" refreshError="1"/>
      <sheetData sheetId="2645" refreshError="1"/>
      <sheetData sheetId="2646" refreshError="1"/>
      <sheetData sheetId="2647" refreshError="1"/>
      <sheetData sheetId="2648" refreshError="1"/>
      <sheetData sheetId="2649" refreshError="1"/>
      <sheetData sheetId="2650" refreshError="1"/>
      <sheetData sheetId="2651" refreshError="1"/>
      <sheetData sheetId="2652"/>
      <sheetData sheetId="2653" refreshError="1"/>
      <sheetData sheetId="2654"/>
      <sheetData sheetId="2655" refreshError="1"/>
      <sheetData sheetId="2656" refreshError="1"/>
      <sheetData sheetId="2657" refreshError="1"/>
      <sheetData sheetId="2658" refreshError="1"/>
      <sheetData sheetId="2659" refreshError="1"/>
      <sheetData sheetId="2660" refreshError="1"/>
      <sheetData sheetId="2661" refreshError="1"/>
      <sheetData sheetId="2662"/>
      <sheetData sheetId="2663" refreshError="1"/>
      <sheetData sheetId="2664" refreshError="1"/>
      <sheetData sheetId="2665" refreshError="1"/>
      <sheetData sheetId="2666" refreshError="1"/>
      <sheetData sheetId="2667" refreshError="1"/>
      <sheetData sheetId="2668"/>
      <sheetData sheetId="2669"/>
      <sheetData sheetId="2670" refreshError="1"/>
      <sheetData sheetId="2671" refreshError="1"/>
      <sheetData sheetId="2672"/>
      <sheetData sheetId="2673"/>
      <sheetData sheetId="2674" refreshError="1"/>
      <sheetData sheetId="2675" refreshError="1"/>
      <sheetData sheetId="2676" refreshError="1"/>
      <sheetData sheetId="2677" refreshError="1"/>
      <sheetData sheetId="2678" refreshError="1"/>
      <sheetData sheetId="2679" refreshError="1"/>
      <sheetData sheetId="2680" refreshError="1"/>
      <sheetData sheetId="2681" refreshError="1"/>
      <sheetData sheetId="2682" refreshError="1"/>
      <sheetData sheetId="2683" refreshError="1"/>
      <sheetData sheetId="2684" refreshError="1"/>
      <sheetData sheetId="2685" refreshError="1"/>
      <sheetData sheetId="2686" refreshError="1"/>
      <sheetData sheetId="2687" refreshError="1"/>
      <sheetData sheetId="2688" refreshError="1"/>
      <sheetData sheetId="2689" refreshError="1"/>
      <sheetData sheetId="2690" refreshError="1"/>
      <sheetData sheetId="2691" refreshError="1"/>
      <sheetData sheetId="2692" refreshError="1"/>
      <sheetData sheetId="2693" refreshError="1"/>
      <sheetData sheetId="2694" refreshError="1"/>
      <sheetData sheetId="2695" refreshError="1"/>
      <sheetData sheetId="2696" refreshError="1"/>
      <sheetData sheetId="2697" refreshError="1"/>
      <sheetData sheetId="2698" refreshError="1"/>
      <sheetData sheetId="2699" refreshError="1"/>
      <sheetData sheetId="2700" refreshError="1"/>
      <sheetData sheetId="2701" refreshError="1"/>
      <sheetData sheetId="2702" refreshError="1"/>
      <sheetData sheetId="2703" refreshError="1"/>
      <sheetData sheetId="2704" refreshError="1"/>
      <sheetData sheetId="2705" refreshError="1"/>
      <sheetData sheetId="2706" refreshError="1"/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 refreshError="1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 refreshError="1"/>
      <sheetData sheetId="2730" refreshError="1"/>
      <sheetData sheetId="2731" refreshError="1"/>
      <sheetData sheetId="2732" refreshError="1"/>
      <sheetData sheetId="2733" refreshError="1"/>
      <sheetData sheetId="2734" refreshError="1"/>
      <sheetData sheetId="2735" refreshError="1"/>
      <sheetData sheetId="2736" refreshError="1"/>
      <sheetData sheetId="2737" refreshError="1"/>
      <sheetData sheetId="2738" refreshError="1"/>
      <sheetData sheetId="2739" refreshError="1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 refreshError="1"/>
      <sheetData sheetId="2752" refreshError="1"/>
      <sheetData sheetId="2753" refreshError="1"/>
      <sheetData sheetId="2754" refreshError="1"/>
      <sheetData sheetId="2755" refreshError="1"/>
      <sheetData sheetId="2756" refreshError="1"/>
      <sheetData sheetId="2757" refreshError="1"/>
      <sheetData sheetId="2758" refreshError="1"/>
      <sheetData sheetId="2759" refreshError="1"/>
      <sheetData sheetId="2760" refreshError="1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 refreshError="1"/>
      <sheetData sheetId="2768" refreshError="1"/>
      <sheetData sheetId="2769" refreshError="1"/>
      <sheetData sheetId="2770" refreshError="1"/>
      <sheetData sheetId="2771" refreshError="1"/>
      <sheetData sheetId="2772" refreshError="1"/>
      <sheetData sheetId="2773" refreshError="1"/>
      <sheetData sheetId="2774" refreshError="1"/>
      <sheetData sheetId="2775" refreshError="1"/>
      <sheetData sheetId="2776" refreshError="1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 refreshError="1"/>
      <sheetData sheetId="2784" refreshError="1"/>
      <sheetData sheetId="2785" refreshError="1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 refreshError="1"/>
      <sheetData sheetId="2796" refreshError="1"/>
      <sheetData sheetId="2797" refreshError="1"/>
      <sheetData sheetId="2798" refreshError="1"/>
      <sheetData sheetId="2799" refreshError="1"/>
      <sheetData sheetId="2800"/>
      <sheetData sheetId="2801"/>
      <sheetData sheetId="2802" refreshError="1"/>
      <sheetData sheetId="2803" refreshError="1"/>
      <sheetData sheetId="2804" refreshError="1"/>
      <sheetData sheetId="2805" refreshError="1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 refreshError="1"/>
      <sheetData sheetId="2813" refreshError="1"/>
      <sheetData sheetId="2814" refreshError="1"/>
      <sheetData sheetId="2815" refreshError="1"/>
      <sheetData sheetId="2816" refreshError="1"/>
      <sheetData sheetId="2817" refreshError="1"/>
      <sheetData sheetId="2818" refreshError="1"/>
      <sheetData sheetId="2819" refreshError="1"/>
      <sheetData sheetId="2820" refreshError="1"/>
      <sheetData sheetId="2821" refreshError="1"/>
      <sheetData sheetId="2822" refreshError="1"/>
      <sheetData sheetId="2823" refreshError="1"/>
      <sheetData sheetId="2824" refreshError="1"/>
      <sheetData sheetId="2825" refreshError="1"/>
      <sheetData sheetId="2826" refreshError="1"/>
      <sheetData sheetId="2827" refreshError="1"/>
      <sheetData sheetId="2828" refreshError="1"/>
      <sheetData sheetId="2829" refreshError="1"/>
      <sheetData sheetId="2830"/>
      <sheetData sheetId="2831"/>
      <sheetData sheetId="2832"/>
      <sheetData sheetId="2833"/>
      <sheetData sheetId="2834"/>
      <sheetData sheetId="2835"/>
      <sheetData sheetId="2836"/>
      <sheetData sheetId="2837"/>
      <sheetData sheetId="2838"/>
      <sheetData sheetId="2839"/>
      <sheetData sheetId="2840"/>
      <sheetData sheetId="2841"/>
      <sheetData sheetId="2842"/>
      <sheetData sheetId="2843"/>
      <sheetData sheetId="2844"/>
      <sheetData sheetId="2845"/>
      <sheetData sheetId="2846"/>
      <sheetData sheetId="2847"/>
      <sheetData sheetId="2848"/>
      <sheetData sheetId="2849"/>
      <sheetData sheetId="2850"/>
      <sheetData sheetId="2851"/>
      <sheetData sheetId="2852"/>
      <sheetData sheetId="2853"/>
      <sheetData sheetId="2854">
        <row r="1">
          <cell r="J1" t="str">
            <v>K:\CLIENTS\W\WONDERWA.CRP\1996\WRKPAPER\STATES\[BOOK1.XLS]APPORT</v>
          </cell>
        </row>
      </sheetData>
      <sheetData sheetId="2855" refreshError="1"/>
      <sheetData sheetId="2856" refreshError="1"/>
      <sheetData sheetId="2857" refreshError="1"/>
      <sheetData sheetId="2858" refreshError="1"/>
      <sheetData sheetId="2859" refreshError="1"/>
      <sheetData sheetId="2860" refreshError="1"/>
      <sheetData sheetId="2861" refreshError="1"/>
      <sheetData sheetId="2862" refreshError="1"/>
      <sheetData sheetId="2863" refreshError="1"/>
      <sheetData sheetId="2864" refreshError="1"/>
      <sheetData sheetId="2865" refreshError="1"/>
      <sheetData sheetId="2866" refreshError="1"/>
      <sheetData sheetId="2867" refreshError="1"/>
      <sheetData sheetId="2868" refreshError="1"/>
      <sheetData sheetId="2869" refreshError="1"/>
      <sheetData sheetId="2870" refreshError="1"/>
      <sheetData sheetId="2871" refreshError="1"/>
      <sheetData sheetId="2872" refreshError="1"/>
      <sheetData sheetId="2873" refreshError="1"/>
      <sheetData sheetId="2874" refreshError="1"/>
      <sheetData sheetId="2875" refreshError="1"/>
      <sheetData sheetId="2876" refreshError="1"/>
      <sheetData sheetId="2877"/>
      <sheetData sheetId="2878"/>
      <sheetData sheetId="2879"/>
      <sheetData sheetId="2880"/>
      <sheetData sheetId="2881"/>
      <sheetData sheetId="2882"/>
      <sheetData sheetId="2883"/>
      <sheetData sheetId="2884"/>
      <sheetData sheetId="2885"/>
      <sheetData sheetId="2886" refreshError="1"/>
      <sheetData sheetId="2887" refreshError="1"/>
      <sheetData sheetId="2888" refreshError="1"/>
      <sheetData sheetId="2889" refreshError="1"/>
      <sheetData sheetId="2890" refreshError="1"/>
      <sheetData sheetId="2891" refreshError="1"/>
      <sheetData sheetId="2892" refreshError="1"/>
      <sheetData sheetId="2893" refreshError="1"/>
      <sheetData sheetId="2894" refreshError="1"/>
      <sheetData sheetId="2895" refreshError="1"/>
      <sheetData sheetId="2896" refreshError="1"/>
      <sheetData sheetId="2897" refreshError="1"/>
      <sheetData sheetId="2898" refreshError="1"/>
      <sheetData sheetId="2899" refreshError="1"/>
      <sheetData sheetId="2900" refreshError="1"/>
      <sheetData sheetId="2901" refreshError="1"/>
      <sheetData sheetId="2902" refreshError="1"/>
      <sheetData sheetId="2903" refreshError="1"/>
      <sheetData sheetId="2904" refreshError="1"/>
      <sheetData sheetId="2905" refreshError="1"/>
      <sheetData sheetId="2906" refreshError="1"/>
      <sheetData sheetId="2907" refreshError="1"/>
      <sheetData sheetId="2908" refreshError="1"/>
      <sheetData sheetId="2909" refreshError="1"/>
      <sheetData sheetId="2910" refreshError="1"/>
      <sheetData sheetId="2911" refreshError="1"/>
      <sheetData sheetId="2912" refreshError="1"/>
      <sheetData sheetId="2913" refreshError="1"/>
      <sheetData sheetId="2914" refreshError="1"/>
      <sheetData sheetId="2915" refreshError="1"/>
      <sheetData sheetId="2916" refreshError="1"/>
      <sheetData sheetId="2917" refreshError="1"/>
      <sheetData sheetId="2918" refreshError="1"/>
      <sheetData sheetId="2919" refreshError="1"/>
      <sheetData sheetId="2920" refreshError="1"/>
      <sheetData sheetId="2921" refreshError="1"/>
      <sheetData sheetId="2922" refreshError="1"/>
      <sheetData sheetId="2923" refreshError="1"/>
      <sheetData sheetId="2924" refreshError="1"/>
      <sheetData sheetId="2925" refreshError="1"/>
      <sheetData sheetId="2926" refreshError="1"/>
      <sheetData sheetId="2927" refreshError="1"/>
      <sheetData sheetId="2928" refreshError="1"/>
      <sheetData sheetId="2929" refreshError="1"/>
      <sheetData sheetId="2930" refreshError="1"/>
      <sheetData sheetId="2931" refreshError="1"/>
      <sheetData sheetId="2932" refreshError="1"/>
      <sheetData sheetId="2933" refreshError="1"/>
      <sheetData sheetId="2934" refreshError="1"/>
      <sheetData sheetId="2935" refreshError="1"/>
      <sheetData sheetId="2936" refreshError="1"/>
      <sheetData sheetId="2937" refreshError="1"/>
      <sheetData sheetId="2938" refreshError="1"/>
      <sheetData sheetId="2939" refreshError="1"/>
      <sheetData sheetId="2940" refreshError="1"/>
      <sheetData sheetId="2941" refreshError="1"/>
      <sheetData sheetId="2942" refreshError="1"/>
      <sheetData sheetId="2943"/>
      <sheetData sheetId="2944" refreshError="1"/>
      <sheetData sheetId="2945" refreshError="1"/>
      <sheetData sheetId="2946"/>
      <sheetData sheetId="2947"/>
      <sheetData sheetId="2948"/>
      <sheetData sheetId="2949"/>
      <sheetData sheetId="2950" refreshError="1"/>
      <sheetData sheetId="2951" refreshError="1"/>
      <sheetData sheetId="2952" refreshError="1"/>
      <sheetData sheetId="2953" refreshError="1"/>
      <sheetData sheetId="2954" refreshError="1"/>
      <sheetData sheetId="2955" refreshError="1"/>
      <sheetData sheetId="2956" refreshError="1"/>
      <sheetData sheetId="2957" refreshError="1"/>
      <sheetData sheetId="2958" refreshError="1"/>
      <sheetData sheetId="2959" refreshError="1"/>
      <sheetData sheetId="2960" refreshError="1"/>
      <sheetData sheetId="2961" refreshError="1"/>
      <sheetData sheetId="2962" refreshError="1"/>
      <sheetData sheetId="2963" refreshError="1"/>
      <sheetData sheetId="2964" refreshError="1"/>
      <sheetData sheetId="2965" refreshError="1"/>
      <sheetData sheetId="2966" refreshError="1"/>
      <sheetData sheetId="2967" refreshError="1"/>
      <sheetData sheetId="2968" refreshError="1"/>
      <sheetData sheetId="2969" refreshError="1"/>
      <sheetData sheetId="2970" refreshError="1"/>
      <sheetData sheetId="2971" refreshError="1"/>
      <sheetData sheetId="2972" refreshError="1"/>
      <sheetData sheetId="2973" refreshError="1"/>
      <sheetData sheetId="2974" refreshError="1"/>
      <sheetData sheetId="2975" refreshError="1"/>
      <sheetData sheetId="2976" refreshError="1"/>
      <sheetData sheetId="2977" refreshError="1"/>
      <sheetData sheetId="2978" refreshError="1"/>
      <sheetData sheetId="2979" refreshError="1"/>
      <sheetData sheetId="2980" refreshError="1"/>
      <sheetData sheetId="2981" refreshError="1"/>
      <sheetData sheetId="2982" refreshError="1"/>
      <sheetData sheetId="2983" refreshError="1"/>
      <sheetData sheetId="2984" refreshError="1"/>
      <sheetData sheetId="2985" refreshError="1"/>
      <sheetData sheetId="2986" refreshError="1"/>
      <sheetData sheetId="2987" refreshError="1"/>
      <sheetData sheetId="2988" refreshError="1"/>
      <sheetData sheetId="2989" refreshError="1"/>
      <sheetData sheetId="2990" refreshError="1"/>
      <sheetData sheetId="2991" refreshError="1"/>
      <sheetData sheetId="2992" refreshError="1"/>
      <sheetData sheetId="2993" refreshError="1"/>
      <sheetData sheetId="2994">
        <row r="1">
          <cell r="A1" t="str">
            <v>242901300011</v>
          </cell>
        </row>
      </sheetData>
      <sheetData sheetId="2995" refreshError="1"/>
      <sheetData sheetId="2996" refreshError="1"/>
      <sheetData sheetId="2997" refreshError="1"/>
      <sheetData sheetId="2998" refreshError="1"/>
      <sheetData sheetId="2999" refreshError="1"/>
      <sheetData sheetId="3000" refreshError="1"/>
      <sheetData sheetId="3001" refreshError="1"/>
      <sheetData sheetId="3002" refreshError="1"/>
      <sheetData sheetId="3003" refreshError="1"/>
      <sheetData sheetId="3004" refreshError="1"/>
      <sheetData sheetId="3005" refreshError="1"/>
      <sheetData sheetId="3006" refreshError="1"/>
      <sheetData sheetId="3007" refreshError="1"/>
      <sheetData sheetId="3008" refreshError="1"/>
      <sheetData sheetId="3009">
        <row r="1">
          <cell r="A1" t="str">
            <v>OXFORD UNIVERSITY PRESS INDIAN BRANCH</v>
          </cell>
        </row>
      </sheetData>
      <sheetData sheetId="3010">
        <row r="1">
          <cell r="A1" t="str">
            <v>OXFORD UNIVERSITY PRESS INDIAN BRANCH</v>
          </cell>
        </row>
      </sheetData>
      <sheetData sheetId="3011">
        <row r="1">
          <cell r="A1" t="str">
            <v>OXFORD UNIVERSITY PRESS INDIAN BRANCH</v>
          </cell>
        </row>
      </sheetData>
      <sheetData sheetId="3012">
        <row r="1">
          <cell r="A1" t="str">
            <v>OXFORD UNIVERSITY PRESS INDIAN BRANCH</v>
          </cell>
        </row>
      </sheetData>
      <sheetData sheetId="3013">
        <row r="1">
          <cell r="A1" t="str">
            <v>OXFORD UNIVERSITY PRESS INDIAN BRANCH</v>
          </cell>
        </row>
      </sheetData>
      <sheetData sheetId="3014">
        <row r="1">
          <cell r="A1" t="str">
            <v>OXFORD UNIVERSITY PRESS INDIAN BRANCH</v>
          </cell>
        </row>
      </sheetData>
      <sheetData sheetId="3015">
        <row r="1">
          <cell r="A1" t="str">
            <v>OXFORD UNIVERSITY PRESS INDIAN BRANCH</v>
          </cell>
        </row>
      </sheetData>
      <sheetData sheetId="3016">
        <row r="1">
          <cell r="A1" t="str">
            <v>OXFORD UNIVERSITY PRESS INDIAN BRANCH</v>
          </cell>
        </row>
      </sheetData>
      <sheetData sheetId="3017">
        <row r="1">
          <cell r="A1" t="str">
            <v>OXFORD UNIVERSITY PRESS INDIAN BRANCH</v>
          </cell>
        </row>
      </sheetData>
      <sheetData sheetId="3018">
        <row r="1">
          <cell r="A1" t="str">
            <v>OXFORD UNIVERSITY PRESS INDIAN BRANCH</v>
          </cell>
        </row>
      </sheetData>
      <sheetData sheetId="3019">
        <row r="1">
          <cell r="A1" t="str">
            <v>OXFORD UNIVERSITY PRESS INDIAN BRANCH</v>
          </cell>
        </row>
      </sheetData>
      <sheetData sheetId="3020">
        <row r="1">
          <cell r="A1" t="str">
            <v>OXFORD UNIVERSITY PRESS INDIAN BRANCH</v>
          </cell>
        </row>
      </sheetData>
      <sheetData sheetId="3021">
        <row r="1">
          <cell r="A1" t="str">
            <v>OXFORD UNIVERSITY PRESS INDIAN BRANCH</v>
          </cell>
        </row>
      </sheetData>
      <sheetData sheetId="3022">
        <row r="1">
          <cell r="A1" t="str">
            <v>OXFORD UNIVERSITY PRESS INDIAN BRANCH</v>
          </cell>
        </row>
      </sheetData>
      <sheetData sheetId="3023">
        <row r="1">
          <cell r="A1" t="str">
            <v>OXFORD UNIVERSITY PRESS INDIAN BRANCH</v>
          </cell>
        </row>
      </sheetData>
      <sheetData sheetId="3024">
        <row r="1">
          <cell r="A1" t="str">
            <v>OXFORD UNIVERSITY PRESS INDIAN BRANCH</v>
          </cell>
        </row>
      </sheetData>
      <sheetData sheetId="3025">
        <row r="1">
          <cell r="A1" t="str">
            <v>OXFORD UNIVERSITY PRESS INDIAN BRANCH</v>
          </cell>
        </row>
      </sheetData>
      <sheetData sheetId="3026">
        <row r="1">
          <cell r="A1" t="str">
            <v>OXFORD UNIVERSITY PRESS INDIAN BRANCH</v>
          </cell>
        </row>
      </sheetData>
      <sheetData sheetId="3027">
        <row r="1">
          <cell r="A1" t="str">
            <v>OXFORD UNIVERSITY PRESS INDIAN BRANCH</v>
          </cell>
        </row>
      </sheetData>
      <sheetData sheetId="3028">
        <row r="1">
          <cell r="A1" t="str">
            <v>OXFORD UNIVERSITY PRESS INDIAN BRANCH</v>
          </cell>
        </row>
      </sheetData>
      <sheetData sheetId="3029">
        <row r="1">
          <cell r="A1" t="str">
            <v>OXFORD UNIVERSITY PRESS INDIAN BRANCH</v>
          </cell>
        </row>
      </sheetData>
      <sheetData sheetId="3030">
        <row r="1">
          <cell r="A1" t="str">
            <v>OXFORD UNIVERSITY PRESS INDIAN BRANCH</v>
          </cell>
        </row>
      </sheetData>
      <sheetData sheetId="3031">
        <row r="1">
          <cell r="A1" t="str">
            <v>OXFORD UNIVERSITY PRESS INDIAN BRANCH</v>
          </cell>
        </row>
      </sheetData>
      <sheetData sheetId="3032">
        <row r="1">
          <cell r="A1" t="str">
            <v>OXFORD UNIVERSITY PRESS INDIAN BRANCH</v>
          </cell>
        </row>
      </sheetData>
      <sheetData sheetId="3033">
        <row r="1">
          <cell r="A1" t="str">
            <v>OXFORD UNIVERSITY PRESS INDIAN BRANCH</v>
          </cell>
        </row>
      </sheetData>
      <sheetData sheetId="3034">
        <row r="1">
          <cell r="A1" t="str">
            <v>OXFORD UNIVERSITY PRESS INDIAN BRANCH</v>
          </cell>
        </row>
      </sheetData>
      <sheetData sheetId="3035">
        <row r="1">
          <cell r="A1" t="str">
            <v>OXFORD UNIVERSITY PRESS INDIAN BRANCH</v>
          </cell>
        </row>
      </sheetData>
      <sheetData sheetId="3036">
        <row r="1">
          <cell r="A1" t="str">
            <v>OXFORD UNIVERSITY PRESS INDIAN BRANCH</v>
          </cell>
        </row>
      </sheetData>
      <sheetData sheetId="3037">
        <row r="1">
          <cell r="A1" t="str">
            <v>OXFORD UNIVERSITY PRESS INDIAN BRANCH</v>
          </cell>
        </row>
      </sheetData>
      <sheetData sheetId="3038">
        <row r="1">
          <cell r="A1" t="str">
            <v>OXFORD UNIVERSITY PRESS INDIAN BRANCH</v>
          </cell>
        </row>
      </sheetData>
      <sheetData sheetId="3039">
        <row r="1">
          <cell r="A1" t="str">
            <v>OXFORD UNIVERSITY PRESS INDIAN BRANCH</v>
          </cell>
        </row>
      </sheetData>
      <sheetData sheetId="3040">
        <row r="1">
          <cell r="A1" t="str">
            <v>OXFORD UNIVERSITY PRESS INDIAN BRANCH</v>
          </cell>
        </row>
      </sheetData>
      <sheetData sheetId="3041" refreshError="1"/>
      <sheetData sheetId="3042" refreshError="1"/>
      <sheetData sheetId="3043" refreshError="1"/>
      <sheetData sheetId="3044" refreshError="1"/>
      <sheetData sheetId="3045">
        <row r="1">
          <cell r="A1" t="str">
            <v>OXFORD UNIVERSITY PRESS INDIAN BRANCH</v>
          </cell>
        </row>
      </sheetData>
      <sheetData sheetId="3046">
        <row r="1">
          <cell r="A1" t="str">
            <v>OXFORD UNIVERSITY PRESS INDIAN BRANCH</v>
          </cell>
        </row>
      </sheetData>
      <sheetData sheetId="3047" refreshError="1"/>
      <sheetData sheetId="3048" refreshError="1"/>
      <sheetData sheetId="3049" refreshError="1"/>
      <sheetData sheetId="3050"/>
      <sheetData sheetId="3051" refreshError="1"/>
      <sheetData sheetId="3052" refreshError="1"/>
      <sheetData sheetId="3053" refreshError="1"/>
      <sheetData sheetId="3054" refreshError="1"/>
      <sheetData sheetId="3055" refreshError="1"/>
      <sheetData sheetId="3056" refreshError="1"/>
      <sheetData sheetId="3057" refreshError="1"/>
      <sheetData sheetId="3058" refreshError="1"/>
      <sheetData sheetId="3059" refreshError="1"/>
      <sheetData sheetId="3060" refreshError="1"/>
      <sheetData sheetId="3061" refreshError="1"/>
      <sheetData sheetId="3062" refreshError="1"/>
      <sheetData sheetId="3063" refreshError="1"/>
      <sheetData sheetId="3064" refreshError="1"/>
      <sheetData sheetId="3065">
        <row r="1">
          <cell r="A1" t="str">
            <v>OXFORD UNIVERSITY PRESS INDIAN BRANCH</v>
          </cell>
        </row>
      </sheetData>
      <sheetData sheetId="3066">
        <row r="1">
          <cell r="A1" t="str">
            <v>OXFORD UNIVERSITY PRESS INDIAN BRANCH</v>
          </cell>
        </row>
      </sheetData>
      <sheetData sheetId="3067">
        <row r="1">
          <cell r="A1" t="str">
            <v>OXFORD UNIVERSITY PRESS INDIAN BRANCH</v>
          </cell>
        </row>
      </sheetData>
      <sheetData sheetId="3068">
        <row r="1">
          <cell r="A1" t="str">
            <v>OXFORD UNIVERSITY PRESS INDIAN BRANCH</v>
          </cell>
        </row>
      </sheetData>
      <sheetData sheetId="3069">
        <row r="1">
          <cell r="A1" t="str">
            <v>OXFORD UNIVERSITY PRESS INDIAN BRANCH</v>
          </cell>
        </row>
      </sheetData>
      <sheetData sheetId="3070">
        <row r="1">
          <cell r="A1" t="str">
            <v>OXFORD UNIVERSITY PRESS INDIAN BRANCH</v>
          </cell>
        </row>
      </sheetData>
      <sheetData sheetId="3071">
        <row r="1">
          <cell r="A1" t="str">
            <v>OXFORD UNIVERSITY PRESS INDIAN BRANCH</v>
          </cell>
        </row>
      </sheetData>
      <sheetData sheetId="3072">
        <row r="1">
          <cell r="A1" t="str">
            <v>OXFORD UNIVERSITY PRESS INDIAN BRANCH</v>
          </cell>
        </row>
      </sheetData>
      <sheetData sheetId="3073">
        <row r="1">
          <cell r="A1" t="str">
            <v>OXFORD UNIVERSITY PRESS INDIAN BRANCH</v>
          </cell>
        </row>
      </sheetData>
      <sheetData sheetId="3074">
        <row r="1">
          <cell r="A1" t="str">
            <v>OXFORD UNIVERSITY PRESS INDIAN BRANCH</v>
          </cell>
        </row>
      </sheetData>
      <sheetData sheetId="3075">
        <row r="1">
          <cell r="A1" t="str">
            <v>OXFORD UNIVERSITY PRESS INDIAN BRANCH</v>
          </cell>
        </row>
      </sheetData>
      <sheetData sheetId="3076">
        <row r="1">
          <cell r="A1" t="str">
            <v>OXFORD UNIVERSITY PRESS INDIAN BRANCH</v>
          </cell>
        </row>
      </sheetData>
      <sheetData sheetId="3077"/>
      <sheetData sheetId="3078"/>
      <sheetData sheetId="3079"/>
      <sheetData sheetId="3080"/>
      <sheetData sheetId="3081"/>
      <sheetData sheetId="3082"/>
      <sheetData sheetId="3083"/>
      <sheetData sheetId="3084"/>
      <sheetData sheetId="3085"/>
      <sheetData sheetId="3086"/>
      <sheetData sheetId="3087"/>
      <sheetData sheetId="3088"/>
      <sheetData sheetId="3089"/>
      <sheetData sheetId="3090"/>
      <sheetData sheetId="3091"/>
      <sheetData sheetId="3092"/>
      <sheetData sheetId="3093"/>
      <sheetData sheetId="3094"/>
      <sheetData sheetId="3095"/>
      <sheetData sheetId="3096"/>
      <sheetData sheetId="3097"/>
      <sheetData sheetId="3098"/>
      <sheetData sheetId="3099"/>
      <sheetData sheetId="3100"/>
      <sheetData sheetId="3101"/>
      <sheetData sheetId="3102"/>
      <sheetData sheetId="3103"/>
      <sheetData sheetId="3104"/>
      <sheetData sheetId="3105"/>
      <sheetData sheetId="3106"/>
      <sheetData sheetId="3107"/>
      <sheetData sheetId="3108"/>
      <sheetData sheetId="3109"/>
      <sheetData sheetId="3110"/>
      <sheetData sheetId="3111"/>
      <sheetData sheetId="3112"/>
      <sheetData sheetId="3113"/>
      <sheetData sheetId="3114"/>
      <sheetData sheetId="3115"/>
      <sheetData sheetId="3116"/>
      <sheetData sheetId="3117"/>
      <sheetData sheetId="3118"/>
      <sheetData sheetId="3119"/>
      <sheetData sheetId="3120"/>
      <sheetData sheetId="3121"/>
      <sheetData sheetId="3122"/>
      <sheetData sheetId="3123"/>
      <sheetData sheetId="3124"/>
      <sheetData sheetId="3125">
        <row r="1">
          <cell r="A1" t="str">
            <v>OXFORD UNIVERSITY PRESS INDIAN BRANCH</v>
          </cell>
        </row>
      </sheetData>
      <sheetData sheetId="3126"/>
      <sheetData sheetId="3127">
        <row r="1">
          <cell r="A1" t="str">
            <v>OXFORD UNIVERSITY PRESS INDIAN BRANCH</v>
          </cell>
        </row>
      </sheetData>
      <sheetData sheetId="3128"/>
      <sheetData sheetId="3129">
        <row r="1">
          <cell r="A1" t="str">
            <v>OXFORD UNIVERSITY PRESS INDIAN BRANCH</v>
          </cell>
        </row>
      </sheetData>
      <sheetData sheetId="3130"/>
      <sheetData sheetId="3131">
        <row r="1">
          <cell r="A1" t="str">
            <v>OXFORD UNIVERSITY PRESS INDIAN BRANCH</v>
          </cell>
        </row>
      </sheetData>
      <sheetData sheetId="3132">
        <row r="1">
          <cell r="A1" t="str">
            <v>OXFORD UNIVERSITY PRESS INDIAN BRANCH</v>
          </cell>
        </row>
      </sheetData>
      <sheetData sheetId="3133">
        <row r="1">
          <cell r="A1" t="str">
            <v>OXFORD UNIVERSITY PRESS INDIAN BRANCH</v>
          </cell>
        </row>
      </sheetData>
      <sheetData sheetId="3134">
        <row r="1">
          <cell r="A1" t="str">
            <v>OXFORD UNIVERSITY PRESS INDIAN BRANCH</v>
          </cell>
        </row>
      </sheetData>
      <sheetData sheetId="3135">
        <row r="1">
          <cell r="A1" t="str">
            <v>OXFORD UNIVERSITY PRESS INDIAN BRANCH</v>
          </cell>
        </row>
      </sheetData>
      <sheetData sheetId="3136">
        <row r="1">
          <cell r="A1" t="str">
            <v>OXFORD UNIVERSITY PRESS INDIAN BRANCH</v>
          </cell>
        </row>
      </sheetData>
      <sheetData sheetId="3137">
        <row r="1">
          <cell r="A1" t="str">
            <v>OXFORD UNIVERSITY PRESS INDIAN BRANCH</v>
          </cell>
        </row>
      </sheetData>
      <sheetData sheetId="3138">
        <row r="1">
          <cell r="A1" t="str">
            <v>OXFORD UNIVERSITY PRESS INDIAN BRANCH</v>
          </cell>
        </row>
      </sheetData>
      <sheetData sheetId="3139">
        <row r="1">
          <cell r="A1" t="str">
            <v>OXFORD UNIVERSITY PRESS INDIAN BRANCH</v>
          </cell>
        </row>
      </sheetData>
      <sheetData sheetId="3140">
        <row r="1">
          <cell r="A1" t="str">
            <v>OXFORD UNIVERSITY PRESS INDIAN BRANCH</v>
          </cell>
        </row>
      </sheetData>
      <sheetData sheetId="3141">
        <row r="1">
          <cell r="A1" t="str">
            <v>OXFORD UNIVERSITY PRESS INDIAN BRANCH</v>
          </cell>
        </row>
      </sheetData>
      <sheetData sheetId="3142">
        <row r="1">
          <cell r="A1" t="str">
            <v>OXFORD UNIVERSITY PRESS INDIAN BRANCH</v>
          </cell>
        </row>
      </sheetData>
      <sheetData sheetId="3143">
        <row r="1">
          <cell r="A1" t="str">
            <v>OXFORD UNIVERSITY PRESS INDIAN BRANCH</v>
          </cell>
        </row>
      </sheetData>
      <sheetData sheetId="3144">
        <row r="1">
          <cell r="A1" t="str">
            <v>OXFORD UNIVERSITY PRESS INDIAN BRANCH</v>
          </cell>
        </row>
      </sheetData>
      <sheetData sheetId="3145">
        <row r="1">
          <cell r="A1" t="str">
            <v>OXFORD UNIVERSITY PRESS INDIAN BRANCH</v>
          </cell>
        </row>
      </sheetData>
      <sheetData sheetId="3146">
        <row r="1">
          <cell r="A1" t="str">
            <v>OXFORD UNIVERSITY PRESS INDIAN BRANCH</v>
          </cell>
        </row>
      </sheetData>
      <sheetData sheetId="3147">
        <row r="1">
          <cell r="A1" t="str">
            <v>OXFORD UNIVERSITY PRESS INDIAN BRANCH</v>
          </cell>
        </row>
      </sheetData>
      <sheetData sheetId="3148">
        <row r="1">
          <cell r="A1" t="str">
            <v>OXFORD UNIVERSITY PRESS INDIAN BRANCH</v>
          </cell>
        </row>
      </sheetData>
      <sheetData sheetId="3149">
        <row r="1">
          <cell r="A1" t="str">
            <v>OXFORD UNIVERSITY PRESS INDIAN BRANCH</v>
          </cell>
        </row>
      </sheetData>
      <sheetData sheetId="3150">
        <row r="1">
          <cell r="A1" t="str">
            <v>OXFORD UNIVERSITY PRESS INDIAN BRANCH</v>
          </cell>
        </row>
      </sheetData>
      <sheetData sheetId="3151">
        <row r="1">
          <cell r="A1" t="str">
            <v>OXFORD UNIVERSITY PRESS INDIAN BRANCH</v>
          </cell>
        </row>
      </sheetData>
      <sheetData sheetId="3152">
        <row r="1">
          <cell r="A1" t="str">
            <v>OXFORD UNIVERSITY PRESS INDIAN BRANCH</v>
          </cell>
        </row>
      </sheetData>
      <sheetData sheetId="3153">
        <row r="1">
          <cell r="A1" t="str">
            <v>OXFORD UNIVERSITY PRESS INDIAN BRANCH</v>
          </cell>
        </row>
      </sheetData>
      <sheetData sheetId="3154">
        <row r="1">
          <cell r="A1" t="str">
            <v>OXFORD UNIVERSITY PRESS INDIAN BRANCH</v>
          </cell>
        </row>
      </sheetData>
      <sheetData sheetId="3155"/>
      <sheetData sheetId="3156"/>
      <sheetData sheetId="3157"/>
      <sheetData sheetId="3158"/>
      <sheetData sheetId="3159"/>
      <sheetData sheetId="3160"/>
      <sheetData sheetId="3161"/>
      <sheetData sheetId="3162"/>
      <sheetData sheetId="3163"/>
      <sheetData sheetId="3164"/>
      <sheetData sheetId="3165"/>
      <sheetData sheetId="3166"/>
      <sheetData sheetId="3167"/>
      <sheetData sheetId="3168"/>
      <sheetData sheetId="3169"/>
      <sheetData sheetId="3170"/>
      <sheetData sheetId="3171"/>
      <sheetData sheetId="3172"/>
      <sheetData sheetId="3173"/>
      <sheetData sheetId="3174"/>
      <sheetData sheetId="3175"/>
      <sheetData sheetId="3176"/>
      <sheetData sheetId="3177"/>
      <sheetData sheetId="3178"/>
      <sheetData sheetId="3179"/>
      <sheetData sheetId="3180"/>
      <sheetData sheetId="3181"/>
      <sheetData sheetId="3182"/>
      <sheetData sheetId="3183"/>
      <sheetData sheetId="3184"/>
      <sheetData sheetId="3185"/>
      <sheetData sheetId="3186"/>
      <sheetData sheetId="3187"/>
      <sheetData sheetId="3188"/>
      <sheetData sheetId="3189"/>
      <sheetData sheetId="3190"/>
      <sheetData sheetId="3191"/>
      <sheetData sheetId="3192"/>
      <sheetData sheetId="3193"/>
      <sheetData sheetId="3194"/>
      <sheetData sheetId="3195"/>
      <sheetData sheetId="3196"/>
      <sheetData sheetId="3197"/>
      <sheetData sheetId="3198"/>
      <sheetData sheetId="3199"/>
      <sheetData sheetId="3200"/>
      <sheetData sheetId="3201"/>
      <sheetData sheetId="3202"/>
      <sheetData sheetId="3203"/>
      <sheetData sheetId="3204"/>
      <sheetData sheetId="3205"/>
      <sheetData sheetId="3206"/>
      <sheetData sheetId="3207"/>
      <sheetData sheetId="3208">
        <row r="1">
          <cell r="A1" t="str">
            <v>OXFORD UNIVERSITY PRESS INDIAN BRANCH</v>
          </cell>
        </row>
      </sheetData>
      <sheetData sheetId="3209">
        <row r="1">
          <cell r="A1" t="str">
            <v>OXFORD UNIVERSITY PRESS INDIAN BRANCH</v>
          </cell>
        </row>
      </sheetData>
      <sheetData sheetId="3210">
        <row r="1">
          <cell r="A1" t="str">
            <v>OXFORD UNIVERSITY PRESS INDIAN BRANCH</v>
          </cell>
        </row>
      </sheetData>
      <sheetData sheetId="3211">
        <row r="1">
          <cell r="A1" t="str">
            <v>OXFORD UNIVERSITY PRESS INDIAN BRANCH</v>
          </cell>
        </row>
      </sheetData>
      <sheetData sheetId="3212">
        <row r="1">
          <cell r="A1" t="str">
            <v>OXFORD UNIVERSITY PRESS INDIAN BRANCH</v>
          </cell>
        </row>
      </sheetData>
      <sheetData sheetId="3213">
        <row r="1">
          <cell r="A1" t="str">
            <v>OXFORD UNIVERSITY PRESS INDIAN BRANCH</v>
          </cell>
        </row>
      </sheetData>
      <sheetData sheetId="3214">
        <row r="1">
          <cell r="A1" t="str">
            <v>OXFORD UNIVERSITY PRESS INDIAN BRANCH</v>
          </cell>
        </row>
      </sheetData>
      <sheetData sheetId="3215">
        <row r="1">
          <cell r="A1" t="str">
            <v>OXFORD UNIVERSITY PRESS INDIAN BRANCH</v>
          </cell>
        </row>
      </sheetData>
      <sheetData sheetId="3216">
        <row r="1">
          <cell r="A1" t="str">
            <v>OXFORD UNIVERSITY PRESS INDIAN BRANCH</v>
          </cell>
        </row>
      </sheetData>
      <sheetData sheetId="3217">
        <row r="1">
          <cell r="A1" t="str">
            <v>OXFORD UNIVERSITY PRESS INDIAN BRANCH</v>
          </cell>
        </row>
      </sheetData>
      <sheetData sheetId="3218">
        <row r="1">
          <cell r="A1" t="str">
            <v>OXFORD UNIVERSITY PRESS INDIAN BRANCH</v>
          </cell>
        </row>
      </sheetData>
      <sheetData sheetId="3219">
        <row r="1">
          <cell r="A1" t="str">
            <v>OXFORD UNIVERSITY PRESS INDIAN BRANCH</v>
          </cell>
        </row>
      </sheetData>
      <sheetData sheetId="3220">
        <row r="1">
          <cell r="A1" t="str">
            <v>OXFORD UNIVERSITY PRESS INDIAN BRANCH</v>
          </cell>
        </row>
      </sheetData>
      <sheetData sheetId="3221">
        <row r="1">
          <cell r="A1" t="str">
            <v>OXFORD UNIVERSITY PRESS INDIAN BRANCH</v>
          </cell>
        </row>
      </sheetData>
      <sheetData sheetId="3222"/>
      <sheetData sheetId="3223"/>
      <sheetData sheetId="3224"/>
      <sheetData sheetId="3225"/>
      <sheetData sheetId="3226"/>
      <sheetData sheetId="3227"/>
      <sheetData sheetId="3228"/>
      <sheetData sheetId="3229"/>
      <sheetData sheetId="3230"/>
      <sheetData sheetId="3231"/>
      <sheetData sheetId="3232"/>
      <sheetData sheetId="3233"/>
      <sheetData sheetId="3234"/>
      <sheetData sheetId="3235"/>
      <sheetData sheetId="3236"/>
      <sheetData sheetId="3237"/>
      <sheetData sheetId="3238"/>
      <sheetData sheetId="3239"/>
      <sheetData sheetId="3240"/>
      <sheetData sheetId="3241"/>
      <sheetData sheetId="3242"/>
      <sheetData sheetId="3243"/>
      <sheetData sheetId="3244"/>
      <sheetData sheetId="3245"/>
      <sheetData sheetId="3246"/>
      <sheetData sheetId="3247"/>
      <sheetData sheetId="3248"/>
      <sheetData sheetId="3249"/>
      <sheetData sheetId="3250"/>
      <sheetData sheetId="3251"/>
      <sheetData sheetId="3252"/>
      <sheetData sheetId="3253"/>
      <sheetData sheetId="3254"/>
      <sheetData sheetId="3255"/>
      <sheetData sheetId="3256"/>
      <sheetData sheetId="3257"/>
      <sheetData sheetId="3258"/>
      <sheetData sheetId="3259"/>
      <sheetData sheetId="3260"/>
      <sheetData sheetId="3261"/>
      <sheetData sheetId="3262"/>
      <sheetData sheetId="3263"/>
      <sheetData sheetId="3264"/>
      <sheetData sheetId="3265"/>
      <sheetData sheetId="3266"/>
      <sheetData sheetId="3267"/>
      <sheetData sheetId="3268"/>
      <sheetData sheetId="3269"/>
      <sheetData sheetId="3270"/>
      <sheetData sheetId="3271"/>
      <sheetData sheetId="3272"/>
      <sheetData sheetId="3273"/>
      <sheetData sheetId="3274"/>
      <sheetData sheetId="3275"/>
      <sheetData sheetId="3276"/>
      <sheetData sheetId="3277"/>
      <sheetData sheetId="3278"/>
      <sheetData sheetId="3279"/>
      <sheetData sheetId="3280"/>
      <sheetData sheetId="3281"/>
      <sheetData sheetId="3282"/>
      <sheetData sheetId="3283"/>
      <sheetData sheetId="3284"/>
      <sheetData sheetId="3285"/>
      <sheetData sheetId="3286"/>
      <sheetData sheetId="3287"/>
      <sheetData sheetId="3288"/>
      <sheetData sheetId="3289"/>
      <sheetData sheetId="3290"/>
      <sheetData sheetId="3291"/>
      <sheetData sheetId="3292"/>
      <sheetData sheetId="3293"/>
      <sheetData sheetId="3294"/>
      <sheetData sheetId="3295"/>
      <sheetData sheetId="3296"/>
      <sheetData sheetId="3297"/>
      <sheetData sheetId="3298"/>
      <sheetData sheetId="3299"/>
      <sheetData sheetId="3300"/>
      <sheetData sheetId="3301"/>
      <sheetData sheetId="3302"/>
      <sheetData sheetId="3303"/>
      <sheetData sheetId="3304"/>
      <sheetData sheetId="3305"/>
      <sheetData sheetId="3306"/>
      <sheetData sheetId="3307"/>
      <sheetData sheetId="3308"/>
      <sheetData sheetId="3309"/>
      <sheetData sheetId="3310"/>
      <sheetData sheetId="3311"/>
      <sheetData sheetId="3312"/>
      <sheetData sheetId="3313"/>
      <sheetData sheetId="3314"/>
      <sheetData sheetId="3315"/>
      <sheetData sheetId="3316"/>
      <sheetData sheetId="3317"/>
      <sheetData sheetId="3318"/>
      <sheetData sheetId="3319"/>
      <sheetData sheetId="3320">
        <row r="1">
          <cell r="A1" t="str">
            <v>OXFORD UNIVERSITY PRESS INDIAN BRANCH</v>
          </cell>
        </row>
      </sheetData>
      <sheetData sheetId="3321"/>
      <sheetData sheetId="3322">
        <row r="1">
          <cell r="A1" t="str">
            <v>OXFORD UNIVERSITY PRESS INDIAN BRANCH</v>
          </cell>
        </row>
      </sheetData>
      <sheetData sheetId="3323"/>
      <sheetData sheetId="3324">
        <row r="1">
          <cell r="A1" t="str">
            <v>OXFORD UNIVERSITY PRESS INDIAN BRANCH</v>
          </cell>
        </row>
      </sheetData>
      <sheetData sheetId="3325"/>
      <sheetData sheetId="3326">
        <row r="1">
          <cell r="A1" t="str">
            <v>OXFORD UNIVERSITY PRESS INDIAN BRANCH</v>
          </cell>
        </row>
      </sheetData>
      <sheetData sheetId="3327">
        <row r="1">
          <cell r="A1" t="str">
            <v>OXFORD UNIVERSITY PRESS INDIAN BRANCH</v>
          </cell>
        </row>
      </sheetData>
      <sheetData sheetId="3328">
        <row r="1">
          <cell r="A1" t="str">
            <v>OXFORD UNIVERSITY PRESS INDIAN BRANCH</v>
          </cell>
        </row>
      </sheetData>
      <sheetData sheetId="3329">
        <row r="1">
          <cell r="A1" t="str">
            <v>OXFORD UNIVERSITY PRESS INDIAN BRANCH</v>
          </cell>
        </row>
      </sheetData>
      <sheetData sheetId="3330">
        <row r="1">
          <cell r="A1" t="str">
            <v>OXFORD UNIVERSITY PRESS INDIAN BRANCH</v>
          </cell>
        </row>
      </sheetData>
      <sheetData sheetId="3331">
        <row r="1">
          <cell r="A1" t="str">
            <v>OXFORD UNIVERSITY PRESS INDIAN BRANCH</v>
          </cell>
        </row>
      </sheetData>
      <sheetData sheetId="3332">
        <row r="1">
          <cell r="A1" t="str">
            <v>OXFORD UNIVERSITY PRESS INDIAN BRANCH</v>
          </cell>
        </row>
      </sheetData>
      <sheetData sheetId="3333">
        <row r="1">
          <cell r="A1" t="str">
            <v>OXFORD UNIVERSITY PRESS INDIAN BRANCH</v>
          </cell>
        </row>
      </sheetData>
      <sheetData sheetId="3334">
        <row r="1">
          <cell r="A1" t="str">
            <v>OXFORD UNIVERSITY PRESS INDIAN BRANCH</v>
          </cell>
        </row>
      </sheetData>
      <sheetData sheetId="3335">
        <row r="1">
          <cell r="A1" t="str">
            <v>OXFORD UNIVERSITY PRESS INDIAN BRANCH</v>
          </cell>
        </row>
      </sheetData>
      <sheetData sheetId="3336">
        <row r="1">
          <cell r="A1" t="str">
            <v>OXFORD UNIVERSITY PRESS INDIAN BRANCH</v>
          </cell>
        </row>
      </sheetData>
      <sheetData sheetId="3337">
        <row r="1">
          <cell r="A1" t="str">
            <v>OXFORD UNIVERSITY PRESS INDIAN BRANCH</v>
          </cell>
        </row>
      </sheetData>
      <sheetData sheetId="3338">
        <row r="1">
          <cell r="A1" t="str">
            <v>OXFORD UNIVERSITY PRESS INDIAN BRANCH</v>
          </cell>
        </row>
      </sheetData>
      <sheetData sheetId="3339">
        <row r="1">
          <cell r="A1" t="str">
            <v>OXFORD UNIVERSITY PRESS INDIAN BRANCH</v>
          </cell>
        </row>
      </sheetData>
      <sheetData sheetId="3340"/>
      <sheetData sheetId="3341"/>
      <sheetData sheetId="3342"/>
      <sheetData sheetId="3343"/>
      <sheetData sheetId="3344"/>
      <sheetData sheetId="3345"/>
      <sheetData sheetId="3346"/>
      <sheetData sheetId="3347"/>
      <sheetData sheetId="3348"/>
      <sheetData sheetId="3349"/>
      <sheetData sheetId="3350"/>
      <sheetData sheetId="3351"/>
      <sheetData sheetId="3352"/>
      <sheetData sheetId="3353"/>
      <sheetData sheetId="3354"/>
      <sheetData sheetId="3355"/>
      <sheetData sheetId="3356"/>
      <sheetData sheetId="3357"/>
      <sheetData sheetId="3358"/>
      <sheetData sheetId="3359"/>
      <sheetData sheetId="3360"/>
      <sheetData sheetId="3361"/>
      <sheetData sheetId="3362"/>
      <sheetData sheetId="3363"/>
      <sheetData sheetId="3364"/>
      <sheetData sheetId="3365"/>
      <sheetData sheetId="3366"/>
      <sheetData sheetId="3367"/>
      <sheetData sheetId="3368"/>
      <sheetData sheetId="3369"/>
      <sheetData sheetId="3370"/>
      <sheetData sheetId="3371"/>
      <sheetData sheetId="3372"/>
      <sheetData sheetId="3373"/>
      <sheetData sheetId="3374"/>
      <sheetData sheetId="3375"/>
      <sheetData sheetId="3376"/>
      <sheetData sheetId="3377"/>
      <sheetData sheetId="3378">
        <row r="1">
          <cell r="A1" t="str">
            <v>OXFORD UNIVERSITY PRESS INDIAN BRANCH</v>
          </cell>
        </row>
      </sheetData>
      <sheetData sheetId="3379">
        <row r="1">
          <cell r="A1" t="str">
            <v>OXFORD UNIVERSITY PRESS INDIAN BRANCH</v>
          </cell>
        </row>
      </sheetData>
      <sheetData sheetId="3380" refreshError="1"/>
      <sheetData sheetId="3381" refreshError="1"/>
      <sheetData sheetId="3382" refreshError="1"/>
      <sheetData sheetId="3383" refreshError="1"/>
      <sheetData sheetId="3384" refreshError="1"/>
      <sheetData sheetId="3385"/>
      <sheetData sheetId="3386"/>
      <sheetData sheetId="3387"/>
      <sheetData sheetId="3388"/>
      <sheetData sheetId="3389"/>
      <sheetData sheetId="3390"/>
      <sheetData sheetId="3391" refreshError="1"/>
      <sheetData sheetId="3392" refreshError="1"/>
      <sheetData sheetId="3393" refreshError="1"/>
      <sheetData sheetId="3394" refreshError="1"/>
      <sheetData sheetId="3395" refreshError="1"/>
      <sheetData sheetId="3396" refreshError="1"/>
      <sheetData sheetId="3397" refreshError="1"/>
      <sheetData sheetId="3398" refreshError="1"/>
      <sheetData sheetId="3399" refreshError="1"/>
      <sheetData sheetId="3400" refreshError="1"/>
      <sheetData sheetId="3401"/>
      <sheetData sheetId="3402"/>
      <sheetData sheetId="3403"/>
      <sheetData sheetId="3404"/>
      <sheetData sheetId="3405" refreshError="1"/>
      <sheetData sheetId="3406" refreshError="1"/>
      <sheetData sheetId="3407" refreshError="1"/>
      <sheetData sheetId="3408" refreshError="1"/>
      <sheetData sheetId="3409" refreshError="1"/>
      <sheetData sheetId="3410" refreshError="1"/>
      <sheetData sheetId="3411" refreshError="1"/>
      <sheetData sheetId="3412" refreshError="1"/>
      <sheetData sheetId="3413" refreshError="1"/>
      <sheetData sheetId="3414" refreshError="1"/>
      <sheetData sheetId="3415" refreshError="1"/>
      <sheetData sheetId="3416" refreshError="1"/>
      <sheetData sheetId="3417" refreshError="1"/>
      <sheetData sheetId="3418" refreshError="1"/>
      <sheetData sheetId="3419" refreshError="1"/>
      <sheetData sheetId="3420" refreshError="1"/>
      <sheetData sheetId="3421" refreshError="1"/>
      <sheetData sheetId="3422" refreshError="1"/>
      <sheetData sheetId="3423" refreshError="1"/>
      <sheetData sheetId="3424" refreshError="1"/>
      <sheetData sheetId="3425" refreshError="1"/>
      <sheetData sheetId="3426" refreshError="1"/>
      <sheetData sheetId="3427" refreshError="1"/>
      <sheetData sheetId="3428" refreshError="1"/>
      <sheetData sheetId="3429" refreshError="1"/>
      <sheetData sheetId="3430" refreshError="1"/>
      <sheetData sheetId="3431" refreshError="1"/>
      <sheetData sheetId="3432" refreshError="1"/>
      <sheetData sheetId="3433" refreshError="1"/>
      <sheetData sheetId="3434" refreshError="1"/>
      <sheetData sheetId="3435" refreshError="1"/>
      <sheetData sheetId="3436" refreshError="1"/>
      <sheetData sheetId="3437" refreshError="1"/>
      <sheetData sheetId="3438" refreshError="1"/>
      <sheetData sheetId="3439" refreshError="1"/>
      <sheetData sheetId="3440" refreshError="1"/>
      <sheetData sheetId="3441" refreshError="1"/>
      <sheetData sheetId="3442" refreshError="1"/>
      <sheetData sheetId="3443" refreshError="1"/>
      <sheetData sheetId="3444" refreshError="1"/>
      <sheetData sheetId="3445" refreshError="1"/>
      <sheetData sheetId="3446" refreshError="1"/>
      <sheetData sheetId="3447" refreshError="1"/>
      <sheetData sheetId="3448" refreshError="1"/>
      <sheetData sheetId="3449" refreshError="1"/>
      <sheetData sheetId="3450" refreshError="1"/>
      <sheetData sheetId="3451" refreshError="1"/>
      <sheetData sheetId="3452" refreshError="1"/>
      <sheetData sheetId="3453" refreshError="1"/>
      <sheetData sheetId="3454" refreshError="1"/>
      <sheetData sheetId="3455" refreshError="1"/>
      <sheetData sheetId="3456" refreshError="1"/>
      <sheetData sheetId="3457" refreshError="1"/>
      <sheetData sheetId="3458" refreshError="1"/>
      <sheetData sheetId="3459" refreshError="1"/>
      <sheetData sheetId="3460" refreshError="1"/>
      <sheetData sheetId="3461" refreshError="1"/>
      <sheetData sheetId="3462" refreshError="1"/>
      <sheetData sheetId="3463" refreshError="1"/>
      <sheetData sheetId="3464" refreshError="1"/>
      <sheetData sheetId="3465" refreshError="1"/>
      <sheetData sheetId="3466" refreshError="1"/>
      <sheetData sheetId="3467" refreshError="1"/>
      <sheetData sheetId="3468" refreshError="1"/>
      <sheetData sheetId="3469" refreshError="1"/>
      <sheetData sheetId="3470" refreshError="1"/>
      <sheetData sheetId="3471" refreshError="1"/>
      <sheetData sheetId="3472" refreshError="1"/>
      <sheetData sheetId="3473"/>
      <sheetData sheetId="3474" refreshError="1"/>
      <sheetData sheetId="3475" refreshError="1"/>
      <sheetData sheetId="3476" refreshError="1"/>
      <sheetData sheetId="3477" refreshError="1"/>
      <sheetData sheetId="3478" refreshError="1"/>
      <sheetData sheetId="3479" refreshError="1"/>
      <sheetData sheetId="3480" refreshError="1"/>
      <sheetData sheetId="3481" refreshError="1"/>
      <sheetData sheetId="3482" refreshError="1"/>
      <sheetData sheetId="3483" refreshError="1"/>
      <sheetData sheetId="3484" refreshError="1"/>
      <sheetData sheetId="3485" refreshError="1"/>
      <sheetData sheetId="3486" refreshError="1"/>
      <sheetData sheetId="3487" refreshError="1"/>
      <sheetData sheetId="3488" refreshError="1"/>
      <sheetData sheetId="3489" refreshError="1"/>
      <sheetData sheetId="3490" refreshError="1"/>
      <sheetData sheetId="3491" refreshError="1"/>
      <sheetData sheetId="3492" refreshError="1"/>
      <sheetData sheetId="3493" refreshError="1"/>
      <sheetData sheetId="3494" refreshError="1"/>
      <sheetData sheetId="3495" refreshError="1"/>
      <sheetData sheetId="3496" refreshError="1"/>
      <sheetData sheetId="3497" refreshError="1"/>
      <sheetData sheetId="3498" refreshError="1"/>
      <sheetData sheetId="3499" refreshError="1"/>
      <sheetData sheetId="3500" refreshError="1"/>
      <sheetData sheetId="3501" refreshError="1"/>
      <sheetData sheetId="3502" refreshError="1"/>
      <sheetData sheetId="3503" refreshError="1"/>
      <sheetData sheetId="3504" refreshError="1"/>
      <sheetData sheetId="3505" refreshError="1"/>
      <sheetData sheetId="3506" refreshError="1"/>
      <sheetData sheetId="3507" refreshError="1"/>
      <sheetData sheetId="3508" refreshError="1"/>
      <sheetData sheetId="3509" refreshError="1"/>
      <sheetData sheetId="3510" refreshError="1"/>
      <sheetData sheetId="3511" refreshError="1"/>
      <sheetData sheetId="3512" refreshError="1"/>
      <sheetData sheetId="3513" refreshError="1"/>
      <sheetData sheetId="3514" refreshError="1"/>
      <sheetData sheetId="3515" refreshError="1"/>
      <sheetData sheetId="3516" refreshError="1"/>
      <sheetData sheetId="3517"/>
      <sheetData sheetId="3518"/>
      <sheetData sheetId="3519"/>
      <sheetData sheetId="3520"/>
      <sheetData sheetId="3521"/>
      <sheetData sheetId="3522" refreshError="1"/>
      <sheetData sheetId="3523" refreshError="1"/>
      <sheetData sheetId="3524" refreshError="1"/>
      <sheetData sheetId="3525" refreshError="1"/>
      <sheetData sheetId="3526" refreshError="1"/>
      <sheetData sheetId="3527" refreshError="1"/>
      <sheetData sheetId="3528" refreshError="1"/>
      <sheetData sheetId="3529" refreshError="1"/>
      <sheetData sheetId="3530" refreshError="1"/>
      <sheetData sheetId="3531" refreshError="1"/>
      <sheetData sheetId="3532" refreshError="1"/>
      <sheetData sheetId="3533" refreshError="1"/>
      <sheetData sheetId="3534" refreshError="1"/>
      <sheetData sheetId="3535" refreshError="1"/>
      <sheetData sheetId="3536" refreshError="1"/>
      <sheetData sheetId="3537" refreshError="1"/>
      <sheetData sheetId="3538" refreshError="1"/>
      <sheetData sheetId="3539" refreshError="1"/>
      <sheetData sheetId="3540" refreshError="1"/>
      <sheetData sheetId="3541" refreshError="1"/>
      <sheetData sheetId="3542" refreshError="1"/>
      <sheetData sheetId="3543" refreshError="1"/>
      <sheetData sheetId="3544" refreshError="1"/>
      <sheetData sheetId="3545" refreshError="1"/>
      <sheetData sheetId="3546" refreshError="1"/>
      <sheetData sheetId="3547" refreshError="1"/>
      <sheetData sheetId="3548" refreshError="1"/>
      <sheetData sheetId="3549" refreshError="1"/>
      <sheetData sheetId="3550" refreshError="1"/>
      <sheetData sheetId="3551" refreshError="1"/>
      <sheetData sheetId="3552" refreshError="1"/>
      <sheetData sheetId="3553" refreshError="1"/>
      <sheetData sheetId="3554" refreshError="1"/>
      <sheetData sheetId="3555" refreshError="1"/>
      <sheetData sheetId="3556" refreshError="1"/>
      <sheetData sheetId="3557" refreshError="1"/>
      <sheetData sheetId="3558" refreshError="1"/>
      <sheetData sheetId="3559" refreshError="1"/>
      <sheetData sheetId="3560" refreshError="1"/>
      <sheetData sheetId="3561" refreshError="1"/>
      <sheetData sheetId="3562" refreshError="1"/>
      <sheetData sheetId="3563" refreshError="1"/>
      <sheetData sheetId="3564" refreshError="1"/>
      <sheetData sheetId="3565" refreshError="1"/>
      <sheetData sheetId="3566" refreshError="1"/>
      <sheetData sheetId="3567" refreshError="1"/>
      <sheetData sheetId="3568" refreshError="1"/>
      <sheetData sheetId="3569" refreshError="1"/>
      <sheetData sheetId="3570" refreshError="1"/>
      <sheetData sheetId="3571" refreshError="1"/>
      <sheetData sheetId="3572" refreshError="1"/>
      <sheetData sheetId="3573" refreshError="1"/>
      <sheetData sheetId="3574" refreshError="1"/>
      <sheetData sheetId="3575" refreshError="1"/>
      <sheetData sheetId="3576" refreshError="1"/>
      <sheetData sheetId="3577" refreshError="1"/>
      <sheetData sheetId="3578" refreshError="1"/>
      <sheetData sheetId="3579" refreshError="1"/>
      <sheetData sheetId="3580" refreshError="1"/>
      <sheetData sheetId="3581" refreshError="1"/>
      <sheetData sheetId="3582" refreshError="1"/>
      <sheetData sheetId="3583" refreshError="1"/>
      <sheetData sheetId="3584" refreshError="1"/>
      <sheetData sheetId="3585" refreshError="1"/>
      <sheetData sheetId="3586" refreshError="1"/>
      <sheetData sheetId="3587" refreshError="1"/>
      <sheetData sheetId="3588" refreshError="1"/>
      <sheetData sheetId="3589" refreshError="1"/>
      <sheetData sheetId="3590" refreshError="1"/>
      <sheetData sheetId="3591" refreshError="1"/>
      <sheetData sheetId="3592" refreshError="1"/>
      <sheetData sheetId="3593" refreshError="1"/>
      <sheetData sheetId="3594" refreshError="1"/>
      <sheetData sheetId="3595" refreshError="1"/>
      <sheetData sheetId="3596" refreshError="1"/>
      <sheetData sheetId="3597" refreshError="1"/>
      <sheetData sheetId="3598" refreshError="1"/>
      <sheetData sheetId="3599" refreshError="1"/>
      <sheetData sheetId="3600" refreshError="1"/>
      <sheetData sheetId="3601" refreshError="1"/>
      <sheetData sheetId="3602" refreshError="1"/>
      <sheetData sheetId="3603" refreshError="1"/>
      <sheetData sheetId="3604" refreshError="1"/>
      <sheetData sheetId="3605" refreshError="1"/>
      <sheetData sheetId="3606" refreshError="1"/>
      <sheetData sheetId="3607" refreshError="1"/>
      <sheetData sheetId="3608"/>
      <sheetData sheetId="3609"/>
      <sheetData sheetId="3610"/>
      <sheetData sheetId="3611"/>
      <sheetData sheetId="3612"/>
      <sheetData sheetId="3613"/>
      <sheetData sheetId="3614"/>
      <sheetData sheetId="3615"/>
      <sheetData sheetId="3616"/>
      <sheetData sheetId="3617"/>
      <sheetData sheetId="3618"/>
      <sheetData sheetId="3619"/>
      <sheetData sheetId="3620"/>
      <sheetData sheetId="3621"/>
      <sheetData sheetId="3622"/>
      <sheetData sheetId="3623"/>
      <sheetData sheetId="3624"/>
      <sheetData sheetId="3625"/>
      <sheetData sheetId="3626"/>
      <sheetData sheetId="3627"/>
      <sheetData sheetId="3628"/>
      <sheetData sheetId="3629"/>
      <sheetData sheetId="3630"/>
      <sheetData sheetId="3631"/>
      <sheetData sheetId="3632"/>
      <sheetData sheetId="3633"/>
      <sheetData sheetId="3634"/>
      <sheetData sheetId="3635" refreshError="1"/>
      <sheetData sheetId="3636"/>
      <sheetData sheetId="3637"/>
      <sheetData sheetId="3638"/>
      <sheetData sheetId="3639"/>
      <sheetData sheetId="3640"/>
      <sheetData sheetId="3641"/>
      <sheetData sheetId="3642"/>
      <sheetData sheetId="3643"/>
      <sheetData sheetId="3644"/>
      <sheetData sheetId="3645"/>
      <sheetData sheetId="3646"/>
      <sheetData sheetId="3647"/>
      <sheetData sheetId="3648"/>
      <sheetData sheetId="3649"/>
      <sheetData sheetId="3650"/>
      <sheetData sheetId="3651"/>
      <sheetData sheetId="3652"/>
      <sheetData sheetId="3653"/>
      <sheetData sheetId="3654"/>
      <sheetData sheetId="3655"/>
      <sheetData sheetId="3656"/>
      <sheetData sheetId="3657"/>
      <sheetData sheetId="3658"/>
      <sheetData sheetId="3659"/>
      <sheetData sheetId="3660"/>
      <sheetData sheetId="3661"/>
      <sheetData sheetId="3662"/>
      <sheetData sheetId="3663"/>
      <sheetData sheetId="3664"/>
      <sheetData sheetId="3665"/>
      <sheetData sheetId="3666"/>
      <sheetData sheetId="3667" refreshError="1"/>
      <sheetData sheetId="3668"/>
      <sheetData sheetId="3669"/>
      <sheetData sheetId="3670"/>
      <sheetData sheetId="3671"/>
      <sheetData sheetId="3672"/>
      <sheetData sheetId="3673"/>
      <sheetData sheetId="3674"/>
      <sheetData sheetId="3675"/>
      <sheetData sheetId="3676"/>
      <sheetData sheetId="3677"/>
      <sheetData sheetId="3678"/>
      <sheetData sheetId="3679"/>
      <sheetData sheetId="3680"/>
      <sheetData sheetId="3681"/>
      <sheetData sheetId="3682"/>
      <sheetData sheetId="3683"/>
      <sheetData sheetId="3684"/>
      <sheetData sheetId="3685"/>
      <sheetData sheetId="3686"/>
      <sheetData sheetId="3687"/>
      <sheetData sheetId="3688"/>
      <sheetData sheetId="3689" refreshError="1"/>
      <sheetData sheetId="3690" refreshError="1"/>
      <sheetData sheetId="3691" refreshError="1"/>
      <sheetData sheetId="3692" refreshError="1"/>
      <sheetData sheetId="3693" refreshError="1"/>
      <sheetData sheetId="3694" refreshError="1"/>
      <sheetData sheetId="3695"/>
      <sheetData sheetId="3696" refreshError="1"/>
      <sheetData sheetId="3697" refreshError="1"/>
      <sheetData sheetId="3698" refreshError="1"/>
      <sheetData sheetId="3699" refreshError="1"/>
      <sheetData sheetId="3700" refreshError="1"/>
      <sheetData sheetId="3701" refreshError="1"/>
      <sheetData sheetId="3702" refreshError="1"/>
      <sheetData sheetId="3703"/>
      <sheetData sheetId="3704" refreshError="1"/>
      <sheetData sheetId="3705" refreshError="1"/>
      <sheetData sheetId="3706"/>
      <sheetData sheetId="3707" refreshError="1"/>
      <sheetData sheetId="3708" refreshError="1"/>
      <sheetData sheetId="3709" refreshError="1"/>
      <sheetData sheetId="3710" refreshError="1"/>
      <sheetData sheetId="3711" refreshError="1"/>
      <sheetData sheetId="3712" refreshError="1"/>
      <sheetData sheetId="3713" refreshError="1"/>
      <sheetData sheetId="3714" refreshError="1"/>
      <sheetData sheetId="3715" refreshError="1"/>
      <sheetData sheetId="3716" refreshError="1"/>
      <sheetData sheetId="3717" refreshError="1"/>
      <sheetData sheetId="3718" refreshError="1"/>
      <sheetData sheetId="3719" refreshError="1"/>
      <sheetData sheetId="3720" refreshError="1"/>
      <sheetData sheetId="3721" refreshError="1"/>
      <sheetData sheetId="3722" refreshError="1"/>
      <sheetData sheetId="3723" refreshError="1"/>
      <sheetData sheetId="3724" refreshError="1"/>
      <sheetData sheetId="3725" refreshError="1"/>
      <sheetData sheetId="3726"/>
      <sheetData sheetId="3727" refreshError="1"/>
      <sheetData sheetId="3728" refreshError="1"/>
      <sheetData sheetId="3729" refreshError="1"/>
      <sheetData sheetId="3730"/>
      <sheetData sheetId="3731"/>
      <sheetData sheetId="3732"/>
      <sheetData sheetId="3733"/>
      <sheetData sheetId="3734"/>
      <sheetData sheetId="3735"/>
      <sheetData sheetId="3736"/>
      <sheetData sheetId="3737" refreshError="1"/>
      <sheetData sheetId="3738" refreshError="1"/>
      <sheetData sheetId="3739" refreshError="1"/>
      <sheetData sheetId="3740" refreshError="1"/>
      <sheetData sheetId="3741" refreshError="1"/>
      <sheetData sheetId="3742" refreshError="1"/>
      <sheetData sheetId="3743" refreshError="1"/>
      <sheetData sheetId="3744" refreshError="1"/>
      <sheetData sheetId="3745" refreshError="1"/>
      <sheetData sheetId="3746" refreshError="1"/>
      <sheetData sheetId="3747" refreshError="1"/>
      <sheetData sheetId="3748" refreshError="1"/>
      <sheetData sheetId="3749" refreshError="1"/>
      <sheetData sheetId="3750" refreshError="1"/>
      <sheetData sheetId="3751" refreshError="1"/>
      <sheetData sheetId="3752" refreshError="1"/>
      <sheetData sheetId="3753" refreshError="1"/>
      <sheetData sheetId="3754" refreshError="1"/>
      <sheetData sheetId="3755" refreshError="1"/>
      <sheetData sheetId="3756"/>
      <sheetData sheetId="3757"/>
      <sheetData sheetId="3758"/>
      <sheetData sheetId="3759"/>
      <sheetData sheetId="3760"/>
      <sheetData sheetId="3761"/>
      <sheetData sheetId="3762"/>
      <sheetData sheetId="3763"/>
      <sheetData sheetId="3764"/>
      <sheetData sheetId="3765"/>
      <sheetData sheetId="3766"/>
      <sheetData sheetId="3767"/>
      <sheetData sheetId="3768"/>
      <sheetData sheetId="3769"/>
      <sheetData sheetId="3770"/>
      <sheetData sheetId="3771"/>
      <sheetData sheetId="3772"/>
      <sheetData sheetId="3773"/>
      <sheetData sheetId="3774"/>
      <sheetData sheetId="3775"/>
      <sheetData sheetId="3776"/>
      <sheetData sheetId="3777"/>
      <sheetData sheetId="3778" refreshError="1"/>
      <sheetData sheetId="3779" refreshError="1"/>
      <sheetData sheetId="3780" refreshError="1"/>
      <sheetData sheetId="3781"/>
      <sheetData sheetId="3782" refreshError="1"/>
      <sheetData sheetId="3783" refreshError="1"/>
      <sheetData sheetId="3784" refreshError="1"/>
      <sheetData sheetId="3785"/>
      <sheetData sheetId="3786">
        <row r="19">
          <cell r="C19" t="str">
            <v>VEHICLES</v>
          </cell>
        </row>
      </sheetData>
      <sheetData sheetId="3787" refreshError="1"/>
      <sheetData sheetId="3788" refreshError="1"/>
      <sheetData sheetId="3789" refreshError="1"/>
      <sheetData sheetId="3790"/>
      <sheetData sheetId="3791"/>
      <sheetData sheetId="3792" refreshError="1"/>
      <sheetData sheetId="3793" refreshError="1"/>
      <sheetData sheetId="3794" refreshError="1"/>
      <sheetData sheetId="3795" refreshError="1"/>
      <sheetData sheetId="3796" refreshError="1"/>
      <sheetData sheetId="3797" refreshError="1"/>
      <sheetData sheetId="3798" refreshError="1"/>
      <sheetData sheetId="3799" refreshError="1"/>
      <sheetData sheetId="3800" refreshError="1"/>
      <sheetData sheetId="3801"/>
      <sheetData sheetId="3802"/>
      <sheetData sheetId="3803" refreshError="1"/>
      <sheetData sheetId="3804" refreshError="1"/>
      <sheetData sheetId="3805" refreshError="1"/>
      <sheetData sheetId="3806" refreshError="1"/>
      <sheetData sheetId="3807" refreshError="1"/>
      <sheetData sheetId="3808" refreshError="1"/>
      <sheetData sheetId="3809" refreshError="1"/>
      <sheetData sheetId="3810" refreshError="1"/>
      <sheetData sheetId="3811" refreshError="1"/>
      <sheetData sheetId="3812" refreshError="1"/>
      <sheetData sheetId="3813" refreshError="1"/>
      <sheetData sheetId="3814" refreshError="1"/>
      <sheetData sheetId="3815" refreshError="1"/>
      <sheetData sheetId="3816"/>
      <sheetData sheetId="3817"/>
      <sheetData sheetId="3818"/>
      <sheetData sheetId="3819"/>
      <sheetData sheetId="3820" refreshError="1"/>
      <sheetData sheetId="3821" refreshError="1"/>
      <sheetData sheetId="3822" refreshError="1"/>
      <sheetData sheetId="3823"/>
      <sheetData sheetId="3824" refreshError="1"/>
      <sheetData sheetId="3825" refreshError="1"/>
      <sheetData sheetId="3826" refreshError="1"/>
      <sheetData sheetId="3827" refreshError="1"/>
      <sheetData sheetId="3828" refreshError="1"/>
      <sheetData sheetId="3829" refreshError="1"/>
      <sheetData sheetId="3830" refreshError="1"/>
      <sheetData sheetId="3831" refreshError="1"/>
      <sheetData sheetId="3832" refreshError="1"/>
      <sheetData sheetId="3833" refreshError="1"/>
      <sheetData sheetId="3834" refreshError="1"/>
      <sheetData sheetId="3835" refreshError="1"/>
      <sheetData sheetId="3836" refreshError="1"/>
      <sheetData sheetId="3837" refreshError="1"/>
      <sheetData sheetId="3838" refreshError="1"/>
      <sheetData sheetId="3839" refreshError="1"/>
      <sheetData sheetId="3840" refreshError="1"/>
      <sheetData sheetId="3841" refreshError="1"/>
      <sheetData sheetId="3842" refreshError="1"/>
      <sheetData sheetId="3843" refreshError="1"/>
      <sheetData sheetId="3844" refreshError="1"/>
      <sheetData sheetId="3845" refreshError="1"/>
      <sheetData sheetId="3846" refreshError="1"/>
      <sheetData sheetId="3847" refreshError="1"/>
      <sheetData sheetId="3848" refreshError="1"/>
      <sheetData sheetId="3849" refreshError="1"/>
      <sheetData sheetId="3850" refreshError="1"/>
      <sheetData sheetId="3851" refreshError="1"/>
      <sheetData sheetId="3852" refreshError="1"/>
      <sheetData sheetId="3853" refreshError="1"/>
      <sheetData sheetId="3854" refreshError="1"/>
      <sheetData sheetId="3855" refreshError="1"/>
      <sheetData sheetId="3856" refreshError="1"/>
      <sheetData sheetId="3857" refreshError="1"/>
      <sheetData sheetId="3858" refreshError="1"/>
      <sheetData sheetId="3859" refreshError="1"/>
      <sheetData sheetId="3860" refreshError="1"/>
      <sheetData sheetId="3861" refreshError="1"/>
      <sheetData sheetId="3862" refreshError="1"/>
      <sheetData sheetId="3863" refreshError="1"/>
      <sheetData sheetId="3864" refreshError="1"/>
      <sheetData sheetId="3865" refreshError="1"/>
      <sheetData sheetId="3866" refreshError="1"/>
      <sheetData sheetId="3867" refreshError="1"/>
      <sheetData sheetId="3868" refreshError="1"/>
      <sheetData sheetId="3869" refreshError="1"/>
      <sheetData sheetId="3870" refreshError="1"/>
      <sheetData sheetId="3871" refreshError="1"/>
      <sheetData sheetId="3872" refreshError="1"/>
      <sheetData sheetId="3873" refreshError="1"/>
      <sheetData sheetId="3874" refreshError="1"/>
      <sheetData sheetId="3875" refreshError="1"/>
      <sheetData sheetId="3876" refreshError="1"/>
      <sheetData sheetId="3877" refreshError="1"/>
      <sheetData sheetId="3878" refreshError="1"/>
      <sheetData sheetId="3879" refreshError="1"/>
      <sheetData sheetId="3880" refreshError="1"/>
      <sheetData sheetId="3881" refreshError="1"/>
      <sheetData sheetId="3882" refreshError="1"/>
      <sheetData sheetId="3883" refreshError="1"/>
      <sheetData sheetId="3884" refreshError="1"/>
      <sheetData sheetId="3885" refreshError="1"/>
      <sheetData sheetId="3886" refreshError="1"/>
      <sheetData sheetId="3887" refreshError="1"/>
      <sheetData sheetId="3888" refreshError="1"/>
      <sheetData sheetId="3889" refreshError="1"/>
      <sheetData sheetId="3890" refreshError="1"/>
      <sheetData sheetId="3891" refreshError="1"/>
      <sheetData sheetId="3892" refreshError="1"/>
      <sheetData sheetId="3893" refreshError="1"/>
      <sheetData sheetId="3894" refreshError="1"/>
      <sheetData sheetId="3895" refreshError="1"/>
      <sheetData sheetId="3896" refreshError="1"/>
      <sheetData sheetId="3897" refreshError="1"/>
      <sheetData sheetId="3898" refreshError="1"/>
      <sheetData sheetId="3899" refreshError="1"/>
      <sheetData sheetId="3900" refreshError="1"/>
      <sheetData sheetId="3901" refreshError="1"/>
      <sheetData sheetId="3902" refreshError="1"/>
      <sheetData sheetId="3903" refreshError="1"/>
      <sheetData sheetId="3904" refreshError="1"/>
      <sheetData sheetId="3905" refreshError="1"/>
      <sheetData sheetId="3906" refreshError="1"/>
      <sheetData sheetId="3907" refreshError="1"/>
      <sheetData sheetId="3908" refreshError="1"/>
      <sheetData sheetId="3909" refreshError="1"/>
      <sheetData sheetId="3910"/>
      <sheetData sheetId="3911"/>
      <sheetData sheetId="3912"/>
      <sheetData sheetId="3913" refreshError="1"/>
      <sheetData sheetId="3914"/>
      <sheetData sheetId="3915"/>
      <sheetData sheetId="3916" refreshError="1"/>
      <sheetData sheetId="3917" refreshError="1"/>
      <sheetData sheetId="3918" refreshError="1"/>
      <sheetData sheetId="3919" refreshError="1"/>
      <sheetData sheetId="3920" refreshError="1"/>
      <sheetData sheetId="3921" refreshError="1"/>
      <sheetData sheetId="3922" refreshError="1"/>
      <sheetData sheetId="3923" refreshError="1"/>
      <sheetData sheetId="3924" refreshError="1"/>
      <sheetData sheetId="3925" refreshError="1"/>
      <sheetData sheetId="3926" refreshError="1"/>
      <sheetData sheetId="3927" refreshError="1"/>
      <sheetData sheetId="3928" refreshError="1"/>
      <sheetData sheetId="3929" refreshError="1"/>
      <sheetData sheetId="3930" refreshError="1"/>
      <sheetData sheetId="3931" refreshError="1"/>
      <sheetData sheetId="3932" refreshError="1"/>
      <sheetData sheetId="3933" refreshError="1"/>
      <sheetData sheetId="3934" refreshError="1"/>
      <sheetData sheetId="3935" refreshError="1"/>
      <sheetData sheetId="3936" refreshError="1"/>
      <sheetData sheetId="3937" refreshError="1"/>
      <sheetData sheetId="3938" refreshError="1"/>
      <sheetData sheetId="3939" refreshError="1"/>
      <sheetData sheetId="3940" refreshError="1"/>
      <sheetData sheetId="3941" refreshError="1"/>
      <sheetData sheetId="3942" refreshError="1"/>
      <sheetData sheetId="3943" refreshError="1"/>
      <sheetData sheetId="3944" refreshError="1"/>
      <sheetData sheetId="3945" refreshError="1"/>
      <sheetData sheetId="3946" refreshError="1"/>
      <sheetData sheetId="3947" refreshError="1"/>
      <sheetData sheetId="3948" refreshError="1"/>
      <sheetData sheetId="3949" refreshError="1"/>
      <sheetData sheetId="3950" refreshError="1"/>
      <sheetData sheetId="3951" refreshError="1"/>
      <sheetData sheetId="3952"/>
      <sheetData sheetId="3953" refreshError="1"/>
      <sheetData sheetId="3954" refreshError="1"/>
      <sheetData sheetId="3955" refreshError="1"/>
      <sheetData sheetId="3956" refreshError="1"/>
      <sheetData sheetId="3957" refreshError="1"/>
      <sheetData sheetId="3958" refreshError="1"/>
      <sheetData sheetId="3959" refreshError="1"/>
      <sheetData sheetId="3960" refreshError="1"/>
      <sheetData sheetId="3961" refreshError="1"/>
      <sheetData sheetId="3962" refreshError="1"/>
      <sheetData sheetId="3963" refreshError="1"/>
      <sheetData sheetId="3964" refreshError="1"/>
      <sheetData sheetId="3965" refreshError="1"/>
      <sheetData sheetId="3966" refreshError="1"/>
      <sheetData sheetId="3967" refreshError="1"/>
      <sheetData sheetId="3968" refreshError="1"/>
      <sheetData sheetId="3969" refreshError="1"/>
      <sheetData sheetId="3970" refreshError="1"/>
      <sheetData sheetId="3971" refreshError="1"/>
      <sheetData sheetId="3972" refreshError="1"/>
      <sheetData sheetId="3973" refreshError="1"/>
      <sheetData sheetId="3974" refreshError="1"/>
      <sheetData sheetId="3975" refreshError="1"/>
      <sheetData sheetId="3976" refreshError="1"/>
      <sheetData sheetId="3977" refreshError="1"/>
      <sheetData sheetId="3978" refreshError="1"/>
      <sheetData sheetId="3979" refreshError="1"/>
      <sheetData sheetId="3980" refreshError="1"/>
      <sheetData sheetId="3981"/>
      <sheetData sheetId="3982" refreshError="1"/>
      <sheetData sheetId="3983" refreshError="1"/>
      <sheetData sheetId="3984" refreshError="1"/>
      <sheetData sheetId="3985" refreshError="1"/>
      <sheetData sheetId="3986"/>
      <sheetData sheetId="3987">
        <row r="6">
          <cell r="A6" t="str">
            <v>固定资产编号</v>
          </cell>
        </row>
      </sheetData>
      <sheetData sheetId="3988"/>
      <sheetData sheetId="3989" refreshError="1"/>
      <sheetData sheetId="3990" refreshError="1"/>
      <sheetData sheetId="3991" refreshError="1"/>
      <sheetData sheetId="3992" refreshError="1"/>
      <sheetData sheetId="3993" refreshError="1"/>
      <sheetData sheetId="3994" refreshError="1"/>
      <sheetData sheetId="3995" refreshError="1"/>
      <sheetData sheetId="3996" refreshError="1"/>
      <sheetData sheetId="3997" refreshError="1"/>
      <sheetData sheetId="3998" refreshError="1"/>
      <sheetData sheetId="3999" refreshError="1"/>
      <sheetData sheetId="4000" refreshError="1"/>
      <sheetData sheetId="4001" refreshError="1"/>
      <sheetData sheetId="4002" refreshError="1"/>
      <sheetData sheetId="4003" refreshError="1"/>
      <sheetData sheetId="4004" refreshError="1"/>
      <sheetData sheetId="4005" refreshError="1"/>
      <sheetData sheetId="4006" refreshError="1"/>
      <sheetData sheetId="4007" refreshError="1"/>
      <sheetData sheetId="4008" refreshError="1"/>
      <sheetData sheetId="4009" refreshError="1"/>
      <sheetData sheetId="4010" refreshError="1"/>
      <sheetData sheetId="4011" refreshError="1"/>
      <sheetData sheetId="4012" refreshError="1"/>
      <sheetData sheetId="4013" refreshError="1"/>
      <sheetData sheetId="4014" refreshError="1"/>
      <sheetData sheetId="4015"/>
      <sheetData sheetId="4016"/>
      <sheetData sheetId="4017"/>
      <sheetData sheetId="4018"/>
      <sheetData sheetId="4019"/>
      <sheetData sheetId="4020"/>
      <sheetData sheetId="4021"/>
      <sheetData sheetId="4022"/>
      <sheetData sheetId="4023"/>
      <sheetData sheetId="4024"/>
      <sheetData sheetId="4025"/>
      <sheetData sheetId="4026"/>
      <sheetData sheetId="4027"/>
      <sheetData sheetId="4028"/>
      <sheetData sheetId="4029"/>
      <sheetData sheetId="4030"/>
      <sheetData sheetId="4031"/>
      <sheetData sheetId="4032"/>
      <sheetData sheetId="4033"/>
      <sheetData sheetId="4034"/>
      <sheetData sheetId="4035"/>
      <sheetData sheetId="4036"/>
      <sheetData sheetId="4037"/>
      <sheetData sheetId="4038"/>
      <sheetData sheetId="4039" refreshError="1"/>
      <sheetData sheetId="4040" refreshError="1"/>
      <sheetData sheetId="4041" refreshError="1"/>
      <sheetData sheetId="4042" refreshError="1"/>
      <sheetData sheetId="4043" refreshError="1"/>
      <sheetData sheetId="4044" refreshError="1"/>
      <sheetData sheetId="4045" refreshError="1"/>
      <sheetData sheetId="4046" refreshError="1"/>
      <sheetData sheetId="4047" refreshError="1"/>
      <sheetData sheetId="4048" refreshError="1"/>
      <sheetData sheetId="4049" refreshError="1"/>
      <sheetData sheetId="4050" refreshError="1"/>
      <sheetData sheetId="4051" refreshError="1"/>
      <sheetData sheetId="4052" refreshError="1"/>
      <sheetData sheetId="4053" refreshError="1"/>
      <sheetData sheetId="4054" refreshError="1"/>
      <sheetData sheetId="4055" refreshError="1"/>
      <sheetData sheetId="4056" refreshError="1"/>
      <sheetData sheetId="4057" refreshError="1"/>
      <sheetData sheetId="4058" refreshError="1"/>
      <sheetData sheetId="4059" refreshError="1"/>
      <sheetData sheetId="4060" refreshError="1"/>
      <sheetData sheetId="4061" refreshError="1"/>
      <sheetData sheetId="4062" refreshError="1"/>
      <sheetData sheetId="4063" refreshError="1"/>
      <sheetData sheetId="4064" refreshError="1"/>
      <sheetData sheetId="4065" refreshError="1"/>
      <sheetData sheetId="4066" refreshError="1"/>
      <sheetData sheetId="4067" refreshError="1"/>
      <sheetData sheetId="4068" refreshError="1"/>
      <sheetData sheetId="4069" refreshError="1"/>
      <sheetData sheetId="4070" refreshError="1"/>
      <sheetData sheetId="4071" refreshError="1"/>
      <sheetData sheetId="4072" refreshError="1"/>
      <sheetData sheetId="4073" refreshError="1"/>
      <sheetData sheetId="4074" refreshError="1"/>
      <sheetData sheetId="4075" refreshError="1"/>
      <sheetData sheetId="4076" refreshError="1"/>
      <sheetData sheetId="4077" refreshError="1"/>
      <sheetData sheetId="4078" refreshError="1"/>
      <sheetData sheetId="4079" refreshError="1"/>
      <sheetData sheetId="4080" refreshError="1"/>
      <sheetData sheetId="4081" refreshError="1"/>
      <sheetData sheetId="4082" refreshError="1"/>
      <sheetData sheetId="4083" refreshError="1"/>
      <sheetData sheetId="4084" refreshError="1"/>
      <sheetData sheetId="4085" refreshError="1"/>
      <sheetData sheetId="4086" refreshError="1"/>
      <sheetData sheetId="4087" refreshError="1"/>
      <sheetData sheetId="4088" refreshError="1"/>
      <sheetData sheetId="4089" refreshError="1"/>
      <sheetData sheetId="4090" refreshError="1"/>
      <sheetData sheetId="4091" refreshError="1"/>
      <sheetData sheetId="4092" refreshError="1"/>
      <sheetData sheetId="4093" refreshError="1"/>
      <sheetData sheetId="4094" refreshError="1"/>
      <sheetData sheetId="4095" refreshError="1"/>
      <sheetData sheetId="4096" refreshError="1"/>
      <sheetData sheetId="4097" refreshError="1"/>
      <sheetData sheetId="4098" refreshError="1"/>
      <sheetData sheetId="4099" refreshError="1"/>
      <sheetData sheetId="4100" refreshError="1"/>
      <sheetData sheetId="4101" refreshError="1"/>
      <sheetData sheetId="4102" refreshError="1"/>
      <sheetData sheetId="4103" refreshError="1"/>
      <sheetData sheetId="4104" refreshError="1"/>
      <sheetData sheetId="4105" refreshError="1"/>
      <sheetData sheetId="4106" refreshError="1"/>
      <sheetData sheetId="4107" refreshError="1"/>
      <sheetData sheetId="4108" refreshError="1"/>
      <sheetData sheetId="4109" refreshError="1"/>
      <sheetData sheetId="4110" refreshError="1"/>
      <sheetData sheetId="4111" refreshError="1"/>
      <sheetData sheetId="4112" refreshError="1"/>
      <sheetData sheetId="4113" refreshError="1"/>
      <sheetData sheetId="4114" refreshError="1"/>
      <sheetData sheetId="4115" refreshError="1"/>
      <sheetData sheetId="4116" refreshError="1"/>
      <sheetData sheetId="4117" refreshError="1"/>
      <sheetData sheetId="4118" refreshError="1"/>
      <sheetData sheetId="4119" refreshError="1"/>
      <sheetData sheetId="4120"/>
      <sheetData sheetId="4121" refreshError="1"/>
      <sheetData sheetId="4122" refreshError="1"/>
      <sheetData sheetId="4123" refreshError="1"/>
      <sheetData sheetId="4124" refreshError="1"/>
      <sheetData sheetId="4125" refreshError="1"/>
      <sheetData sheetId="4126" refreshError="1"/>
      <sheetData sheetId="4127" refreshError="1"/>
      <sheetData sheetId="4128" refreshError="1"/>
      <sheetData sheetId="4129" refreshError="1"/>
      <sheetData sheetId="4130" refreshError="1"/>
      <sheetData sheetId="4131" refreshError="1"/>
      <sheetData sheetId="4132" refreshError="1"/>
      <sheetData sheetId="4133" refreshError="1"/>
      <sheetData sheetId="4134" refreshError="1"/>
      <sheetData sheetId="4135" refreshError="1"/>
      <sheetData sheetId="4136" refreshError="1"/>
      <sheetData sheetId="4137" refreshError="1"/>
      <sheetData sheetId="4138" refreshError="1"/>
      <sheetData sheetId="4139" refreshError="1"/>
      <sheetData sheetId="4140" refreshError="1"/>
      <sheetData sheetId="4141" refreshError="1"/>
      <sheetData sheetId="4142" refreshError="1"/>
      <sheetData sheetId="4143" refreshError="1"/>
      <sheetData sheetId="4144" refreshError="1"/>
      <sheetData sheetId="4145" refreshError="1"/>
      <sheetData sheetId="4146" refreshError="1"/>
      <sheetData sheetId="4147" refreshError="1"/>
      <sheetData sheetId="4148" refreshError="1"/>
      <sheetData sheetId="4149" refreshError="1"/>
      <sheetData sheetId="4150" refreshError="1"/>
      <sheetData sheetId="4151" refreshError="1"/>
      <sheetData sheetId="4152" refreshError="1"/>
      <sheetData sheetId="4153"/>
      <sheetData sheetId="4154"/>
      <sheetData sheetId="4155"/>
      <sheetData sheetId="4156"/>
      <sheetData sheetId="4157"/>
      <sheetData sheetId="4158"/>
      <sheetData sheetId="4159"/>
      <sheetData sheetId="4160"/>
      <sheetData sheetId="4161"/>
      <sheetData sheetId="4162"/>
      <sheetData sheetId="4163"/>
      <sheetData sheetId="4164"/>
      <sheetData sheetId="4165"/>
      <sheetData sheetId="4166"/>
      <sheetData sheetId="4167"/>
      <sheetData sheetId="4168"/>
      <sheetData sheetId="4169"/>
      <sheetData sheetId="4170"/>
      <sheetData sheetId="4171"/>
      <sheetData sheetId="4172"/>
      <sheetData sheetId="4173"/>
      <sheetData sheetId="4174"/>
      <sheetData sheetId="4175"/>
      <sheetData sheetId="4176"/>
      <sheetData sheetId="4177"/>
      <sheetData sheetId="4178"/>
      <sheetData sheetId="4179"/>
      <sheetData sheetId="4180"/>
      <sheetData sheetId="4181"/>
      <sheetData sheetId="4182"/>
      <sheetData sheetId="4183"/>
      <sheetData sheetId="4184"/>
      <sheetData sheetId="4185"/>
      <sheetData sheetId="4186"/>
      <sheetData sheetId="4187"/>
      <sheetData sheetId="4188"/>
      <sheetData sheetId="4189"/>
      <sheetData sheetId="4190"/>
      <sheetData sheetId="4191"/>
      <sheetData sheetId="4192"/>
      <sheetData sheetId="4193"/>
      <sheetData sheetId="4194"/>
      <sheetData sheetId="4195"/>
      <sheetData sheetId="4196"/>
      <sheetData sheetId="4197"/>
      <sheetData sheetId="4198"/>
      <sheetData sheetId="4199"/>
      <sheetData sheetId="4200"/>
      <sheetData sheetId="4201"/>
      <sheetData sheetId="4202"/>
      <sheetData sheetId="4203"/>
      <sheetData sheetId="4204"/>
      <sheetData sheetId="4205"/>
      <sheetData sheetId="4206"/>
      <sheetData sheetId="4207"/>
      <sheetData sheetId="4208"/>
      <sheetData sheetId="4209"/>
      <sheetData sheetId="4210"/>
      <sheetData sheetId="4211"/>
      <sheetData sheetId="4212"/>
      <sheetData sheetId="4213"/>
      <sheetData sheetId="4214"/>
      <sheetData sheetId="4215"/>
      <sheetData sheetId="4216"/>
      <sheetData sheetId="4217"/>
      <sheetData sheetId="4218" refreshError="1"/>
      <sheetData sheetId="4219" refreshError="1"/>
      <sheetData sheetId="4220" refreshError="1"/>
      <sheetData sheetId="4221" refreshError="1"/>
      <sheetData sheetId="4222" refreshError="1"/>
      <sheetData sheetId="4223" refreshError="1"/>
      <sheetData sheetId="4224" refreshError="1"/>
      <sheetData sheetId="4225" refreshError="1"/>
      <sheetData sheetId="4226" refreshError="1"/>
      <sheetData sheetId="4227" refreshError="1"/>
      <sheetData sheetId="4228"/>
      <sheetData sheetId="4229" refreshError="1"/>
      <sheetData sheetId="4230"/>
      <sheetData sheetId="4231"/>
      <sheetData sheetId="4232"/>
      <sheetData sheetId="4233"/>
      <sheetData sheetId="4234"/>
      <sheetData sheetId="4235"/>
      <sheetData sheetId="4236"/>
      <sheetData sheetId="4237"/>
      <sheetData sheetId="4238"/>
      <sheetData sheetId="4239"/>
      <sheetData sheetId="4240"/>
      <sheetData sheetId="4241"/>
      <sheetData sheetId="4242"/>
      <sheetData sheetId="4243"/>
      <sheetData sheetId="4244"/>
      <sheetData sheetId="4245"/>
      <sheetData sheetId="4246"/>
      <sheetData sheetId="4247"/>
      <sheetData sheetId="4248"/>
      <sheetData sheetId="4249"/>
      <sheetData sheetId="4250"/>
      <sheetData sheetId="4251"/>
      <sheetData sheetId="4252"/>
      <sheetData sheetId="4253"/>
      <sheetData sheetId="4254"/>
      <sheetData sheetId="4255"/>
      <sheetData sheetId="4256"/>
      <sheetData sheetId="4257"/>
      <sheetData sheetId="4258" refreshError="1"/>
      <sheetData sheetId="4259" refreshError="1"/>
      <sheetData sheetId="4260" refreshError="1"/>
      <sheetData sheetId="4261" refreshError="1"/>
      <sheetData sheetId="4262" refreshError="1"/>
      <sheetData sheetId="4263" refreshError="1"/>
      <sheetData sheetId="4264" refreshError="1"/>
      <sheetData sheetId="4265" refreshError="1"/>
      <sheetData sheetId="4266" refreshError="1"/>
      <sheetData sheetId="4267" refreshError="1"/>
      <sheetData sheetId="4268" refreshError="1"/>
      <sheetData sheetId="4269" refreshError="1"/>
      <sheetData sheetId="4270" refreshError="1"/>
      <sheetData sheetId="4271" refreshError="1"/>
      <sheetData sheetId="4272" refreshError="1"/>
      <sheetData sheetId="4273" refreshError="1"/>
      <sheetData sheetId="4274" refreshError="1"/>
      <sheetData sheetId="4275" refreshError="1"/>
      <sheetData sheetId="4276" refreshError="1"/>
      <sheetData sheetId="4277" refreshError="1"/>
      <sheetData sheetId="4278" refreshError="1"/>
      <sheetData sheetId="4279" refreshError="1"/>
      <sheetData sheetId="4280" refreshError="1"/>
      <sheetData sheetId="4281" refreshError="1"/>
      <sheetData sheetId="4282" refreshError="1"/>
      <sheetData sheetId="4283" refreshError="1"/>
      <sheetData sheetId="4284" refreshError="1"/>
      <sheetData sheetId="4285" refreshError="1"/>
      <sheetData sheetId="4286" refreshError="1"/>
      <sheetData sheetId="4287" refreshError="1"/>
      <sheetData sheetId="4288" refreshError="1"/>
      <sheetData sheetId="4289" refreshError="1"/>
      <sheetData sheetId="4290" refreshError="1"/>
      <sheetData sheetId="4291" refreshError="1"/>
      <sheetData sheetId="4292" refreshError="1"/>
      <sheetData sheetId="4293" refreshError="1"/>
      <sheetData sheetId="4294">
        <row r="6">
          <cell r="D6" t="str">
            <v>索引</v>
          </cell>
        </row>
      </sheetData>
      <sheetData sheetId="4295" refreshError="1"/>
      <sheetData sheetId="4296" refreshError="1"/>
      <sheetData sheetId="4297" refreshError="1"/>
      <sheetData sheetId="4298" refreshError="1"/>
      <sheetData sheetId="4299" refreshError="1"/>
      <sheetData sheetId="4300" refreshError="1"/>
      <sheetData sheetId="4301" refreshError="1"/>
      <sheetData sheetId="4302" refreshError="1"/>
      <sheetData sheetId="4303" refreshError="1"/>
      <sheetData sheetId="4304" refreshError="1"/>
      <sheetData sheetId="4305">
        <row r="1">
          <cell r="A1" t="str">
            <v>A</v>
          </cell>
        </row>
      </sheetData>
      <sheetData sheetId="4306" refreshError="1"/>
      <sheetData sheetId="4307" refreshError="1"/>
      <sheetData sheetId="4308" refreshError="1"/>
      <sheetData sheetId="4309" refreshError="1"/>
      <sheetData sheetId="4310" refreshError="1"/>
      <sheetData sheetId="4311" refreshError="1"/>
      <sheetData sheetId="4312" refreshError="1"/>
      <sheetData sheetId="4313" refreshError="1"/>
      <sheetData sheetId="4314" refreshError="1"/>
      <sheetData sheetId="4315" refreshError="1"/>
      <sheetData sheetId="4316" refreshError="1"/>
      <sheetData sheetId="4317"/>
      <sheetData sheetId="4318" refreshError="1"/>
      <sheetData sheetId="4319" refreshError="1"/>
      <sheetData sheetId="4320" refreshError="1"/>
      <sheetData sheetId="4321" refreshError="1"/>
      <sheetData sheetId="4322" refreshError="1"/>
      <sheetData sheetId="4323" refreshError="1"/>
      <sheetData sheetId="4324" refreshError="1"/>
      <sheetData sheetId="4325" refreshError="1"/>
      <sheetData sheetId="4326" refreshError="1"/>
      <sheetData sheetId="4327" refreshError="1"/>
      <sheetData sheetId="4328" refreshError="1"/>
      <sheetData sheetId="4329" refreshError="1"/>
      <sheetData sheetId="4330" refreshError="1"/>
      <sheetData sheetId="4331" refreshError="1"/>
      <sheetData sheetId="4332" refreshError="1"/>
      <sheetData sheetId="4333"/>
      <sheetData sheetId="4334"/>
      <sheetData sheetId="4335"/>
      <sheetData sheetId="4336"/>
      <sheetData sheetId="4337"/>
      <sheetData sheetId="4338" refreshError="1"/>
      <sheetData sheetId="4339" refreshError="1"/>
      <sheetData sheetId="4340" refreshError="1"/>
      <sheetData sheetId="4341" refreshError="1"/>
      <sheetData sheetId="4342" refreshError="1"/>
      <sheetData sheetId="4343" refreshError="1"/>
      <sheetData sheetId="4344" refreshError="1"/>
      <sheetData sheetId="4345" refreshError="1"/>
      <sheetData sheetId="4346" refreshError="1"/>
      <sheetData sheetId="4347" refreshError="1"/>
      <sheetData sheetId="4348" refreshError="1"/>
      <sheetData sheetId="4349" refreshError="1"/>
      <sheetData sheetId="4350" refreshError="1"/>
      <sheetData sheetId="4351" refreshError="1"/>
      <sheetData sheetId="4352" refreshError="1"/>
      <sheetData sheetId="4353" refreshError="1"/>
      <sheetData sheetId="4354" refreshError="1"/>
      <sheetData sheetId="4355" refreshError="1"/>
      <sheetData sheetId="4356" refreshError="1"/>
      <sheetData sheetId="4357" refreshError="1"/>
      <sheetData sheetId="4358" refreshError="1"/>
      <sheetData sheetId="4359" refreshError="1"/>
      <sheetData sheetId="4360" refreshError="1"/>
      <sheetData sheetId="4361" refreshError="1"/>
      <sheetData sheetId="4362" refreshError="1"/>
      <sheetData sheetId="4363" refreshError="1"/>
      <sheetData sheetId="4364" refreshError="1"/>
      <sheetData sheetId="4365" refreshError="1"/>
      <sheetData sheetId="4366"/>
      <sheetData sheetId="4367"/>
      <sheetData sheetId="4368"/>
      <sheetData sheetId="4369"/>
      <sheetData sheetId="4370"/>
      <sheetData sheetId="4371"/>
      <sheetData sheetId="4372"/>
      <sheetData sheetId="4373"/>
      <sheetData sheetId="4374"/>
      <sheetData sheetId="4375"/>
      <sheetData sheetId="4376"/>
      <sheetData sheetId="4377"/>
      <sheetData sheetId="4378"/>
      <sheetData sheetId="4379"/>
      <sheetData sheetId="4380"/>
      <sheetData sheetId="4381"/>
      <sheetData sheetId="4382"/>
      <sheetData sheetId="4383"/>
      <sheetData sheetId="4384"/>
      <sheetData sheetId="4385"/>
      <sheetData sheetId="4386"/>
      <sheetData sheetId="4387"/>
      <sheetData sheetId="4388"/>
      <sheetData sheetId="4389">
        <row r="1">
          <cell r="A1" t="str">
            <v>OXFORD UNIVERSITY PRESS INDIAN BRANCH</v>
          </cell>
        </row>
      </sheetData>
      <sheetData sheetId="4390"/>
      <sheetData sheetId="4391"/>
      <sheetData sheetId="4392"/>
      <sheetData sheetId="4393"/>
      <sheetData sheetId="4394"/>
      <sheetData sheetId="4395"/>
      <sheetData sheetId="4396"/>
      <sheetData sheetId="4397"/>
      <sheetData sheetId="4398"/>
      <sheetData sheetId="4399">
        <row r="1">
          <cell r="A1" t="str">
            <v>OXFORD UNIVERSITY PRESS INDIAN BRANCH</v>
          </cell>
        </row>
      </sheetData>
      <sheetData sheetId="4400">
        <row r="1">
          <cell r="A1" t="str">
            <v>OXFORD UNIVERSITY PRESS INDIAN BRANCH</v>
          </cell>
        </row>
      </sheetData>
      <sheetData sheetId="4401"/>
      <sheetData sheetId="4402"/>
      <sheetData sheetId="4403"/>
      <sheetData sheetId="4404"/>
      <sheetData sheetId="4405"/>
      <sheetData sheetId="4406"/>
      <sheetData sheetId="4407"/>
      <sheetData sheetId="4408"/>
      <sheetData sheetId="4409"/>
      <sheetData sheetId="4410"/>
      <sheetData sheetId="4411">
        <row r="1">
          <cell r="A1" t="str">
            <v>OXFORD UNIVERSITY PRESS INDIAN BRANCH</v>
          </cell>
        </row>
      </sheetData>
      <sheetData sheetId="4412">
        <row r="1">
          <cell r="A1" t="str">
            <v>OXFORD UNIVERSITY PRESS INDIAN BRANCH</v>
          </cell>
        </row>
      </sheetData>
      <sheetData sheetId="4413">
        <row r="1">
          <cell r="A1" t="str">
            <v>OXFORD UNIVERSITY PRESS INDIAN BRANCH</v>
          </cell>
        </row>
      </sheetData>
      <sheetData sheetId="4414">
        <row r="1">
          <cell r="A1" t="str">
            <v>OXFORD UNIVERSITY PRESS INDIAN BRANCH</v>
          </cell>
        </row>
      </sheetData>
      <sheetData sheetId="4415">
        <row r="1">
          <cell r="A1" t="str">
            <v>OXFORD UNIVERSITY PRESS INDIAN BRANCH</v>
          </cell>
        </row>
      </sheetData>
      <sheetData sheetId="4416">
        <row r="1">
          <cell r="A1" t="str">
            <v>OXFORD UNIVERSITY PRESS INDIAN BRANCH</v>
          </cell>
        </row>
      </sheetData>
      <sheetData sheetId="4417">
        <row r="1">
          <cell r="A1" t="str">
            <v>OXFORD UNIVERSITY PRESS INDIAN BRANCH</v>
          </cell>
        </row>
      </sheetData>
      <sheetData sheetId="4418"/>
      <sheetData sheetId="4419"/>
      <sheetData sheetId="4420"/>
      <sheetData sheetId="4421"/>
      <sheetData sheetId="4422"/>
      <sheetData sheetId="4423"/>
      <sheetData sheetId="4424"/>
      <sheetData sheetId="4425"/>
      <sheetData sheetId="4426"/>
      <sheetData sheetId="4427"/>
      <sheetData sheetId="4428"/>
      <sheetData sheetId="4429"/>
      <sheetData sheetId="4430"/>
      <sheetData sheetId="4431"/>
      <sheetData sheetId="4432"/>
      <sheetData sheetId="4433"/>
      <sheetData sheetId="4434"/>
      <sheetData sheetId="4435"/>
      <sheetData sheetId="4436"/>
      <sheetData sheetId="4437"/>
      <sheetData sheetId="4438">
        <row r="1">
          <cell r="A1" t="str">
            <v>OXFORD UNIVERSITY PRESS INDIAN BRANCH</v>
          </cell>
        </row>
      </sheetData>
      <sheetData sheetId="4439">
        <row r="1">
          <cell r="A1" t="str">
            <v>OXFORD UNIVERSITY PRESS INDIAN BRANCH</v>
          </cell>
        </row>
      </sheetData>
      <sheetData sheetId="4440">
        <row r="1">
          <cell r="A1" t="str">
            <v>OXFORD UNIVERSITY PRESS INDIAN BRANCH</v>
          </cell>
        </row>
      </sheetData>
      <sheetData sheetId="4441">
        <row r="1">
          <cell r="A1" t="str">
            <v>OXFORD UNIVERSITY PRESS INDIAN BRANCH</v>
          </cell>
        </row>
      </sheetData>
      <sheetData sheetId="4442"/>
      <sheetData sheetId="4443">
        <row r="1">
          <cell r="A1" t="str">
            <v>OXFORD UNIVERSITY PRESS INDIAN BRANCH</v>
          </cell>
        </row>
      </sheetData>
      <sheetData sheetId="4444">
        <row r="1">
          <cell r="A1" t="str">
            <v>OXFORD UNIVERSITY PRESS INDIAN BRANCH</v>
          </cell>
        </row>
      </sheetData>
      <sheetData sheetId="4445"/>
      <sheetData sheetId="4446"/>
      <sheetData sheetId="4447"/>
      <sheetData sheetId="4448"/>
      <sheetData sheetId="4449"/>
      <sheetData sheetId="4450"/>
      <sheetData sheetId="4451"/>
      <sheetData sheetId="4452"/>
      <sheetData sheetId="4453"/>
      <sheetData sheetId="4454"/>
      <sheetData sheetId="4455"/>
      <sheetData sheetId="4456"/>
      <sheetData sheetId="4457"/>
      <sheetData sheetId="4458"/>
      <sheetData sheetId="4459"/>
      <sheetData sheetId="4460"/>
      <sheetData sheetId="4461"/>
      <sheetData sheetId="4462"/>
      <sheetData sheetId="4463"/>
      <sheetData sheetId="4464">
        <row r="2">
          <cell r="A2" t="str">
            <v>Product RFPs</v>
          </cell>
        </row>
      </sheetData>
      <sheetData sheetId="4465"/>
      <sheetData sheetId="4466"/>
      <sheetData sheetId="4467"/>
      <sheetData sheetId="4468"/>
      <sheetData sheetId="4469"/>
      <sheetData sheetId="4470"/>
      <sheetData sheetId="4471"/>
      <sheetData sheetId="4472"/>
      <sheetData sheetId="4473"/>
      <sheetData sheetId="4474"/>
      <sheetData sheetId="4475"/>
      <sheetData sheetId="4476"/>
      <sheetData sheetId="4477"/>
      <sheetData sheetId="4478"/>
      <sheetData sheetId="4479"/>
      <sheetData sheetId="4480"/>
      <sheetData sheetId="4481"/>
      <sheetData sheetId="4482"/>
      <sheetData sheetId="4483"/>
      <sheetData sheetId="4484"/>
      <sheetData sheetId="4485"/>
      <sheetData sheetId="4486"/>
      <sheetData sheetId="4487"/>
      <sheetData sheetId="4488"/>
      <sheetData sheetId="4489"/>
      <sheetData sheetId="4490"/>
      <sheetData sheetId="4491"/>
      <sheetData sheetId="4492"/>
      <sheetData sheetId="4493"/>
      <sheetData sheetId="4494"/>
      <sheetData sheetId="4495"/>
      <sheetData sheetId="4496"/>
      <sheetData sheetId="4497"/>
      <sheetData sheetId="4498"/>
      <sheetData sheetId="4499"/>
      <sheetData sheetId="4500"/>
      <sheetData sheetId="4501"/>
      <sheetData sheetId="4502"/>
      <sheetData sheetId="4503"/>
      <sheetData sheetId="4504"/>
      <sheetData sheetId="4505"/>
      <sheetData sheetId="4506"/>
      <sheetData sheetId="4507"/>
      <sheetData sheetId="4508"/>
      <sheetData sheetId="4509"/>
      <sheetData sheetId="4510"/>
      <sheetData sheetId="4511"/>
      <sheetData sheetId="4512"/>
      <sheetData sheetId="4513"/>
      <sheetData sheetId="4514"/>
      <sheetData sheetId="4515"/>
      <sheetData sheetId="4516"/>
      <sheetData sheetId="4517"/>
      <sheetData sheetId="4518"/>
      <sheetData sheetId="4519"/>
      <sheetData sheetId="4520"/>
      <sheetData sheetId="4521"/>
      <sheetData sheetId="4522"/>
      <sheetData sheetId="4523"/>
      <sheetData sheetId="4524"/>
      <sheetData sheetId="4525"/>
      <sheetData sheetId="4526"/>
      <sheetData sheetId="4527"/>
      <sheetData sheetId="4528"/>
      <sheetData sheetId="4529"/>
      <sheetData sheetId="4530"/>
      <sheetData sheetId="4531"/>
      <sheetData sheetId="4532"/>
      <sheetData sheetId="4533"/>
      <sheetData sheetId="4534"/>
      <sheetData sheetId="4535"/>
      <sheetData sheetId="4536"/>
      <sheetData sheetId="4537"/>
      <sheetData sheetId="4538"/>
      <sheetData sheetId="4539"/>
      <sheetData sheetId="4540"/>
      <sheetData sheetId="4541"/>
      <sheetData sheetId="4542"/>
      <sheetData sheetId="4543"/>
      <sheetData sheetId="4544"/>
      <sheetData sheetId="4545"/>
      <sheetData sheetId="4546"/>
      <sheetData sheetId="4547"/>
      <sheetData sheetId="4548"/>
      <sheetData sheetId="4549"/>
      <sheetData sheetId="4550"/>
      <sheetData sheetId="4551"/>
      <sheetData sheetId="4552"/>
      <sheetData sheetId="4553"/>
      <sheetData sheetId="4554"/>
      <sheetData sheetId="4555"/>
      <sheetData sheetId="4556"/>
      <sheetData sheetId="4557"/>
      <sheetData sheetId="4558"/>
      <sheetData sheetId="4559"/>
      <sheetData sheetId="4560"/>
      <sheetData sheetId="4561"/>
      <sheetData sheetId="4562"/>
      <sheetData sheetId="4563"/>
      <sheetData sheetId="4564"/>
      <sheetData sheetId="4565"/>
      <sheetData sheetId="4566"/>
      <sheetData sheetId="4567"/>
      <sheetData sheetId="4568"/>
      <sheetData sheetId="4569"/>
      <sheetData sheetId="4570"/>
      <sheetData sheetId="4571"/>
      <sheetData sheetId="4572"/>
      <sheetData sheetId="4573"/>
      <sheetData sheetId="4574"/>
      <sheetData sheetId="4575"/>
      <sheetData sheetId="4576"/>
      <sheetData sheetId="4577"/>
      <sheetData sheetId="4578"/>
      <sheetData sheetId="4579"/>
      <sheetData sheetId="4580"/>
      <sheetData sheetId="4581"/>
      <sheetData sheetId="4582"/>
      <sheetData sheetId="4583"/>
      <sheetData sheetId="4584"/>
      <sheetData sheetId="4585"/>
      <sheetData sheetId="4586"/>
      <sheetData sheetId="4587"/>
      <sheetData sheetId="4588"/>
      <sheetData sheetId="4589"/>
      <sheetData sheetId="4590"/>
      <sheetData sheetId="4591"/>
      <sheetData sheetId="4592"/>
      <sheetData sheetId="4593"/>
      <sheetData sheetId="4594"/>
      <sheetData sheetId="4595"/>
      <sheetData sheetId="4596"/>
      <sheetData sheetId="4597"/>
      <sheetData sheetId="4598"/>
      <sheetData sheetId="4599"/>
      <sheetData sheetId="4600"/>
      <sheetData sheetId="4601"/>
      <sheetData sheetId="4602"/>
      <sheetData sheetId="4603"/>
      <sheetData sheetId="4604"/>
      <sheetData sheetId="4605"/>
      <sheetData sheetId="4606"/>
      <sheetData sheetId="4607"/>
      <sheetData sheetId="4608"/>
      <sheetData sheetId="4609"/>
      <sheetData sheetId="4610"/>
      <sheetData sheetId="4611"/>
      <sheetData sheetId="4612"/>
      <sheetData sheetId="4613"/>
      <sheetData sheetId="4614"/>
      <sheetData sheetId="4615"/>
      <sheetData sheetId="4616"/>
      <sheetData sheetId="4617"/>
      <sheetData sheetId="4618"/>
      <sheetData sheetId="4619"/>
      <sheetData sheetId="4620"/>
      <sheetData sheetId="4621"/>
      <sheetData sheetId="4622"/>
      <sheetData sheetId="4623"/>
      <sheetData sheetId="4624"/>
      <sheetData sheetId="4625"/>
      <sheetData sheetId="4626"/>
      <sheetData sheetId="4627"/>
      <sheetData sheetId="4628"/>
      <sheetData sheetId="4629"/>
      <sheetData sheetId="4630"/>
      <sheetData sheetId="4631"/>
      <sheetData sheetId="4632"/>
      <sheetData sheetId="4633"/>
      <sheetData sheetId="4634"/>
      <sheetData sheetId="4635"/>
      <sheetData sheetId="4636"/>
      <sheetData sheetId="4637"/>
      <sheetData sheetId="4638"/>
      <sheetData sheetId="4639"/>
      <sheetData sheetId="4640"/>
      <sheetData sheetId="4641"/>
      <sheetData sheetId="4642"/>
      <sheetData sheetId="4643"/>
      <sheetData sheetId="4644"/>
      <sheetData sheetId="4645"/>
      <sheetData sheetId="4646"/>
      <sheetData sheetId="4647"/>
      <sheetData sheetId="4648"/>
      <sheetData sheetId="4649"/>
      <sheetData sheetId="4650"/>
      <sheetData sheetId="4651"/>
      <sheetData sheetId="4652"/>
      <sheetData sheetId="4653"/>
      <sheetData sheetId="4654"/>
      <sheetData sheetId="4655"/>
      <sheetData sheetId="4656"/>
      <sheetData sheetId="4657"/>
      <sheetData sheetId="4658"/>
      <sheetData sheetId="4659"/>
      <sheetData sheetId="4660"/>
      <sheetData sheetId="4661"/>
      <sheetData sheetId="4662"/>
      <sheetData sheetId="4663"/>
      <sheetData sheetId="4664"/>
      <sheetData sheetId="4665"/>
      <sheetData sheetId="4666"/>
      <sheetData sheetId="4667"/>
      <sheetData sheetId="4668"/>
      <sheetData sheetId="4669"/>
      <sheetData sheetId="4670"/>
      <sheetData sheetId="4671"/>
      <sheetData sheetId="4672"/>
      <sheetData sheetId="4673"/>
      <sheetData sheetId="4674"/>
      <sheetData sheetId="4675"/>
      <sheetData sheetId="4676"/>
      <sheetData sheetId="4677"/>
      <sheetData sheetId="4678"/>
      <sheetData sheetId="4679"/>
      <sheetData sheetId="4680"/>
      <sheetData sheetId="4681"/>
      <sheetData sheetId="4682"/>
      <sheetData sheetId="4683"/>
      <sheetData sheetId="4684"/>
      <sheetData sheetId="4685"/>
      <sheetData sheetId="4686"/>
      <sheetData sheetId="4687"/>
      <sheetData sheetId="4688"/>
      <sheetData sheetId="4689"/>
      <sheetData sheetId="4690"/>
      <sheetData sheetId="4691"/>
      <sheetData sheetId="4692"/>
      <sheetData sheetId="4693"/>
      <sheetData sheetId="4694"/>
      <sheetData sheetId="4695"/>
      <sheetData sheetId="4696"/>
      <sheetData sheetId="4697"/>
      <sheetData sheetId="4698"/>
      <sheetData sheetId="4699"/>
      <sheetData sheetId="4700"/>
      <sheetData sheetId="4701"/>
      <sheetData sheetId="4702"/>
      <sheetData sheetId="4703"/>
      <sheetData sheetId="4704"/>
      <sheetData sheetId="4705"/>
      <sheetData sheetId="4706"/>
      <sheetData sheetId="4707"/>
      <sheetData sheetId="4708"/>
      <sheetData sheetId="4709"/>
      <sheetData sheetId="4710"/>
      <sheetData sheetId="4711"/>
      <sheetData sheetId="4712"/>
      <sheetData sheetId="4713"/>
      <sheetData sheetId="4714"/>
      <sheetData sheetId="4715"/>
      <sheetData sheetId="4716"/>
      <sheetData sheetId="4717"/>
      <sheetData sheetId="4718"/>
      <sheetData sheetId="4719"/>
      <sheetData sheetId="4720"/>
      <sheetData sheetId="4721"/>
      <sheetData sheetId="4722"/>
      <sheetData sheetId="4723"/>
      <sheetData sheetId="4724"/>
      <sheetData sheetId="4725"/>
      <sheetData sheetId="4726"/>
      <sheetData sheetId="4727"/>
      <sheetData sheetId="4728"/>
      <sheetData sheetId="4729"/>
      <sheetData sheetId="4730"/>
      <sheetData sheetId="4731"/>
      <sheetData sheetId="4732"/>
      <sheetData sheetId="4733"/>
      <sheetData sheetId="4734"/>
      <sheetData sheetId="4735"/>
      <sheetData sheetId="4736"/>
      <sheetData sheetId="4737"/>
      <sheetData sheetId="4738"/>
      <sheetData sheetId="4739"/>
      <sheetData sheetId="4740"/>
      <sheetData sheetId="4741"/>
      <sheetData sheetId="4742"/>
      <sheetData sheetId="4743"/>
      <sheetData sheetId="4744"/>
      <sheetData sheetId="4745"/>
      <sheetData sheetId="4746"/>
      <sheetData sheetId="4747"/>
      <sheetData sheetId="4748"/>
      <sheetData sheetId="4749"/>
      <sheetData sheetId="4750"/>
      <sheetData sheetId="4751"/>
      <sheetData sheetId="4752"/>
      <sheetData sheetId="4753"/>
      <sheetData sheetId="4754"/>
      <sheetData sheetId="4755"/>
      <sheetData sheetId="4756"/>
      <sheetData sheetId="4757"/>
      <sheetData sheetId="4758"/>
      <sheetData sheetId="4759"/>
      <sheetData sheetId="4760"/>
      <sheetData sheetId="4761"/>
      <sheetData sheetId="4762"/>
      <sheetData sheetId="4763"/>
      <sheetData sheetId="4764"/>
      <sheetData sheetId="4765"/>
      <sheetData sheetId="4766"/>
      <sheetData sheetId="4767"/>
      <sheetData sheetId="4768"/>
      <sheetData sheetId="4769"/>
      <sheetData sheetId="4770"/>
      <sheetData sheetId="4771"/>
      <sheetData sheetId="4772"/>
      <sheetData sheetId="4773"/>
      <sheetData sheetId="4774"/>
      <sheetData sheetId="4775"/>
      <sheetData sheetId="4776"/>
      <sheetData sheetId="4777"/>
      <sheetData sheetId="4778"/>
      <sheetData sheetId="4779"/>
      <sheetData sheetId="4780"/>
      <sheetData sheetId="4781"/>
      <sheetData sheetId="4782"/>
      <sheetData sheetId="4783"/>
      <sheetData sheetId="4784"/>
      <sheetData sheetId="4785"/>
      <sheetData sheetId="4786"/>
      <sheetData sheetId="4787"/>
      <sheetData sheetId="4788"/>
      <sheetData sheetId="4789"/>
      <sheetData sheetId="4790"/>
      <sheetData sheetId="4791"/>
      <sheetData sheetId="4792"/>
      <sheetData sheetId="4793"/>
      <sheetData sheetId="4794"/>
      <sheetData sheetId="4795"/>
      <sheetData sheetId="4796"/>
      <sheetData sheetId="4797"/>
      <sheetData sheetId="4798"/>
      <sheetData sheetId="4799">
        <row r="1">
          <cell r="A1" t="str">
            <v>OXFORD UNIVERSITY PRESS INDIAN BRANCH</v>
          </cell>
        </row>
      </sheetData>
      <sheetData sheetId="4800">
        <row r="1">
          <cell r="A1" t="str">
            <v>OXFORD UNIVERSITY PRESS INDIAN BRANCH</v>
          </cell>
        </row>
      </sheetData>
      <sheetData sheetId="4801">
        <row r="1">
          <cell r="A1" t="str">
            <v>OXFORD UNIVERSITY PRESS INDIAN BRANCH</v>
          </cell>
        </row>
      </sheetData>
      <sheetData sheetId="4802">
        <row r="1">
          <cell r="A1" t="str">
            <v>OXFORD UNIVERSITY PRESS INDIAN BRANCH</v>
          </cell>
        </row>
      </sheetData>
      <sheetData sheetId="4803">
        <row r="1">
          <cell r="A1" t="str">
            <v>OXFORD UNIVERSITY PRESS INDIAN BRANCH</v>
          </cell>
        </row>
      </sheetData>
      <sheetData sheetId="4804">
        <row r="1">
          <cell r="A1" t="str">
            <v>OXFORD UNIVERSITY PRESS INDIAN BRANCH</v>
          </cell>
        </row>
      </sheetData>
      <sheetData sheetId="4805">
        <row r="1">
          <cell r="A1" t="str">
            <v>OXFORD UNIVERSITY PRESS INDIAN BRANCH</v>
          </cell>
        </row>
      </sheetData>
      <sheetData sheetId="4806">
        <row r="1">
          <cell r="A1" t="str">
            <v>OXFORD UNIVERSITY PRESS INDIAN BRANCH</v>
          </cell>
        </row>
      </sheetData>
      <sheetData sheetId="4807">
        <row r="1">
          <cell r="A1" t="str">
            <v>OXFORD UNIVERSITY PRESS INDIAN BRANCH</v>
          </cell>
        </row>
      </sheetData>
      <sheetData sheetId="4808">
        <row r="1">
          <cell r="A1" t="str">
            <v>OXFORD UNIVERSITY PRESS INDIAN BRANCH</v>
          </cell>
        </row>
      </sheetData>
      <sheetData sheetId="4809">
        <row r="1">
          <cell r="A1" t="str">
            <v>OXFORD UNIVERSITY PRESS INDIAN BRANCH</v>
          </cell>
        </row>
      </sheetData>
      <sheetData sheetId="4810"/>
      <sheetData sheetId="4811"/>
      <sheetData sheetId="4812">
        <row r="1">
          <cell r="A1" t="str">
            <v>OXFORD UNIVERSITY PRESS INDIAN BRANCH</v>
          </cell>
        </row>
      </sheetData>
      <sheetData sheetId="4813">
        <row r="1">
          <cell r="A1" t="str">
            <v>OXFORD UNIVERSITY PRESS INDIAN BRANCH</v>
          </cell>
        </row>
      </sheetData>
      <sheetData sheetId="4814"/>
      <sheetData sheetId="4815"/>
      <sheetData sheetId="4816"/>
      <sheetData sheetId="4817"/>
      <sheetData sheetId="4818"/>
      <sheetData sheetId="4819"/>
      <sheetData sheetId="4820"/>
      <sheetData sheetId="4821"/>
      <sheetData sheetId="4822"/>
      <sheetData sheetId="4823"/>
      <sheetData sheetId="4824"/>
      <sheetData sheetId="4825"/>
      <sheetData sheetId="4826"/>
      <sheetData sheetId="4827"/>
      <sheetData sheetId="4828"/>
      <sheetData sheetId="4829"/>
      <sheetData sheetId="4830"/>
      <sheetData sheetId="4831"/>
      <sheetData sheetId="4832"/>
      <sheetData sheetId="4833"/>
      <sheetData sheetId="4834"/>
      <sheetData sheetId="4835"/>
      <sheetData sheetId="4836"/>
      <sheetData sheetId="4837"/>
      <sheetData sheetId="4838"/>
      <sheetData sheetId="4839"/>
      <sheetData sheetId="4840"/>
      <sheetData sheetId="4841"/>
      <sheetData sheetId="4842"/>
      <sheetData sheetId="4843"/>
      <sheetData sheetId="4844"/>
      <sheetData sheetId="4845"/>
      <sheetData sheetId="4846"/>
      <sheetData sheetId="4847"/>
      <sheetData sheetId="4848"/>
      <sheetData sheetId="4849"/>
      <sheetData sheetId="4850"/>
      <sheetData sheetId="4851"/>
      <sheetData sheetId="4852"/>
      <sheetData sheetId="4853"/>
      <sheetData sheetId="4854"/>
      <sheetData sheetId="4855"/>
      <sheetData sheetId="4856"/>
      <sheetData sheetId="4857"/>
      <sheetData sheetId="4858"/>
      <sheetData sheetId="4859"/>
      <sheetData sheetId="4860"/>
      <sheetData sheetId="4861"/>
      <sheetData sheetId="4862"/>
      <sheetData sheetId="4863"/>
      <sheetData sheetId="4864"/>
      <sheetData sheetId="4865"/>
      <sheetData sheetId="4866"/>
      <sheetData sheetId="4867"/>
      <sheetData sheetId="4868"/>
      <sheetData sheetId="4869"/>
      <sheetData sheetId="4870"/>
      <sheetData sheetId="4871"/>
      <sheetData sheetId="4872"/>
      <sheetData sheetId="4873"/>
      <sheetData sheetId="4874"/>
      <sheetData sheetId="4875"/>
      <sheetData sheetId="4876"/>
      <sheetData sheetId="4877"/>
      <sheetData sheetId="4878"/>
      <sheetData sheetId="4879"/>
      <sheetData sheetId="4880"/>
      <sheetData sheetId="4881"/>
      <sheetData sheetId="4882"/>
      <sheetData sheetId="4883"/>
      <sheetData sheetId="4884"/>
      <sheetData sheetId="4885"/>
      <sheetData sheetId="4886"/>
      <sheetData sheetId="4887">
        <row r="1">
          <cell r="A1" t="str">
            <v>OXFORD UNIVERSITY PRESS INDIAN BRANCH</v>
          </cell>
        </row>
      </sheetData>
      <sheetData sheetId="4888">
        <row r="1">
          <cell r="A1" t="str">
            <v>OXFORD UNIVERSITY PRESS INDIAN BRANCH</v>
          </cell>
        </row>
      </sheetData>
      <sheetData sheetId="4889"/>
      <sheetData sheetId="4890"/>
      <sheetData sheetId="4891"/>
      <sheetData sheetId="4892"/>
      <sheetData sheetId="4893"/>
      <sheetData sheetId="4894"/>
      <sheetData sheetId="4895"/>
      <sheetData sheetId="4896"/>
      <sheetData sheetId="4897"/>
      <sheetData sheetId="4898"/>
      <sheetData sheetId="4899"/>
      <sheetData sheetId="4900"/>
      <sheetData sheetId="4901"/>
      <sheetData sheetId="4902"/>
      <sheetData sheetId="4903"/>
      <sheetData sheetId="4904"/>
      <sheetData sheetId="4905"/>
      <sheetData sheetId="4906"/>
      <sheetData sheetId="4907"/>
      <sheetData sheetId="4908"/>
      <sheetData sheetId="4909"/>
      <sheetData sheetId="4910"/>
      <sheetData sheetId="4911"/>
      <sheetData sheetId="4912"/>
      <sheetData sheetId="4913"/>
      <sheetData sheetId="4914"/>
      <sheetData sheetId="4915"/>
      <sheetData sheetId="4916"/>
      <sheetData sheetId="4917"/>
      <sheetData sheetId="4918"/>
      <sheetData sheetId="4919"/>
      <sheetData sheetId="4920"/>
      <sheetData sheetId="4921"/>
      <sheetData sheetId="4922"/>
      <sheetData sheetId="4923"/>
      <sheetData sheetId="4924"/>
      <sheetData sheetId="4925"/>
      <sheetData sheetId="4926"/>
      <sheetData sheetId="4927"/>
      <sheetData sheetId="4928"/>
      <sheetData sheetId="4929"/>
      <sheetData sheetId="4930"/>
      <sheetData sheetId="4931"/>
      <sheetData sheetId="4932"/>
      <sheetData sheetId="4933"/>
      <sheetData sheetId="4934"/>
      <sheetData sheetId="4935"/>
      <sheetData sheetId="4936"/>
      <sheetData sheetId="4937"/>
      <sheetData sheetId="4938"/>
      <sheetData sheetId="4939"/>
      <sheetData sheetId="4940"/>
      <sheetData sheetId="4941"/>
      <sheetData sheetId="4942"/>
      <sheetData sheetId="4943"/>
      <sheetData sheetId="4944"/>
      <sheetData sheetId="4945"/>
      <sheetData sheetId="4946"/>
      <sheetData sheetId="4947"/>
      <sheetData sheetId="4948"/>
      <sheetData sheetId="4949"/>
      <sheetData sheetId="4950"/>
      <sheetData sheetId="4951"/>
      <sheetData sheetId="4952"/>
      <sheetData sheetId="4953"/>
      <sheetData sheetId="4954"/>
      <sheetData sheetId="4955"/>
      <sheetData sheetId="4956"/>
      <sheetData sheetId="4957"/>
      <sheetData sheetId="4958"/>
      <sheetData sheetId="4959"/>
      <sheetData sheetId="4960"/>
      <sheetData sheetId="4961"/>
      <sheetData sheetId="4962"/>
      <sheetData sheetId="4963"/>
      <sheetData sheetId="4964"/>
      <sheetData sheetId="4965"/>
      <sheetData sheetId="4966"/>
      <sheetData sheetId="4967"/>
      <sheetData sheetId="4968"/>
      <sheetData sheetId="4969"/>
      <sheetData sheetId="4970"/>
      <sheetData sheetId="4971"/>
      <sheetData sheetId="4972"/>
      <sheetData sheetId="4973"/>
      <sheetData sheetId="4974"/>
      <sheetData sheetId="4975"/>
      <sheetData sheetId="4976"/>
      <sheetData sheetId="4977"/>
      <sheetData sheetId="4978"/>
      <sheetData sheetId="4979"/>
      <sheetData sheetId="4980"/>
      <sheetData sheetId="4981"/>
      <sheetData sheetId="4982"/>
      <sheetData sheetId="4983"/>
      <sheetData sheetId="4984"/>
      <sheetData sheetId="4985"/>
      <sheetData sheetId="4986"/>
      <sheetData sheetId="4987"/>
      <sheetData sheetId="4988"/>
      <sheetData sheetId="4989"/>
      <sheetData sheetId="4990"/>
      <sheetData sheetId="4991"/>
      <sheetData sheetId="4992"/>
      <sheetData sheetId="4993"/>
      <sheetData sheetId="4994"/>
      <sheetData sheetId="4995"/>
      <sheetData sheetId="4996"/>
      <sheetData sheetId="4997"/>
      <sheetData sheetId="4998"/>
      <sheetData sheetId="4999"/>
      <sheetData sheetId="5000"/>
      <sheetData sheetId="5001"/>
      <sheetData sheetId="5002"/>
      <sheetData sheetId="5003"/>
      <sheetData sheetId="5004"/>
      <sheetData sheetId="5005"/>
      <sheetData sheetId="5006"/>
      <sheetData sheetId="5007"/>
      <sheetData sheetId="5008"/>
      <sheetData sheetId="5009"/>
      <sheetData sheetId="5010"/>
      <sheetData sheetId="5011"/>
      <sheetData sheetId="5012"/>
      <sheetData sheetId="5013"/>
      <sheetData sheetId="5014"/>
      <sheetData sheetId="5015"/>
      <sheetData sheetId="5016"/>
      <sheetData sheetId="5017"/>
      <sheetData sheetId="5018"/>
      <sheetData sheetId="5019"/>
      <sheetData sheetId="5020"/>
      <sheetData sheetId="5021"/>
      <sheetData sheetId="5022"/>
      <sheetData sheetId="5023"/>
      <sheetData sheetId="5024"/>
      <sheetData sheetId="5025"/>
      <sheetData sheetId="5026"/>
      <sheetData sheetId="5027"/>
      <sheetData sheetId="5028"/>
      <sheetData sheetId="5029"/>
      <sheetData sheetId="5030"/>
      <sheetData sheetId="5031"/>
      <sheetData sheetId="5032"/>
      <sheetData sheetId="5033"/>
      <sheetData sheetId="5034"/>
      <sheetData sheetId="5035"/>
      <sheetData sheetId="5036"/>
      <sheetData sheetId="5037"/>
      <sheetData sheetId="5038"/>
      <sheetData sheetId="5039"/>
      <sheetData sheetId="5040"/>
      <sheetData sheetId="5041"/>
      <sheetData sheetId="5042"/>
      <sheetData sheetId="5043"/>
      <sheetData sheetId="5044"/>
      <sheetData sheetId="5045"/>
      <sheetData sheetId="5046"/>
      <sheetData sheetId="5047"/>
      <sheetData sheetId="5048"/>
      <sheetData sheetId="5049"/>
      <sheetData sheetId="5050"/>
      <sheetData sheetId="5051"/>
      <sheetData sheetId="5052"/>
      <sheetData sheetId="5053"/>
      <sheetData sheetId="5054"/>
      <sheetData sheetId="5055"/>
      <sheetData sheetId="5056"/>
      <sheetData sheetId="5057"/>
      <sheetData sheetId="5058"/>
      <sheetData sheetId="5059"/>
      <sheetData sheetId="5060"/>
      <sheetData sheetId="5061"/>
      <sheetData sheetId="5062"/>
      <sheetData sheetId="5063"/>
      <sheetData sheetId="5064"/>
      <sheetData sheetId="5065"/>
      <sheetData sheetId="5066"/>
      <sheetData sheetId="5067"/>
      <sheetData sheetId="5068"/>
      <sheetData sheetId="5069"/>
      <sheetData sheetId="5070"/>
      <sheetData sheetId="5071"/>
      <sheetData sheetId="5072"/>
      <sheetData sheetId="5073"/>
      <sheetData sheetId="5074"/>
      <sheetData sheetId="5075"/>
      <sheetData sheetId="5076"/>
      <sheetData sheetId="5077"/>
      <sheetData sheetId="5078"/>
      <sheetData sheetId="5079"/>
      <sheetData sheetId="5080"/>
      <sheetData sheetId="5081"/>
      <sheetData sheetId="5082"/>
      <sheetData sheetId="5083"/>
      <sheetData sheetId="5084"/>
      <sheetData sheetId="5085"/>
      <sheetData sheetId="5086"/>
      <sheetData sheetId="5087"/>
      <sheetData sheetId="5088"/>
      <sheetData sheetId="5089"/>
      <sheetData sheetId="5090"/>
      <sheetData sheetId="5091"/>
      <sheetData sheetId="5092"/>
      <sheetData sheetId="5093"/>
      <sheetData sheetId="5094"/>
      <sheetData sheetId="5095"/>
      <sheetData sheetId="5096"/>
      <sheetData sheetId="5097"/>
      <sheetData sheetId="5098"/>
      <sheetData sheetId="5099"/>
      <sheetData sheetId="5100"/>
      <sheetData sheetId="5101"/>
      <sheetData sheetId="5102"/>
      <sheetData sheetId="5103"/>
      <sheetData sheetId="5104"/>
      <sheetData sheetId="5105"/>
      <sheetData sheetId="5106"/>
      <sheetData sheetId="5107"/>
      <sheetData sheetId="5108"/>
      <sheetData sheetId="5109"/>
      <sheetData sheetId="5110"/>
      <sheetData sheetId="5111"/>
      <sheetData sheetId="5112"/>
      <sheetData sheetId="5113"/>
      <sheetData sheetId="5114"/>
      <sheetData sheetId="5115"/>
      <sheetData sheetId="5116"/>
      <sheetData sheetId="5117"/>
      <sheetData sheetId="5118"/>
      <sheetData sheetId="5119"/>
      <sheetData sheetId="5120"/>
      <sheetData sheetId="5121"/>
      <sheetData sheetId="5122"/>
      <sheetData sheetId="5123"/>
      <sheetData sheetId="5124"/>
      <sheetData sheetId="5125"/>
      <sheetData sheetId="5126"/>
      <sheetData sheetId="5127"/>
      <sheetData sheetId="5128"/>
      <sheetData sheetId="5129"/>
      <sheetData sheetId="5130"/>
      <sheetData sheetId="5131"/>
      <sheetData sheetId="5132"/>
      <sheetData sheetId="5133"/>
      <sheetData sheetId="5134"/>
      <sheetData sheetId="5135"/>
      <sheetData sheetId="5136"/>
      <sheetData sheetId="5137"/>
      <sheetData sheetId="5138"/>
      <sheetData sheetId="5139"/>
      <sheetData sheetId="5140"/>
      <sheetData sheetId="5141"/>
      <sheetData sheetId="5142"/>
      <sheetData sheetId="5143"/>
      <sheetData sheetId="5144"/>
      <sheetData sheetId="5145"/>
      <sheetData sheetId="5146"/>
      <sheetData sheetId="5147"/>
      <sheetData sheetId="5148"/>
      <sheetData sheetId="5149"/>
      <sheetData sheetId="5150"/>
      <sheetData sheetId="5151"/>
      <sheetData sheetId="5152"/>
      <sheetData sheetId="5153"/>
      <sheetData sheetId="5154"/>
      <sheetData sheetId="5155"/>
      <sheetData sheetId="5156"/>
      <sheetData sheetId="5157"/>
      <sheetData sheetId="5158"/>
      <sheetData sheetId="5159"/>
      <sheetData sheetId="5160"/>
      <sheetData sheetId="5161"/>
      <sheetData sheetId="5162"/>
      <sheetData sheetId="5163"/>
      <sheetData sheetId="5164"/>
      <sheetData sheetId="5165">
        <row r="7">
          <cell r="AQ7">
            <v>2.8771</v>
          </cell>
        </row>
      </sheetData>
      <sheetData sheetId="5166"/>
      <sheetData sheetId="5167"/>
      <sheetData sheetId="5168"/>
      <sheetData sheetId="5169"/>
      <sheetData sheetId="5170"/>
      <sheetData sheetId="5171"/>
      <sheetData sheetId="5172"/>
      <sheetData sheetId="5173"/>
      <sheetData sheetId="5174"/>
      <sheetData sheetId="5175"/>
      <sheetData sheetId="5176"/>
      <sheetData sheetId="5177"/>
      <sheetData sheetId="5178"/>
      <sheetData sheetId="5179"/>
      <sheetData sheetId="5180"/>
      <sheetData sheetId="5181"/>
      <sheetData sheetId="5182"/>
      <sheetData sheetId="5183"/>
      <sheetData sheetId="5184"/>
      <sheetData sheetId="5185"/>
      <sheetData sheetId="5186"/>
      <sheetData sheetId="5187"/>
      <sheetData sheetId="5188"/>
      <sheetData sheetId="5189"/>
      <sheetData sheetId="5190"/>
      <sheetData sheetId="5191"/>
      <sheetData sheetId="5192"/>
      <sheetData sheetId="5193"/>
      <sheetData sheetId="5194"/>
      <sheetData sheetId="5195"/>
      <sheetData sheetId="5196"/>
      <sheetData sheetId="5197"/>
      <sheetData sheetId="5198"/>
      <sheetData sheetId="5199"/>
      <sheetData sheetId="5200"/>
      <sheetData sheetId="5201"/>
      <sheetData sheetId="5202"/>
      <sheetData sheetId="5203"/>
      <sheetData sheetId="5204"/>
      <sheetData sheetId="5205"/>
      <sheetData sheetId="5206"/>
      <sheetData sheetId="5207"/>
      <sheetData sheetId="5208"/>
      <sheetData sheetId="5209"/>
      <sheetData sheetId="5210"/>
      <sheetData sheetId="5211"/>
      <sheetData sheetId="5212"/>
      <sheetData sheetId="5213"/>
      <sheetData sheetId="5214"/>
      <sheetData sheetId="5215"/>
      <sheetData sheetId="5216"/>
      <sheetData sheetId="5217"/>
      <sheetData sheetId="5218"/>
      <sheetData sheetId="5219"/>
      <sheetData sheetId="5220"/>
      <sheetData sheetId="5221"/>
      <sheetData sheetId="5222"/>
      <sheetData sheetId="5223"/>
      <sheetData sheetId="5224"/>
      <sheetData sheetId="5225"/>
      <sheetData sheetId="5226"/>
      <sheetData sheetId="5227"/>
      <sheetData sheetId="5228"/>
      <sheetData sheetId="5229"/>
      <sheetData sheetId="5230"/>
      <sheetData sheetId="5231"/>
      <sheetData sheetId="5232"/>
      <sheetData sheetId="5233"/>
      <sheetData sheetId="5234"/>
      <sheetData sheetId="5235"/>
      <sheetData sheetId="5236"/>
      <sheetData sheetId="5237"/>
      <sheetData sheetId="5238"/>
      <sheetData sheetId="5239"/>
      <sheetData sheetId="5240"/>
      <sheetData sheetId="5241"/>
      <sheetData sheetId="5242"/>
      <sheetData sheetId="5243"/>
      <sheetData sheetId="5244"/>
      <sheetData sheetId="5245"/>
      <sheetData sheetId="5246"/>
      <sheetData sheetId="5247"/>
      <sheetData sheetId="5248"/>
      <sheetData sheetId="5249"/>
      <sheetData sheetId="5250"/>
      <sheetData sheetId="5251"/>
      <sheetData sheetId="5252"/>
      <sheetData sheetId="5253"/>
      <sheetData sheetId="5254"/>
      <sheetData sheetId="5255"/>
      <sheetData sheetId="5256"/>
      <sheetData sheetId="5257"/>
      <sheetData sheetId="5258"/>
      <sheetData sheetId="5259"/>
      <sheetData sheetId="5260"/>
      <sheetData sheetId="5261"/>
      <sheetData sheetId="5262"/>
      <sheetData sheetId="5263"/>
      <sheetData sheetId="5264"/>
      <sheetData sheetId="5265"/>
      <sheetData sheetId="5266"/>
      <sheetData sheetId="5267"/>
      <sheetData sheetId="5268"/>
      <sheetData sheetId="5269"/>
      <sheetData sheetId="5270"/>
      <sheetData sheetId="5271"/>
      <sheetData sheetId="5272"/>
      <sheetData sheetId="5273"/>
      <sheetData sheetId="5274"/>
      <sheetData sheetId="5275"/>
      <sheetData sheetId="5276"/>
      <sheetData sheetId="5277"/>
      <sheetData sheetId="5278"/>
      <sheetData sheetId="5279"/>
      <sheetData sheetId="5280"/>
      <sheetData sheetId="5281"/>
      <sheetData sheetId="5282"/>
      <sheetData sheetId="5283"/>
      <sheetData sheetId="5284"/>
      <sheetData sheetId="5285"/>
      <sheetData sheetId="5286"/>
      <sheetData sheetId="5287"/>
      <sheetData sheetId="5288"/>
      <sheetData sheetId="5289"/>
      <sheetData sheetId="5290"/>
      <sheetData sheetId="5291"/>
      <sheetData sheetId="5292"/>
      <sheetData sheetId="5293"/>
      <sheetData sheetId="5294"/>
      <sheetData sheetId="5295"/>
      <sheetData sheetId="5296"/>
      <sheetData sheetId="5297"/>
      <sheetData sheetId="5298"/>
      <sheetData sheetId="5299"/>
      <sheetData sheetId="5300"/>
      <sheetData sheetId="5301"/>
      <sheetData sheetId="5302"/>
      <sheetData sheetId="5303"/>
      <sheetData sheetId="5304"/>
      <sheetData sheetId="5305"/>
      <sheetData sheetId="5306"/>
      <sheetData sheetId="5307"/>
      <sheetData sheetId="5308"/>
      <sheetData sheetId="5309"/>
      <sheetData sheetId="5310"/>
      <sheetData sheetId="5311"/>
      <sheetData sheetId="5312"/>
      <sheetData sheetId="5313"/>
      <sheetData sheetId="5314"/>
      <sheetData sheetId="5315"/>
      <sheetData sheetId="5316"/>
      <sheetData sheetId="5317"/>
      <sheetData sheetId="5318"/>
      <sheetData sheetId="5319"/>
      <sheetData sheetId="5320"/>
      <sheetData sheetId="5321"/>
      <sheetData sheetId="5322"/>
      <sheetData sheetId="5323"/>
      <sheetData sheetId="5324"/>
      <sheetData sheetId="5325"/>
      <sheetData sheetId="5326"/>
      <sheetData sheetId="5327"/>
      <sheetData sheetId="5328"/>
      <sheetData sheetId="5329"/>
      <sheetData sheetId="5330"/>
      <sheetData sheetId="5331"/>
      <sheetData sheetId="5332"/>
      <sheetData sheetId="5333">
        <row r="1">
          <cell r="A1" t="str">
            <v>242901300011</v>
          </cell>
        </row>
      </sheetData>
      <sheetData sheetId="5334"/>
      <sheetData sheetId="5335"/>
      <sheetData sheetId="5336"/>
      <sheetData sheetId="5337"/>
      <sheetData sheetId="5338"/>
      <sheetData sheetId="5339"/>
      <sheetData sheetId="5340"/>
      <sheetData sheetId="5341">
        <row r="1">
          <cell r="A1" t="str">
            <v>OXFORD UNIVERSITY PRESS INDIAN BRANCH</v>
          </cell>
        </row>
      </sheetData>
      <sheetData sheetId="5342">
        <row r="1">
          <cell r="A1" t="str">
            <v>OXFORD UNIVERSITY PRESS INDIAN BRANCH</v>
          </cell>
        </row>
      </sheetData>
      <sheetData sheetId="5343">
        <row r="1">
          <cell r="A1" t="str">
            <v>OXFORD UNIVERSITY PRESS INDIAN BRANCH</v>
          </cell>
        </row>
      </sheetData>
      <sheetData sheetId="5344">
        <row r="1">
          <cell r="A1" t="str">
            <v>OXFORD UNIVERSITY PRESS INDIAN BRANCH</v>
          </cell>
        </row>
      </sheetData>
      <sheetData sheetId="5345">
        <row r="1">
          <cell r="A1" t="str">
            <v>OXFORD UNIVERSITY PRESS INDIAN BRANCH</v>
          </cell>
        </row>
      </sheetData>
      <sheetData sheetId="5346">
        <row r="1">
          <cell r="A1" t="str">
            <v>OXFORD UNIVERSITY PRESS INDIAN BRANCH</v>
          </cell>
        </row>
      </sheetData>
      <sheetData sheetId="5347">
        <row r="1">
          <cell r="A1" t="str">
            <v>OXFORD UNIVERSITY PRESS INDIAN BRANCH</v>
          </cell>
        </row>
      </sheetData>
      <sheetData sheetId="5348">
        <row r="1">
          <cell r="A1" t="str">
            <v>OXFORD UNIVERSITY PRESS INDIAN BRANCH</v>
          </cell>
        </row>
      </sheetData>
      <sheetData sheetId="5349">
        <row r="1">
          <cell r="A1" t="str">
            <v>OXFORD UNIVERSITY PRESS INDIAN BRANCH</v>
          </cell>
        </row>
      </sheetData>
      <sheetData sheetId="5350">
        <row r="1">
          <cell r="A1" t="str">
            <v>OXFORD UNIVERSITY PRESS INDIAN BRANCH</v>
          </cell>
        </row>
      </sheetData>
      <sheetData sheetId="5351"/>
      <sheetData sheetId="5352"/>
      <sheetData sheetId="5353"/>
      <sheetData sheetId="5354">
        <row r="1">
          <cell r="A1" t="str">
            <v>OXFORD UNIVERSITY PRESS INDIAN BRANCH</v>
          </cell>
        </row>
      </sheetData>
      <sheetData sheetId="5355">
        <row r="1">
          <cell r="A1" t="str">
            <v>OXFORD UNIVERSITY PRESS INDIAN BRANCH</v>
          </cell>
        </row>
      </sheetData>
      <sheetData sheetId="5356"/>
      <sheetData sheetId="5357"/>
      <sheetData sheetId="5358"/>
      <sheetData sheetId="5359"/>
      <sheetData sheetId="5360"/>
      <sheetData sheetId="5361"/>
      <sheetData sheetId="5362"/>
      <sheetData sheetId="5363"/>
      <sheetData sheetId="5364"/>
      <sheetData sheetId="5365"/>
      <sheetData sheetId="5366"/>
      <sheetData sheetId="5367"/>
      <sheetData sheetId="5368"/>
      <sheetData sheetId="5369"/>
      <sheetData sheetId="5370"/>
      <sheetData sheetId="5371"/>
      <sheetData sheetId="5372"/>
      <sheetData sheetId="5373"/>
      <sheetData sheetId="5374"/>
      <sheetData sheetId="5375"/>
      <sheetData sheetId="5376"/>
      <sheetData sheetId="5377"/>
      <sheetData sheetId="5378"/>
      <sheetData sheetId="5379"/>
      <sheetData sheetId="5380"/>
      <sheetData sheetId="5381"/>
      <sheetData sheetId="5382"/>
      <sheetData sheetId="5383"/>
      <sheetData sheetId="5384"/>
      <sheetData sheetId="5385"/>
      <sheetData sheetId="5386"/>
      <sheetData sheetId="5387"/>
      <sheetData sheetId="5388"/>
      <sheetData sheetId="5389"/>
      <sheetData sheetId="5390"/>
      <sheetData sheetId="5391"/>
      <sheetData sheetId="5392"/>
      <sheetData sheetId="5393"/>
      <sheetData sheetId="5394"/>
      <sheetData sheetId="5395"/>
      <sheetData sheetId="5396"/>
      <sheetData sheetId="5397"/>
      <sheetData sheetId="5398"/>
      <sheetData sheetId="5399"/>
      <sheetData sheetId="5400"/>
      <sheetData sheetId="5401"/>
      <sheetData sheetId="5402"/>
      <sheetData sheetId="5403"/>
      <sheetData sheetId="5404"/>
      <sheetData sheetId="5405"/>
      <sheetData sheetId="5406"/>
      <sheetData sheetId="5407"/>
      <sheetData sheetId="5408"/>
      <sheetData sheetId="5409"/>
      <sheetData sheetId="5410"/>
      <sheetData sheetId="5411"/>
      <sheetData sheetId="5412"/>
      <sheetData sheetId="5413"/>
      <sheetData sheetId="5414"/>
      <sheetData sheetId="5415"/>
      <sheetData sheetId="5416"/>
      <sheetData sheetId="5417"/>
      <sheetData sheetId="5418"/>
      <sheetData sheetId="5419"/>
      <sheetData sheetId="5420"/>
      <sheetData sheetId="5421"/>
      <sheetData sheetId="5422"/>
      <sheetData sheetId="5423"/>
      <sheetData sheetId="5424"/>
      <sheetData sheetId="5425"/>
      <sheetData sheetId="5426"/>
      <sheetData sheetId="5427"/>
      <sheetData sheetId="5428"/>
      <sheetData sheetId="5429"/>
      <sheetData sheetId="5430"/>
      <sheetData sheetId="5431"/>
      <sheetData sheetId="5432"/>
      <sheetData sheetId="5433"/>
      <sheetData sheetId="5434"/>
      <sheetData sheetId="5435"/>
      <sheetData sheetId="5436"/>
      <sheetData sheetId="5437"/>
      <sheetData sheetId="5438"/>
      <sheetData sheetId="5439"/>
      <sheetData sheetId="5440"/>
      <sheetData sheetId="5441"/>
      <sheetData sheetId="5442"/>
      <sheetData sheetId="5443"/>
      <sheetData sheetId="5444"/>
      <sheetData sheetId="5445"/>
      <sheetData sheetId="5446"/>
      <sheetData sheetId="5447"/>
      <sheetData sheetId="5448"/>
      <sheetData sheetId="5449"/>
      <sheetData sheetId="5450"/>
      <sheetData sheetId="5451"/>
      <sheetData sheetId="5452"/>
      <sheetData sheetId="5453"/>
      <sheetData sheetId="5454"/>
      <sheetData sheetId="5455"/>
      <sheetData sheetId="5456"/>
      <sheetData sheetId="5457"/>
      <sheetData sheetId="5458"/>
      <sheetData sheetId="5459"/>
      <sheetData sheetId="5460"/>
      <sheetData sheetId="5461"/>
      <sheetData sheetId="5462"/>
      <sheetData sheetId="5463"/>
      <sheetData sheetId="5464"/>
      <sheetData sheetId="5465"/>
      <sheetData sheetId="5466"/>
      <sheetData sheetId="5467"/>
      <sheetData sheetId="5468"/>
      <sheetData sheetId="5469"/>
      <sheetData sheetId="5470"/>
      <sheetData sheetId="5471"/>
      <sheetData sheetId="5472"/>
      <sheetData sheetId="5473"/>
      <sheetData sheetId="5474"/>
      <sheetData sheetId="5475"/>
      <sheetData sheetId="5476"/>
      <sheetData sheetId="5477"/>
      <sheetData sheetId="5478"/>
      <sheetData sheetId="5479"/>
      <sheetData sheetId="5480"/>
      <sheetData sheetId="5481"/>
      <sheetData sheetId="5482"/>
      <sheetData sheetId="5483"/>
      <sheetData sheetId="5484"/>
      <sheetData sheetId="5485"/>
      <sheetData sheetId="5486"/>
      <sheetData sheetId="5487"/>
      <sheetData sheetId="5488"/>
      <sheetData sheetId="5489"/>
      <sheetData sheetId="5490"/>
      <sheetData sheetId="5491"/>
      <sheetData sheetId="5492"/>
      <sheetData sheetId="5493"/>
      <sheetData sheetId="5494"/>
      <sheetData sheetId="5495"/>
      <sheetData sheetId="5496"/>
      <sheetData sheetId="5497"/>
      <sheetData sheetId="5498"/>
      <sheetData sheetId="5499"/>
      <sheetData sheetId="5500"/>
      <sheetData sheetId="5501"/>
      <sheetData sheetId="5502"/>
      <sheetData sheetId="5503">
        <row r="19">
          <cell r="C19" t="str">
            <v>VEHICLES</v>
          </cell>
        </row>
      </sheetData>
      <sheetData sheetId="5504"/>
      <sheetData sheetId="5505"/>
      <sheetData sheetId="5506"/>
      <sheetData sheetId="5507"/>
      <sheetData sheetId="5508"/>
      <sheetData sheetId="5509"/>
      <sheetData sheetId="5510"/>
      <sheetData sheetId="5511"/>
      <sheetData sheetId="5512"/>
      <sheetData sheetId="5513"/>
      <sheetData sheetId="5514"/>
      <sheetData sheetId="5515"/>
      <sheetData sheetId="5516"/>
      <sheetData sheetId="5517"/>
      <sheetData sheetId="5518"/>
      <sheetData sheetId="5519"/>
      <sheetData sheetId="5520"/>
      <sheetData sheetId="5521"/>
      <sheetData sheetId="5522"/>
      <sheetData sheetId="5523"/>
      <sheetData sheetId="5524"/>
      <sheetData sheetId="5525"/>
      <sheetData sheetId="5526"/>
      <sheetData sheetId="5527"/>
      <sheetData sheetId="5528"/>
      <sheetData sheetId="5529"/>
      <sheetData sheetId="5530"/>
      <sheetData sheetId="5531"/>
      <sheetData sheetId="5532"/>
      <sheetData sheetId="5533"/>
      <sheetData sheetId="5534"/>
      <sheetData sheetId="5535"/>
      <sheetData sheetId="5536"/>
      <sheetData sheetId="5537"/>
      <sheetData sheetId="5538"/>
      <sheetData sheetId="5539"/>
      <sheetData sheetId="5540"/>
      <sheetData sheetId="5541"/>
      <sheetData sheetId="5542"/>
      <sheetData sheetId="5543"/>
      <sheetData sheetId="5544"/>
      <sheetData sheetId="5545"/>
      <sheetData sheetId="5546"/>
      <sheetData sheetId="5547"/>
      <sheetData sheetId="5548"/>
      <sheetData sheetId="5549"/>
      <sheetData sheetId="5550"/>
      <sheetData sheetId="5551"/>
      <sheetData sheetId="5552"/>
      <sheetData sheetId="5553"/>
      <sheetData sheetId="5554"/>
      <sheetData sheetId="5555"/>
      <sheetData sheetId="5556"/>
      <sheetData sheetId="5557"/>
      <sheetData sheetId="5558"/>
      <sheetData sheetId="5559"/>
      <sheetData sheetId="5560"/>
      <sheetData sheetId="5561"/>
      <sheetData sheetId="5562"/>
      <sheetData sheetId="5563"/>
      <sheetData sheetId="5564"/>
      <sheetData sheetId="5565"/>
      <sheetData sheetId="5566"/>
      <sheetData sheetId="5567"/>
      <sheetData sheetId="5568"/>
      <sheetData sheetId="5569"/>
      <sheetData sheetId="5570"/>
      <sheetData sheetId="5571"/>
      <sheetData sheetId="5572"/>
      <sheetData sheetId="5573"/>
      <sheetData sheetId="5574"/>
      <sheetData sheetId="5575"/>
      <sheetData sheetId="5576"/>
      <sheetData sheetId="5577">
        <row r="6">
          <cell r="D6" t="str">
            <v>索引</v>
          </cell>
        </row>
      </sheetData>
      <sheetData sheetId="5578"/>
      <sheetData sheetId="5579"/>
      <sheetData sheetId="5580"/>
      <sheetData sheetId="5581"/>
      <sheetData sheetId="5582"/>
      <sheetData sheetId="5583"/>
      <sheetData sheetId="5584"/>
      <sheetData sheetId="5585"/>
      <sheetData sheetId="5586"/>
      <sheetData sheetId="5587"/>
      <sheetData sheetId="5588"/>
      <sheetData sheetId="5589"/>
      <sheetData sheetId="5590"/>
      <sheetData sheetId="5591"/>
      <sheetData sheetId="5592"/>
      <sheetData sheetId="5593"/>
      <sheetData sheetId="5594"/>
      <sheetData sheetId="5595"/>
      <sheetData sheetId="5596"/>
      <sheetData sheetId="5597"/>
      <sheetData sheetId="5598"/>
      <sheetData sheetId="5599"/>
      <sheetData sheetId="5600"/>
      <sheetData sheetId="5601"/>
      <sheetData sheetId="5602"/>
      <sheetData sheetId="5603"/>
      <sheetData sheetId="5604"/>
      <sheetData sheetId="5605"/>
      <sheetData sheetId="5606"/>
      <sheetData sheetId="5607"/>
      <sheetData sheetId="5608"/>
      <sheetData sheetId="5609"/>
      <sheetData sheetId="5610"/>
      <sheetData sheetId="5611"/>
      <sheetData sheetId="5612"/>
      <sheetData sheetId="5613"/>
      <sheetData sheetId="561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用說明"/>
      <sheetName val="個人資料"/>
      <sheetName val="Expense Report 範例"/>
      <sheetName val="Jan"/>
      <sheetName val="Feb"/>
      <sheetName val="Mar"/>
      <sheetName val="Apr"/>
      <sheetName val="May"/>
      <sheetName val="Jun"/>
      <sheetName val="Account List"/>
      <sheetName val="Account Code by Dept"/>
      <sheetName val="Expense_Report_範例"/>
      <sheetName val="Account_List"/>
      <sheetName val="Account_Code_by_Dept"/>
    </sheetNames>
    <sheetDataSet>
      <sheetData sheetId="0" refreshError="1"/>
      <sheetData sheetId="1" refreshError="1">
        <row r="3">
          <cell r="I3" t="str">
            <v>代碼</v>
          </cell>
          <cell r="J3" t="str">
            <v>會計科目</v>
          </cell>
          <cell r="L3" t="str">
            <v>會計科目</v>
          </cell>
        </row>
        <row r="4">
          <cell r="I4">
            <v>1</v>
          </cell>
          <cell r="K4" t="str">
            <v>什費 (含誤餐費, 部門員工餐費)</v>
          </cell>
          <cell r="L4" t="str">
            <v>6188-09</v>
          </cell>
        </row>
        <row r="5">
          <cell r="I5">
            <v>2</v>
          </cell>
          <cell r="K5" t="str">
            <v>快遞費 (含國內運費)</v>
          </cell>
          <cell r="L5" t="str">
            <v>6114-03</v>
          </cell>
        </row>
        <row r="6">
          <cell r="I6">
            <v>3</v>
          </cell>
          <cell r="K6" t="str">
            <v>修繕及材料費</v>
          </cell>
          <cell r="L6" t="str">
            <v>6116</v>
          </cell>
        </row>
        <row r="7">
          <cell r="I7">
            <v>4</v>
          </cell>
          <cell r="K7" t="str">
            <v>文具印刷 (含影印)</v>
          </cell>
          <cell r="L7" t="str">
            <v>6112</v>
          </cell>
        </row>
        <row r="8">
          <cell r="I8">
            <v>5</v>
          </cell>
          <cell r="K8" t="str">
            <v>書報雜誌</v>
          </cell>
          <cell r="L8" t="str">
            <v>6188-05</v>
          </cell>
        </row>
        <row r="9">
          <cell r="I9">
            <v>6</v>
          </cell>
          <cell r="K9" t="str">
            <v>實驗材料費</v>
          </cell>
          <cell r="L9" t="str">
            <v>6132-01</v>
          </cell>
        </row>
        <row r="10">
          <cell r="I10">
            <v>7</v>
          </cell>
          <cell r="K10" t="str">
            <v>檢驗費</v>
          </cell>
          <cell r="L10" t="str">
            <v>6132-02</v>
          </cell>
        </row>
        <row r="11">
          <cell r="I11">
            <v>0</v>
          </cell>
          <cell r="K11">
            <v>0</v>
          </cell>
          <cell r="L11">
            <v>0</v>
          </cell>
        </row>
        <row r="12">
          <cell r="I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K13">
            <v>0</v>
          </cell>
          <cell r="L13">
            <v>0</v>
          </cell>
        </row>
        <row r="14">
          <cell r="I14">
            <v>0</v>
          </cell>
          <cell r="K14">
            <v>0</v>
          </cell>
          <cell r="L14">
            <v>0</v>
          </cell>
        </row>
        <row r="15">
          <cell r="I15">
            <v>0</v>
          </cell>
          <cell r="K15">
            <v>0</v>
          </cell>
          <cell r="L15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 &amp; PL"/>
      <sheetName val="Cash flow"/>
      <sheetName val="Sch 1,2,3,4"/>
      <sheetName val="Sch 5"/>
      <sheetName val="sch 6-7"/>
      <sheetName val="Sch 8-12"/>
      <sheetName val="Sch 13,14"/>
      <sheetName val="Groupings"/>
      <sheetName val="Sch 15,16,17,18"/>
      <sheetName val="Sch,19,20,21,22"/>
      <sheetName val="def tax"/>
      <sheetName val="cash flow grp"/>
      <sheetName val="manager_rem"/>
      <sheetName val="BS_&amp;_PL"/>
      <sheetName val="Cash_flow"/>
      <sheetName val="Sch_1,2,3,4"/>
      <sheetName val="Sch_5"/>
      <sheetName val="sch_6-7"/>
      <sheetName val="Sch_8-12"/>
      <sheetName val="Sch_13,14"/>
      <sheetName val="Sch_15,16,17,18"/>
      <sheetName val="def_tax"/>
      <sheetName val="cash_flow_gr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EPS"/>
      <sheetName val="Company + Sensitivity"/>
      <sheetName val="Chart1"/>
      <sheetName val="Chart2"/>
      <sheetName val="Summary"/>
      <sheetName val="Formulation (VS)"/>
      <sheetName val="DomFom"/>
      <sheetName val="ExporTFormTotal"/>
      <sheetName val="Dream P&amp;L"/>
      <sheetName val="Sensitivity"/>
      <sheetName val="Reco-Divisions"/>
      <sheetName val="MS"/>
      <sheetName val="ZIvon"/>
      <sheetName val="EC"/>
      <sheetName val="Cognex"/>
      <sheetName val="Actis"/>
      <sheetName val="PDL"/>
      <sheetName val="nepal"/>
      <sheetName val="Glotek"/>
      <sheetName val="Cardex"/>
      <sheetName val="Carex"/>
      <sheetName val="Cadence"/>
      <sheetName val="Zeeta"/>
      <sheetName val="Biotek"/>
      <sheetName val="CardexExports"/>
      <sheetName val="CMG"/>
      <sheetName val="Exports"/>
      <sheetName val="VFCD"/>
      <sheetName val="Highseas"/>
      <sheetName val="London"/>
      <sheetName val="LD"/>
      <sheetName val="PC"/>
      <sheetName val="XL"/>
      <sheetName val="Allergan"/>
      <sheetName val="NOVADUPHA"/>
      <sheetName val="Boots"/>
      <sheetName val="CHC"/>
      <sheetName val="Tools"/>
      <sheetName val="hmcl"/>
      <sheetName val="Anant+akar+Akshay"/>
      <sheetName val="Akar"/>
      <sheetName val="Akshay"/>
      <sheetName val="Anant"/>
      <sheetName val="Others"/>
      <sheetName val="Factory P&amp;L"/>
      <sheetName val="Expiry"/>
      <sheetName val="ratios"/>
      <sheetName val="Fact OPEX"/>
      <sheetName val="Dividend"/>
      <sheetName val="R&amp;D"/>
      <sheetName val="G&amp;A_R&amp;D_Schedule (2)"/>
      <sheetName val="Staff Cost"/>
      <sheetName val="Other Income"/>
      <sheetName val="Graphs"/>
      <sheetName val="Base"/>
      <sheetName val="PY05"/>
      <sheetName val="PY04"/>
      <sheetName val="Linking"/>
      <sheetName val="SD"/>
      <sheetName val="MAT Value"/>
      <sheetName val="NEW PRODUCTS"/>
      <sheetName val="Idle Assets"/>
      <sheetName val="gc%"/>
      <sheetName val="Sheet2"/>
      <sheetName val="GARECO"/>
      <sheetName val="Salaries"/>
      <sheetName val="Proforma"/>
      <sheetName val="Bonus and Sample"/>
      <sheetName val="Company_+_Sensitivity"/>
      <sheetName val="Formulation_(VS)"/>
      <sheetName val="Dream_P&amp;L"/>
      <sheetName val="Factory_P&amp;L"/>
      <sheetName val="Fact_OPEX"/>
      <sheetName val="G&amp;A_R&amp;D_Schedule_(2)"/>
      <sheetName val="Staff_Cost"/>
      <sheetName val="Other_Income"/>
      <sheetName val="MAT_Value"/>
      <sheetName val="NEW_PRODUCTS"/>
      <sheetName val="Idle_Assets"/>
      <sheetName val="Bonus_and_Sample"/>
      <sheetName val="TB"/>
      <sheetName val="Company_+_Sensitivity1"/>
      <sheetName val="Formulation_(VS)1"/>
      <sheetName val="Dream_P&amp;L1"/>
      <sheetName val="Factory_P&amp;L1"/>
      <sheetName val="Fact_OPEX1"/>
      <sheetName val="G&amp;A_R&amp;D_Schedule_(2)1"/>
      <sheetName val="Staff_Cost1"/>
      <sheetName val="Other_Income1"/>
      <sheetName val="MAT_Value1"/>
      <sheetName val="NEW_PRODUCTS1"/>
      <sheetName val="Idle_Assets1"/>
      <sheetName val="Bonus_and_Sample1"/>
    </sheetNames>
    <sheetDataSet>
      <sheetData sheetId="0" refreshError="1"/>
      <sheetData sheetId="1" refreshError="1">
        <row r="1">
          <cell r="A1" t="str">
            <v>Financial EPS</v>
          </cell>
        </row>
        <row r="5">
          <cell r="A5" t="str">
            <v>Particulars</v>
          </cell>
          <cell r="B5" t="str">
            <v>F'06</v>
          </cell>
          <cell r="C5" t="str">
            <v>F'05</v>
          </cell>
          <cell r="D5" t="str">
            <v>Gr</v>
          </cell>
        </row>
        <row r="6">
          <cell r="B6" t="str">
            <v>Company</v>
          </cell>
          <cell r="C6" t="str">
            <v>Est.</v>
          </cell>
          <cell r="D6" t="str">
            <v>%</v>
          </cell>
        </row>
        <row r="8">
          <cell r="A8" t="str">
            <v>PBT</v>
          </cell>
          <cell r="B8">
            <v>124.2615141699999</v>
          </cell>
          <cell r="C8">
            <v>174.01081449999981</v>
          </cell>
          <cell r="D8">
            <v>-0.28589774993553618</v>
          </cell>
        </row>
        <row r="10">
          <cell r="A10" t="str">
            <v>Tax (Estimated)</v>
          </cell>
          <cell r="B10">
            <v>27.337533117399978</v>
          </cell>
          <cell r="C10">
            <v>27.841730319999971</v>
          </cell>
          <cell r="D10">
            <v>-1.8109406161362251E-2</v>
          </cell>
        </row>
        <row r="11">
          <cell r="B11">
            <v>0</v>
          </cell>
        </row>
        <row r="12">
          <cell r="A12" t="str">
            <v>% to PBT</v>
          </cell>
          <cell r="B12">
            <v>0.22</v>
          </cell>
          <cell r="C12">
            <v>0.16</v>
          </cell>
          <cell r="D12">
            <v>0.375</v>
          </cell>
        </row>
        <row r="14">
          <cell r="A14" t="str">
            <v>PAT</v>
          </cell>
          <cell r="B14">
            <v>96.923981052599913</v>
          </cell>
          <cell r="C14">
            <v>146.16908417999983</v>
          </cell>
          <cell r="D14">
            <v>-0.3369050535115693</v>
          </cell>
        </row>
        <row r="16">
          <cell r="A16" t="str">
            <v>Preference share dividend</v>
          </cell>
          <cell r="B16">
            <v>3.19</v>
          </cell>
          <cell r="C16">
            <v>3.19</v>
          </cell>
          <cell r="D16">
            <v>0</v>
          </cell>
        </row>
        <row r="18">
          <cell r="A18" t="str">
            <v>Profit for Equity shareholders</v>
          </cell>
          <cell r="B18">
            <v>93.733981052599916</v>
          </cell>
          <cell r="C18">
            <v>142.97908417999983</v>
          </cell>
          <cell r="D18">
            <v>-0.34442172720454733</v>
          </cell>
        </row>
        <row r="19">
          <cell r="A19" t="str">
            <v>EPS (Rs) At FV 2</v>
          </cell>
          <cell r="B19">
            <v>4.9333674238210481</v>
          </cell>
          <cell r="C19">
            <v>7.5252149568420963</v>
          </cell>
          <cell r="D19">
            <v>-0.34442172720454733</v>
          </cell>
        </row>
        <row r="20">
          <cell r="A20" t="str">
            <v>EPS (Rs) At FV 10</v>
          </cell>
          <cell r="B20">
            <v>24.666837119105239</v>
          </cell>
          <cell r="C20">
            <v>37.626074784210481</v>
          </cell>
          <cell r="D20">
            <v>-0.34442172720454745</v>
          </cell>
        </row>
        <row r="21">
          <cell r="A21" t="str">
            <v>EPS is gross of tax</v>
          </cell>
        </row>
        <row r="22">
          <cell r="A22" t="str">
            <v>Profit before exceptional items</v>
          </cell>
          <cell r="B22">
            <v>124.2615141699999</v>
          </cell>
          <cell r="C22">
            <v>90.820814499999827</v>
          </cell>
          <cell r="D22">
            <v>0.36820523856896403</v>
          </cell>
        </row>
        <row r="23">
          <cell r="A23" t="str">
            <v>Tax</v>
          </cell>
          <cell r="B23">
            <v>27.337533117399978</v>
          </cell>
          <cell r="C23">
            <v>14.531330319999972</v>
          </cell>
          <cell r="D23">
            <v>0.88128220303232574</v>
          </cell>
        </row>
        <row r="24">
          <cell r="A24" t="str">
            <v>Preferance Dividend</v>
          </cell>
          <cell r="B24">
            <v>3.19</v>
          </cell>
          <cell r="C24">
            <v>3.19</v>
          </cell>
          <cell r="D24">
            <v>0</v>
          </cell>
        </row>
        <row r="25">
          <cell r="A25" t="str">
            <v>PAT before exceptional items</v>
          </cell>
          <cell r="B25">
            <v>93.733981052599916</v>
          </cell>
          <cell r="C25">
            <v>73.099484179999862</v>
          </cell>
          <cell r="D25">
            <v>0.28227965086305873</v>
          </cell>
        </row>
        <row r="26">
          <cell r="A26" t="str">
            <v>EPS (Rs) At FV 2</v>
          </cell>
          <cell r="B26">
            <v>4.9333674238210481</v>
          </cell>
          <cell r="C26">
            <v>3.8473412726315717</v>
          </cell>
          <cell r="D26">
            <v>0.28227965086305873</v>
          </cell>
        </row>
        <row r="27">
          <cell r="A27" t="str">
            <v>EPS (Rs) At FV 10</v>
          </cell>
          <cell r="B27">
            <v>24.666837119105239</v>
          </cell>
          <cell r="C27">
            <v>19.236706363157857</v>
          </cell>
          <cell r="D27">
            <v>0.28227965086305873</v>
          </cell>
        </row>
      </sheetData>
      <sheetData sheetId="2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/>
      <sheetData sheetId="50"/>
      <sheetData sheetId="51"/>
      <sheetData sheetId="52" refreshError="1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sues"/>
      <sheetName val="Cash and Bank - Schedule 6"/>
      <sheetName val="Cash and Bank - Schedule 7"/>
      <sheetName val="Summary of FA - consolidated"/>
      <sheetName val="Summary of Deposits"/>
      <sheetName val="Summary of Borrowings"/>
      <sheetName val="Other Assets"/>
      <sheetName val="Other Liabilities"/>
      <sheetName val="Interest income"/>
      <sheetName val="Interest expenses"/>
      <sheetName val="Non-interest income"/>
      <sheetName val="Non-interest expenses"/>
      <sheetName val="Investments"/>
      <sheetName val="Information"/>
      <sheetName val="Telval"/>
      <sheetName val="A"/>
      <sheetName val="個人資料"/>
      <sheetName val="Title"/>
      <sheetName val="Cash_and_Bank_-_Schedule_6"/>
      <sheetName val="Cash_and_Bank_-_Schedule_7"/>
      <sheetName val="Summary_of_FA_-_consolidated"/>
      <sheetName val="Summary_of_Deposits"/>
      <sheetName val="Summary_of_Borrowings"/>
      <sheetName val="Other_Assets"/>
      <sheetName val="Other_Liabilities"/>
      <sheetName val="Interest_income"/>
      <sheetName val="Interest_expenses"/>
      <sheetName val="Non-interest_income"/>
      <sheetName val="Non-interest_expenses"/>
      <sheetName val="S80-MP"/>
      <sheetName val="forecast "/>
      <sheetName val="Sheet1"/>
      <sheetName val="old_serial no."/>
      <sheetName val="tot_ass_9697"/>
      <sheetName val="BS Print 2019"/>
      <sheetName val="P&amp;L Print 2019"/>
      <sheetName val="Share of JV and Associate-March"/>
      <sheetName val="Share of JV and Associate-June"/>
      <sheetName val="Mar.19"/>
      <sheetName val="June 2019"/>
      <sheetName val="June 19 Control"/>
      <sheetName val="June 19 ICE-JE"/>
      <sheetName val="Mar.19 Control"/>
      <sheetName val="Note 5-7"/>
      <sheetName val="Note 8-11"/>
      <sheetName val="Note 12-17"/>
      <sheetName val="Note 18-19"/>
      <sheetName val="Note 20-31"/>
      <sheetName val="Mar.19 ICE-JE"/>
      <sheetName val="FG-June,2019"/>
      <sheetName val="FL-June,19"/>
      <sheetName val="Borrowings-Final"/>
      <sheetName val="Loans-Final"/>
      <sheetName val="ESI &amp; PF DELHI"/>
      <sheetName val="ASSUMPTIONS"/>
      <sheetName val="Cash_and_Bank_-_Schedule_61"/>
      <sheetName val="Cash_and_Bank_-_Schedule_71"/>
      <sheetName val="Summary_of_FA_-_consolidated1"/>
      <sheetName val="Summary_of_Deposits1"/>
      <sheetName val="Summary_of_Borrowings1"/>
      <sheetName val="Other_Assets1"/>
      <sheetName val="Other_Liabilities1"/>
      <sheetName val="Interest_income1"/>
      <sheetName val="Interest_expenses1"/>
      <sheetName val="Non-interest_income1"/>
      <sheetName val="Non-interest_expenses1"/>
      <sheetName val="forecast_"/>
      <sheetName val="old_serial_no_"/>
      <sheetName val="BS_Print_2019"/>
      <sheetName val="P&amp;L_Print_2019"/>
      <sheetName val="Share_of_JV_and_Associate-March"/>
      <sheetName val="Share_of_JV_and_Associate-June"/>
      <sheetName val="Mar_19"/>
      <sheetName val="June_2019"/>
      <sheetName val="June_19_Control"/>
      <sheetName val="June_19_ICE-JE"/>
      <sheetName val="Mar_19_Control"/>
      <sheetName val="Note_5-7"/>
      <sheetName val="Note_8-11"/>
      <sheetName val="Note_12-17"/>
      <sheetName val="Note_18-19"/>
      <sheetName val="Note_20-31"/>
      <sheetName val="Mar_19_ICE-JE"/>
      <sheetName val="ESI_&amp;_PF_DELHI"/>
      <sheetName val="Data Pack - Summary - SBBJ"/>
      <sheetName val="BS Schedule 1-4"/>
    </sheetNames>
    <sheetDataSet>
      <sheetData sheetId="0" refreshError="1"/>
      <sheetData sheetId="1" refreshError="1"/>
      <sheetData sheetId="2" refreshError="1">
        <row r="16">
          <cell r="B16" t="str">
            <v>- with other banks in India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A17" t="str">
            <v>#</v>
          </cell>
          <cell r="B17" t="str">
            <v>- with other banks and branches outside India ^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B18" t="str">
            <v>Interest bearing deposits:</v>
          </cell>
        </row>
        <row r="19">
          <cell r="B19" t="str">
            <v>- with other banks in India</v>
          </cell>
          <cell r="C19">
            <v>51000</v>
          </cell>
          <cell r="D19">
            <v>0</v>
          </cell>
          <cell r="E19">
            <v>0</v>
          </cell>
          <cell r="F19">
            <v>51000</v>
          </cell>
          <cell r="G19">
            <v>73000</v>
          </cell>
          <cell r="H19">
            <v>0</v>
          </cell>
          <cell r="I19">
            <v>0</v>
          </cell>
          <cell r="J19">
            <v>73000</v>
          </cell>
          <cell r="K19">
            <v>59500</v>
          </cell>
          <cell r="L19">
            <v>0</v>
          </cell>
          <cell r="M19">
            <v>0</v>
          </cell>
          <cell r="N19">
            <v>59500</v>
          </cell>
        </row>
        <row r="20">
          <cell r="A20" t="str">
            <v>#</v>
          </cell>
          <cell r="B20" t="str">
            <v>- with other banks and branches outside India ^^</v>
          </cell>
          <cell r="C20">
            <v>11372</v>
          </cell>
          <cell r="D20">
            <v>11372</v>
          </cell>
          <cell r="E20">
            <v>0</v>
          </cell>
          <cell r="F20">
            <v>0</v>
          </cell>
          <cell r="G20">
            <v>10043</v>
          </cell>
          <cell r="H20">
            <v>4503.84</v>
          </cell>
          <cell r="I20">
            <v>0</v>
          </cell>
          <cell r="J20">
            <v>5539.16</v>
          </cell>
          <cell r="K20">
            <v>4397</v>
          </cell>
          <cell r="L20">
            <v>2995.63</v>
          </cell>
          <cell r="M20">
            <v>0</v>
          </cell>
          <cell r="N20">
            <v>1401.37</v>
          </cell>
        </row>
        <row r="21">
          <cell r="A21" t="str">
            <v>Balances with Banks and Money at Call &amp; Short Notice</v>
          </cell>
          <cell r="C21">
            <v>102806</v>
          </cell>
          <cell r="D21">
            <v>16157.48</v>
          </cell>
          <cell r="E21">
            <v>0</v>
          </cell>
          <cell r="F21">
            <v>86648.52</v>
          </cell>
          <cell r="G21">
            <v>109025</v>
          </cell>
          <cell r="H21">
            <v>10431.98</v>
          </cell>
          <cell r="I21">
            <v>2.6</v>
          </cell>
          <cell r="J21">
            <v>98590.420000000013</v>
          </cell>
          <cell r="K21">
            <v>106889</v>
          </cell>
          <cell r="L21">
            <v>13025.810000000001</v>
          </cell>
          <cell r="M21">
            <v>10.6</v>
          </cell>
          <cell r="N21">
            <v>93852.59</v>
          </cell>
        </row>
        <row r="23">
          <cell r="A23" t="str">
            <v>#  For foreign currency denominated deposits included above, please fill Table P5.3</v>
          </cell>
        </row>
        <row r="24">
          <cell r="A24" t="str">
            <v>Totals to tally with Schedule 7 of the financial statements for each year.</v>
          </cell>
        </row>
        <row r="25">
          <cell r="A25" t="str">
            <v>No amounts are to be filled in areas which are shaded Grey.</v>
          </cell>
        </row>
        <row r="27">
          <cell r="A27" t="str">
            <v>Table P5.3:  In case of foreign currency denominated deposits/balances included above, specify the foreign currency and the foreign currency amount for each deposit and in local currency</v>
          </cell>
        </row>
        <row r="28">
          <cell r="A28" t="str">
            <v xml:space="preserve">As at March 31, </v>
          </cell>
          <cell r="C28" t="str">
            <v xml:space="preserve">Foreign </v>
          </cell>
          <cell r="D28" t="str">
            <v>Total Amount in Foreign Currency</v>
          </cell>
          <cell r="G28" t="str">
            <v>Total Amount in Local Currency</v>
          </cell>
        </row>
        <row r="29">
          <cell r="C29" t="str">
            <v>Currency</v>
          </cell>
          <cell r="D29">
            <v>2000</v>
          </cell>
          <cell r="E29">
            <v>2001</v>
          </cell>
          <cell r="F29">
            <v>2002</v>
          </cell>
          <cell r="G29">
            <v>2000</v>
          </cell>
          <cell r="H29">
            <v>2001</v>
          </cell>
          <cell r="I29">
            <v>2002</v>
          </cell>
        </row>
        <row r="30">
          <cell r="A30" t="str">
            <v>*</v>
          </cell>
          <cell r="B30" t="str">
            <v>Non-interest bearing current account balances with other banks outside India:</v>
          </cell>
        </row>
        <row r="34">
          <cell r="B34" t="str">
            <v>Total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A35" t="str">
            <v>**</v>
          </cell>
          <cell r="B35" t="str">
            <v>Interest bearing current account balances with other banks outside India:</v>
          </cell>
        </row>
        <row r="39">
          <cell r="B39" t="str">
            <v>Total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0">
          <cell r="A40" t="str">
            <v>***</v>
          </cell>
          <cell r="B40" t="str">
            <v>Money-at-call and short notice - Outside India</v>
          </cell>
        </row>
        <row r="44">
          <cell r="B44" t="str">
            <v>Total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9">
          <cell r="B49" t="str">
            <v>Total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A50" t="str">
            <v>^^</v>
          </cell>
          <cell r="B50" t="str">
            <v>Interest bearing deposits with other banks and branches outside India:</v>
          </cell>
        </row>
        <row r="54">
          <cell r="B54" t="str">
            <v>Total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</row>
        <row r="55">
          <cell r="A55" t="str">
            <v>Note: The totals in local currency should tally with the relative figures in Table P5.2</v>
          </cell>
        </row>
        <row r="56">
          <cell r="A56" t="str">
            <v>No amounts are to be filled in areas which are shaded Grey.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A2" t="str">
            <v>Table P11.2A:  Other Liabilities</v>
          </cell>
        </row>
        <row r="4">
          <cell r="A4" t="str">
            <v>As at March 31, 2000</v>
          </cell>
          <cell r="C4" t="str">
            <v>Total</v>
          </cell>
          <cell r="D4" t="str">
            <v>Inter-Company</v>
          </cell>
          <cell r="E4" t="str">
            <v>Related Parties</v>
          </cell>
          <cell r="F4" t="str">
            <v>Outside Parties</v>
          </cell>
          <cell r="G4" t="str">
            <v>Provide an explanation sufficient for a clear understanding of whether the amount is properly recorded in other liabilities</v>
          </cell>
        </row>
        <row r="5">
          <cell r="A5" t="str">
            <v>(Amount in Rs. in lacs)</v>
          </cell>
        </row>
        <row r="6">
          <cell r="A6" t="str">
            <v>A</v>
          </cell>
          <cell r="B6" t="str">
            <v>Bills Payable:</v>
          </cell>
        </row>
        <row r="7">
          <cell r="A7">
            <v>1</v>
          </cell>
          <cell r="B7" t="str">
            <v>Drafts account</v>
          </cell>
          <cell r="C7">
            <v>42864</v>
          </cell>
          <cell r="F7">
            <v>42864</v>
          </cell>
        </row>
        <row r="8">
          <cell r="A8">
            <v>2</v>
          </cell>
          <cell r="B8" t="str">
            <v>Rupees traveller cheques account</v>
          </cell>
          <cell r="C8">
            <v>0</v>
          </cell>
          <cell r="F8">
            <v>0</v>
          </cell>
        </row>
        <row r="9">
          <cell r="A9">
            <v>3</v>
          </cell>
          <cell r="B9" t="str">
            <v>Bankers' cheques account</v>
          </cell>
          <cell r="C9">
            <v>0</v>
          </cell>
          <cell r="F9">
            <v>0</v>
          </cell>
        </row>
        <row r="10">
          <cell r="A10">
            <v>4</v>
          </cell>
          <cell r="B10" t="str">
            <v>Bank order account</v>
          </cell>
          <cell r="C10">
            <v>15637</v>
          </cell>
          <cell r="F10">
            <v>15637</v>
          </cell>
        </row>
        <row r="11">
          <cell r="B11" t="str">
            <v>Sub-Total</v>
          </cell>
          <cell r="C11">
            <v>58501</v>
          </cell>
          <cell r="D11">
            <v>0</v>
          </cell>
          <cell r="E11">
            <v>0</v>
          </cell>
          <cell r="F11">
            <v>58501</v>
          </cell>
        </row>
        <row r="13">
          <cell r="A13" t="str">
            <v>B</v>
          </cell>
          <cell r="B13" t="str">
            <v>Inter-office accounts / adjustments:</v>
          </cell>
        </row>
        <row r="14">
          <cell r="A14">
            <v>5</v>
          </cell>
          <cell r="B14" t="str">
            <v>Branch clearing account</v>
          </cell>
          <cell r="C14">
            <v>0</v>
          </cell>
          <cell r="F14">
            <v>0</v>
          </cell>
        </row>
        <row r="15">
          <cell r="A15">
            <v>6</v>
          </cell>
          <cell r="B15" t="str">
            <v>Nostro accounts</v>
          </cell>
          <cell r="C15">
            <v>0</v>
          </cell>
          <cell r="F15">
            <v>0</v>
          </cell>
        </row>
        <row r="16">
          <cell r="A16">
            <v>7</v>
          </cell>
          <cell r="B16" t="str">
            <v>FCNRB funds borrowed from FD account</v>
          </cell>
          <cell r="C16">
            <v>0</v>
          </cell>
          <cell r="F16">
            <v>0</v>
          </cell>
        </row>
        <row r="17">
          <cell r="A17">
            <v>8</v>
          </cell>
          <cell r="B17" t="str">
            <v>IBIT account</v>
          </cell>
          <cell r="F17">
            <v>0</v>
          </cell>
        </row>
        <row r="18">
          <cell r="A18">
            <v>9</v>
          </cell>
          <cell r="B18" t="str">
            <v>STEPS account</v>
          </cell>
          <cell r="F18">
            <v>0</v>
          </cell>
        </row>
        <row r="19">
          <cell r="A19">
            <v>10</v>
          </cell>
          <cell r="B19" t="str">
            <v>Forex Clearing General account</v>
          </cell>
          <cell r="F19">
            <v>0</v>
          </cell>
        </row>
        <row r="20">
          <cell r="A20">
            <v>11</v>
          </cell>
          <cell r="B20" t="str">
            <v>Others</v>
          </cell>
          <cell r="C20">
            <v>5786</v>
          </cell>
          <cell r="D20">
            <v>0</v>
          </cell>
          <cell r="E20">
            <v>0</v>
          </cell>
          <cell r="F20">
            <v>5786</v>
          </cell>
        </row>
        <row r="21">
          <cell r="B21" t="str">
            <v>Sub-Total</v>
          </cell>
          <cell r="C21">
            <v>5786</v>
          </cell>
          <cell r="D21">
            <v>0</v>
          </cell>
          <cell r="E21">
            <v>0</v>
          </cell>
          <cell r="F21">
            <v>5786</v>
          </cell>
        </row>
        <row r="23">
          <cell r="A23" t="str">
            <v>C</v>
          </cell>
          <cell r="B23" t="str">
            <v>Interest accrued on:</v>
          </cell>
        </row>
        <row r="24">
          <cell r="A24">
            <v>12</v>
          </cell>
          <cell r="B24" t="str">
            <v>Deposits</v>
          </cell>
          <cell r="C24">
            <v>84558</v>
          </cell>
          <cell r="F24">
            <v>84558</v>
          </cell>
        </row>
        <row r="25">
          <cell r="A25">
            <v>13</v>
          </cell>
          <cell r="B25" t="str">
            <v>Short-term borrowings</v>
          </cell>
          <cell r="C25">
            <v>0</v>
          </cell>
          <cell r="F25">
            <v>0</v>
          </cell>
        </row>
        <row r="26">
          <cell r="A26">
            <v>14</v>
          </cell>
          <cell r="B26" t="str">
            <v>Long-term debts</v>
          </cell>
          <cell r="C26">
            <v>0</v>
          </cell>
          <cell r="F26">
            <v>0</v>
          </cell>
        </row>
        <row r="27">
          <cell r="A27">
            <v>15</v>
          </cell>
          <cell r="B27" t="str">
            <v>Others</v>
          </cell>
          <cell r="C27">
            <v>11</v>
          </cell>
          <cell r="D27">
            <v>0</v>
          </cell>
          <cell r="E27">
            <v>11</v>
          </cell>
          <cell r="F27">
            <v>0</v>
          </cell>
        </row>
        <row r="28">
          <cell r="B28" t="str">
            <v>Sub-Total</v>
          </cell>
          <cell r="C28">
            <v>84569</v>
          </cell>
          <cell r="D28">
            <v>0</v>
          </cell>
          <cell r="E28">
            <v>11</v>
          </cell>
          <cell r="F28">
            <v>84558</v>
          </cell>
        </row>
        <row r="30">
          <cell r="A30" t="str">
            <v>D</v>
          </cell>
          <cell r="B30" t="str">
            <v>Others</v>
          </cell>
        </row>
        <row r="31">
          <cell r="A31">
            <v>16</v>
          </cell>
          <cell r="B31" t="str">
            <v>Income taxes payable</v>
          </cell>
          <cell r="C31">
            <v>0</v>
          </cell>
          <cell r="F31">
            <v>0</v>
          </cell>
        </row>
        <row r="32">
          <cell r="A32">
            <v>17</v>
          </cell>
          <cell r="B32" t="str">
            <v>Deferred income taxes</v>
          </cell>
          <cell r="C32">
            <v>0</v>
          </cell>
          <cell r="F32">
            <v>0</v>
          </cell>
        </row>
        <row r="33">
          <cell r="A33">
            <v>18</v>
          </cell>
          <cell r="B33" t="str">
            <v>Statutory liabilities(e.g. wealth tax, etc)</v>
          </cell>
          <cell r="C33">
            <v>0</v>
          </cell>
          <cell r="F33">
            <v>0</v>
          </cell>
        </row>
        <row r="34">
          <cell r="A34">
            <v>19</v>
          </cell>
          <cell r="B34" t="str">
            <v>Employee retirement benefits:(Liability o/a of)</v>
          </cell>
        </row>
        <row r="35">
          <cell r="A35">
            <v>20</v>
          </cell>
          <cell r="B35" t="str">
            <v>Gratuity</v>
          </cell>
          <cell r="C35">
            <v>0</v>
          </cell>
          <cell r="F35">
            <v>0</v>
          </cell>
        </row>
        <row r="36">
          <cell r="A36">
            <v>21</v>
          </cell>
          <cell r="B36" t="str">
            <v>Pensions</v>
          </cell>
          <cell r="C36">
            <v>0</v>
          </cell>
          <cell r="F36">
            <v>0</v>
          </cell>
        </row>
        <row r="37">
          <cell r="A37">
            <v>22</v>
          </cell>
          <cell r="B37" t="str">
            <v>Leave</v>
          </cell>
          <cell r="C37">
            <v>0</v>
          </cell>
          <cell r="F37">
            <v>0</v>
          </cell>
        </row>
        <row r="38">
          <cell r="A38">
            <v>23</v>
          </cell>
          <cell r="B38" t="str">
            <v>Provident fund</v>
          </cell>
          <cell r="C38">
            <v>0</v>
          </cell>
          <cell r="F38">
            <v>0</v>
          </cell>
        </row>
        <row r="39">
          <cell r="A39">
            <v>24</v>
          </cell>
          <cell r="B39" t="str">
            <v>Superannuation fund</v>
          </cell>
          <cell r="C39">
            <v>0</v>
          </cell>
          <cell r="F39">
            <v>0</v>
          </cell>
        </row>
        <row r="40">
          <cell r="A40">
            <v>25</v>
          </cell>
          <cell r="B40" t="str">
            <v>Medical</v>
          </cell>
          <cell r="C40">
            <v>200</v>
          </cell>
          <cell r="F40">
            <v>200</v>
          </cell>
        </row>
        <row r="41">
          <cell r="A41">
            <v>26</v>
          </cell>
          <cell r="B41" t="str">
            <v>Others</v>
          </cell>
          <cell r="C41">
            <v>20</v>
          </cell>
          <cell r="F41">
            <v>20</v>
          </cell>
        </row>
        <row r="42">
          <cell r="A42">
            <v>27</v>
          </cell>
          <cell r="B42" t="str">
            <v>Salary payable</v>
          </cell>
          <cell r="F42">
            <v>0</v>
          </cell>
        </row>
        <row r="43">
          <cell r="A43">
            <v>28</v>
          </cell>
          <cell r="B43" t="str">
            <v>Bonds and other debts</v>
          </cell>
          <cell r="C43">
            <v>12000</v>
          </cell>
          <cell r="E43">
            <v>2545</v>
          </cell>
          <cell r="F43">
            <v>9455</v>
          </cell>
        </row>
        <row r="44">
          <cell r="A44">
            <v>29</v>
          </cell>
          <cell r="B44" t="str">
            <v>Other loans and dues</v>
          </cell>
          <cell r="C44">
            <v>0</v>
          </cell>
          <cell r="E44">
            <v>0</v>
          </cell>
          <cell r="F44">
            <v>0</v>
          </cell>
        </row>
        <row r="45">
          <cell r="A45">
            <v>30</v>
          </cell>
          <cell r="B45" t="str">
            <v>Suspense account</v>
          </cell>
          <cell r="C45">
            <v>137</v>
          </cell>
          <cell r="F45">
            <v>137</v>
          </cell>
        </row>
        <row r="46">
          <cell r="A46">
            <v>31</v>
          </cell>
          <cell r="B46" t="str">
            <v>Proposed dividend</v>
          </cell>
          <cell r="C46">
            <v>1500</v>
          </cell>
          <cell r="D46">
            <v>1129</v>
          </cell>
          <cell r="F46">
            <v>371</v>
          </cell>
        </row>
        <row r="47">
          <cell r="A47">
            <v>32</v>
          </cell>
          <cell r="B47" t="str">
            <v>Unclaimed dividend</v>
          </cell>
          <cell r="C47">
            <v>5</v>
          </cell>
          <cell r="F47">
            <v>5</v>
          </cell>
        </row>
        <row r="48">
          <cell r="A48">
            <v>33</v>
          </cell>
          <cell r="B48" t="str">
            <v>Commission accrued on guarantees</v>
          </cell>
          <cell r="C48">
            <v>0</v>
          </cell>
          <cell r="F48">
            <v>0</v>
          </cell>
        </row>
        <row r="49">
          <cell r="A49">
            <v>34</v>
          </cell>
          <cell r="B49" t="str">
            <v>Rebate on bills discounted</v>
          </cell>
          <cell r="C49">
            <v>176</v>
          </cell>
          <cell r="F49">
            <v>176</v>
          </cell>
        </row>
        <row r="50">
          <cell r="A50">
            <v>35</v>
          </cell>
          <cell r="B50" t="str">
            <v>Exchange fluctuations reserve on account of foreign currency translations, net (if in credit)</v>
          </cell>
          <cell r="F50">
            <v>0</v>
          </cell>
        </row>
        <row r="51">
          <cell r="A51">
            <v>36</v>
          </cell>
          <cell r="B51" t="str">
            <v>Accounts payable and accrued expenses</v>
          </cell>
          <cell r="C51">
            <v>7847</v>
          </cell>
          <cell r="E51">
            <v>3091</v>
          </cell>
          <cell r="F51">
            <v>4756</v>
          </cell>
        </row>
        <row r="52">
          <cell r="A52">
            <v>37</v>
          </cell>
          <cell r="B52" t="str">
            <v>Agency clearing general account (net), if in credit</v>
          </cell>
          <cell r="C52">
            <v>72845</v>
          </cell>
          <cell r="F52">
            <v>72845</v>
          </cell>
        </row>
        <row r="53">
          <cell r="A53">
            <v>38</v>
          </cell>
          <cell r="B53" t="str">
            <v>Agency clearing draft paid account</v>
          </cell>
          <cell r="F53">
            <v>0</v>
          </cell>
        </row>
        <row r="54">
          <cell r="A54">
            <v>39</v>
          </cell>
          <cell r="B54" t="str">
            <v>Central Government transactions account (net), if in credit</v>
          </cell>
          <cell r="C54">
            <v>16704</v>
          </cell>
          <cell r="F54">
            <v>16704</v>
          </cell>
        </row>
        <row r="55">
          <cell r="A55">
            <v>40</v>
          </cell>
          <cell r="B55" t="str">
            <v>State Government transactions account (net), if in credit</v>
          </cell>
          <cell r="F55">
            <v>0</v>
          </cell>
        </row>
        <row r="56">
          <cell r="A56">
            <v>41</v>
          </cell>
          <cell r="B56" t="str">
            <v>Currency transactions account (if in credit)</v>
          </cell>
          <cell r="F56">
            <v>0</v>
          </cell>
        </row>
        <row r="57">
          <cell r="A57">
            <v>42</v>
          </cell>
          <cell r="B57" t="str">
            <v>Loans and Dues to equity affiliates</v>
          </cell>
          <cell r="F57">
            <v>0</v>
          </cell>
        </row>
        <row r="58">
          <cell r="A58">
            <v>43</v>
          </cell>
          <cell r="B58" t="str">
            <v>Provision for tax on dividend</v>
          </cell>
          <cell r="C58">
            <v>165</v>
          </cell>
          <cell r="F58">
            <v>165</v>
          </cell>
        </row>
        <row r="59">
          <cell r="A59">
            <v>44</v>
          </cell>
          <cell r="B59" t="str">
            <v>Other provisions (e.g provision for expenses, etc.)</v>
          </cell>
          <cell r="F59">
            <v>0</v>
          </cell>
        </row>
        <row r="60">
          <cell r="A60">
            <v>45</v>
          </cell>
          <cell r="B60" t="str">
            <v>Contingencies</v>
          </cell>
          <cell r="F60">
            <v>0</v>
          </cell>
        </row>
        <row r="61">
          <cell r="A61">
            <v>46</v>
          </cell>
          <cell r="B61" t="str">
            <v>Investment Capital Reserve account</v>
          </cell>
          <cell r="F61">
            <v>0</v>
          </cell>
        </row>
        <row r="62">
          <cell r="A62">
            <v>47</v>
          </cell>
          <cell r="B62" t="str">
            <v>Investment Depreciation Provision a/c</v>
          </cell>
          <cell r="F62">
            <v>0</v>
          </cell>
        </row>
        <row r="63">
          <cell r="A63">
            <v>48</v>
          </cell>
          <cell r="B63" t="str">
            <v>Provision for loans, lesases and doubtful debts</v>
          </cell>
          <cell r="C63">
            <v>1004</v>
          </cell>
          <cell r="D63">
            <v>0</v>
          </cell>
          <cell r="E63">
            <v>0</v>
          </cell>
          <cell r="F63">
            <v>1004</v>
          </cell>
        </row>
        <row r="64">
          <cell r="A64">
            <v>49</v>
          </cell>
          <cell r="B64" t="str">
            <v>SBI Food consortium</v>
          </cell>
          <cell r="F64">
            <v>0</v>
          </cell>
        </row>
        <row r="65">
          <cell r="A65">
            <v>50</v>
          </cell>
          <cell r="B65" t="str">
            <v>Revaluation(EBC/FC)</v>
          </cell>
          <cell r="F65">
            <v>0</v>
          </cell>
        </row>
        <row r="66">
          <cell r="A66">
            <v>51</v>
          </cell>
          <cell r="B66" t="str">
            <v>Mirror account balances</v>
          </cell>
          <cell r="F66">
            <v>0</v>
          </cell>
        </row>
        <row r="67">
          <cell r="A67">
            <v>52</v>
          </cell>
          <cell r="B67" t="str">
            <v>Blocked account for entries upto 1996</v>
          </cell>
          <cell r="F67">
            <v>0</v>
          </cell>
        </row>
        <row r="68">
          <cell r="A68">
            <v>53</v>
          </cell>
          <cell r="B68" t="str">
            <v>Blocked account for entires after 1996</v>
          </cell>
          <cell r="C68">
            <v>1144</v>
          </cell>
          <cell r="F68">
            <v>1144</v>
          </cell>
        </row>
        <row r="69">
          <cell r="A69">
            <v>54</v>
          </cell>
          <cell r="B69" t="str">
            <v>Others</v>
          </cell>
          <cell r="C69">
            <v>15117.88</v>
          </cell>
          <cell r="D69">
            <v>0</v>
          </cell>
          <cell r="E69">
            <v>0</v>
          </cell>
          <cell r="F69">
            <v>15117.88</v>
          </cell>
        </row>
        <row r="70">
          <cell r="B70" t="str">
            <v>Sub-Total</v>
          </cell>
          <cell r="C70">
            <v>128864.88</v>
          </cell>
          <cell r="D70">
            <v>1129</v>
          </cell>
          <cell r="E70">
            <v>5636</v>
          </cell>
          <cell r="F70">
            <v>122099.88</v>
          </cell>
        </row>
        <row r="71">
          <cell r="B71" t="str">
            <v>Total</v>
          </cell>
          <cell r="C71">
            <v>277720.88</v>
          </cell>
          <cell r="D71">
            <v>1129</v>
          </cell>
          <cell r="E71">
            <v>5647</v>
          </cell>
          <cell r="F71">
            <v>270944.88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>
        <row r="16">
          <cell r="B16" t="str">
            <v>- with other banks in India</v>
          </cell>
        </row>
      </sheetData>
      <sheetData sheetId="20"/>
      <sheetData sheetId="21"/>
      <sheetData sheetId="22"/>
      <sheetData sheetId="23"/>
      <sheetData sheetId="24">
        <row r="2">
          <cell r="A2" t="str">
            <v>Table P11.2A:  Other Liabilities</v>
          </cell>
        </row>
      </sheetData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>
        <row r="16">
          <cell r="B16" t="str">
            <v>- with other banks in India</v>
          </cell>
        </row>
      </sheetData>
      <sheetData sheetId="57"/>
      <sheetData sheetId="58"/>
      <sheetData sheetId="59"/>
      <sheetData sheetId="60"/>
      <sheetData sheetId="61">
        <row r="2">
          <cell r="A2" t="str">
            <v>Table P11.2A:  Other Liabilities</v>
          </cell>
        </row>
      </sheetData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P-BS"/>
      <sheetName val="GP-BS-1"/>
      <sheetName val="GP-PL"/>
      <sheetName val="GP-PL-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VV"/>
      <sheetName val="OLD"/>
      <sheetName val="formula"/>
      <sheetName val="FIN.RESULTS"/>
      <sheetName val="UNIT-WISE"/>
      <sheetName val="P-1 "/>
      <sheetName val="P-2  "/>
      <sheetName val="p-3 "/>
      <sheetName val="p-4"/>
      <sheetName val="P-5"/>
      <sheetName val="P-6"/>
      <sheetName val="HONDA"/>
      <sheetName val="P-7-8 "/>
      <sheetName val="P-9 "/>
      <sheetName val="P-10-12 "/>
      <sheetName val="P-13"/>
      <sheetName val="Ratio (2)"/>
      <sheetName val="P-13-14 "/>
      <sheetName val="P-15"/>
      <sheetName val="2003-04"/>
      <sheetName val="CFLOW"/>
      <sheetName val="P-16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Val"/>
      <sheetName val="Presentation_Summary"/>
      <sheetName val="SUMMARY_IS"/>
      <sheetName val="REVENUE"/>
      <sheetName val="SALARIES"/>
      <sheetName val="OPER_ EXPEN"/>
      <sheetName val="CAPEX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BS-Cons"/>
      <sheetName val="BS"/>
      <sheetName val="ROMHE"/>
      <sheetName val="ConsPL"/>
      <sheetName val="P&amp;L"/>
      <sheetName val="CDRCost-A164"/>
      <sheetName val="CDRP&amp;L"/>
      <sheetName val="CDRWP&amp;L"/>
      <sheetName val="DVDRP&amp;L"/>
      <sheetName val="DVDRWP&amp;L"/>
      <sheetName val="ROMP&amp;L"/>
      <sheetName val="NFP&amp;L"/>
      <sheetName val="OH-Plants"/>
      <sheetName val="HO&amp;Plnt-OH"/>
      <sheetName val="Capex-Adv-Payable"/>
      <sheetName val="Roy"/>
      <sheetName val="ProdPlan"/>
      <sheetName val="CT"/>
      <sheetName val="Piv-Inv"/>
      <sheetName val="Sales"/>
      <sheetName val="HO-OH"/>
      <sheetName val="Margin"/>
      <sheetName val="BOMA164"/>
      <sheetName val="BOMGN"/>
      <sheetName val="BOM"/>
      <sheetName val="S&amp;S-GN"/>
      <sheetName val="Fin"/>
      <sheetName val="Ptgcost"/>
      <sheetName val="0607"/>
      <sheetName val="Expense wise"/>
      <sheetName val="LT-Mar,07"/>
      <sheetName val="W.C.period"/>
      <sheetName val="24April07"/>
      <sheetName val="CapBudt0708"/>
      <sheetName val="Spl Cal"/>
      <sheetName val="CTPDE"/>
      <sheetName val="PDCDR"/>
      <sheetName val="PDCDRW"/>
      <sheetName val="PDDVD"/>
      <sheetName val="PDDVDRW"/>
      <sheetName val="PC"/>
      <sheetName val="Pending"/>
      <sheetName val="Pack"/>
      <sheetName val="Assumptions"/>
      <sheetName val="P&amp;L-Dec"/>
      <sheetName val="Base-Dec"/>
      <sheetName val="Repay"/>
      <sheetName val="05-06 Q4"/>
      <sheetName val="Norms"/>
      <sheetName val="Expense wise (2)"/>
      <sheetName val="Group"/>
      <sheetName val="Spels"/>
      <sheetName val="BOM_CDR"/>
      <sheetName val="ABP"/>
      <sheetName val="Cost Data Page"/>
      <sheetName val="BS before PMO"/>
      <sheetName val="Detail P&amp;L"/>
      <sheetName val="Assumption Sheet"/>
      <sheetName val="個人資料"/>
      <sheetName val="Sheet5"/>
      <sheetName val="Collection"/>
      <sheetName val="Expense_wise"/>
      <sheetName val="W_C_period"/>
      <sheetName val="Spl_Cal"/>
      <sheetName val="05-06_Q4"/>
      <sheetName val="Expense_wise_(2)"/>
      <sheetName val="BS_before_PMO"/>
      <sheetName val="Cost_Data_Page"/>
      <sheetName val="Detail_P&amp;L"/>
      <sheetName val="Assumption_Sheet"/>
      <sheetName val="coa_ramco_168"/>
      <sheetName val="BS Print 2019"/>
      <sheetName val="P&amp;L Print 2019"/>
      <sheetName val="Share of JV and Associate-March"/>
      <sheetName val="Share of JV and Associate-June"/>
      <sheetName val="Mar.19"/>
      <sheetName val="June 2019"/>
      <sheetName val="June 19 Control"/>
      <sheetName val="June 19 ICE-JE"/>
      <sheetName val="Mar.19 Control"/>
      <sheetName val="Note 5-7"/>
      <sheetName val="Note 8-11"/>
      <sheetName val="Note 12-17"/>
      <sheetName val="Note 18-19"/>
      <sheetName val="Note 20-31"/>
      <sheetName val="Mar.19 ICE-JE"/>
      <sheetName val="FG-June,2019"/>
      <sheetName val="FL-June,19"/>
      <sheetName val="Borrowings-Final"/>
      <sheetName val="Loans-Final"/>
      <sheetName val="Investments"/>
      <sheetName val="Financials"/>
      <sheetName val="Footnotes"/>
      <sheetName val="Expense_wise1"/>
      <sheetName val="W_C_period1"/>
      <sheetName val="Spl_Cal1"/>
      <sheetName val="05-06_Q41"/>
      <sheetName val="Expense_wise_(2)1"/>
      <sheetName val="Cost_Data_Page1"/>
      <sheetName val="BS_before_PMO1"/>
      <sheetName val="Detail_P&amp;L1"/>
      <sheetName val="Assumption_Sheet1"/>
      <sheetName val="BS_Print_2019"/>
      <sheetName val="P&amp;L_Print_2019"/>
      <sheetName val="Share_of_JV_and_Associate-March"/>
      <sheetName val="Share_of_JV_and_Associate-June"/>
      <sheetName val="Mar_19"/>
      <sheetName val="June_2019"/>
      <sheetName val="June_19_Control"/>
      <sheetName val="June_19_ICE-JE"/>
      <sheetName val="Mar_19_Control"/>
      <sheetName val="Note_5-7"/>
      <sheetName val="Note_8-11"/>
      <sheetName val="Note_12-17"/>
      <sheetName val="Note_18-19"/>
      <sheetName val="Note_20-31"/>
      <sheetName val="Mar_19_ICE-JE"/>
      <sheetName val="FilterTable"/>
      <sheetName val="Main_Menu"/>
      <sheetName val="LINKS"/>
      <sheetName val="NonUnitItems"/>
      <sheetName val="CostTable"/>
      <sheetName val="PriceTable"/>
    </sheetNames>
    <sheetDataSet>
      <sheetData sheetId="0">
        <row r="449">
          <cell r="B449">
            <v>116.5</v>
          </cell>
        </row>
      </sheetData>
      <sheetData sheetId="1">
        <row r="2">
          <cell r="Q2">
            <v>0.1</v>
          </cell>
        </row>
      </sheetData>
      <sheetData sheetId="2">
        <row r="447">
          <cell r="B447">
            <v>1000000</v>
          </cell>
        </row>
        <row r="449">
          <cell r="B449">
            <v>116.5</v>
          </cell>
        </row>
        <row r="451">
          <cell r="B451">
            <v>1.22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Q2">
            <v>0.1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PL"/>
      <sheetName val="PL qtr"/>
      <sheetName val="Segment9m"/>
      <sheetName val="UB 9 months"/>
      <sheetName val="HE"/>
      <sheetName val="ROM"/>
      <sheetName val="P&amp;L"/>
      <sheetName val="UB"/>
      <sheetName val="Trfseg"/>
      <sheetName val="Trf."/>
      <sheetName val="CDROM ALP"/>
      <sheetName val="DVDROM ALP"/>
      <sheetName val="ET"/>
      <sheetName val="Allocation9m"/>
      <sheetName val="Allocation"/>
      <sheetName val="BOM COST"/>
      <sheetName val="CONPL"/>
      <sheetName val="OH-Plants9M"/>
      <sheetName val="OH-Plants"/>
      <sheetName val="Expense wise (2)"/>
      <sheetName val="Capex-Adv-Payable"/>
      <sheetName val="Index"/>
      <sheetName val="ProdPlan"/>
      <sheetName val="Piv-Inventory"/>
      <sheetName val="Sales"/>
      <sheetName val="Margin"/>
      <sheetName val="BOMGN"/>
      <sheetName val="BOMA164"/>
      <sheetName val="CT"/>
      <sheetName val="Roy"/>
      <sheetName val="Fin"/>
      <sheetName val="Ptgcost"/>
      <sheetName val="0607"/>
      <sheetName val="Expense wise"/>
      <sheetName val="HO-OH"/>
      <sheetName val="BS"/>
      <sheetName val="LT-Mar,07"/>
      <sheetName val="W.C.period"/>
      <sheetName val="24April07"/>
      <sheetName val="Capex Budget 2007-08"/>
      <sheetName val="Spl Cal"/>
      <sheetName val="Sheet2"/>
      <sheetName val="CDRP&amp;L"/>
      <sheetName val="CDRWP&amp;L"/>
      <sheetName val="DVDRP&amp;L"/>
      <sheetName val="DVDRWP&amp;L"/>
      <sheetName val="ROMP&amp;L"/>
      <sheetName val="NFP&amp;L"/>
      <sheetName val="CTPDE"/>
      <sheetName val="PDCDR"/>
      <sheetName val="PDCDRW"/>
      <sheetName val="PDDVD"/>
      <sheetName val="PDDVDRW"/>
      <sheetName val="PC"/>
      <sheetName val="BOM"/>
      <sheetName val="Pending"/>
      <sheetName val="Pack"/>
      <sheetName val="Assumptions"/>
      <sheetName val="P&amp;L-Dec"/>
      <sheetName val="Base-Dec"/>
      <sheetName val="Repay"/>
      <sheetName val="05-06 Q4"/>
      <sheetName val="Capex &amp; Int"/>
      <sheetName val="CF"/>
      <sheetName val="BSWS"/>
      <sheetName val="Norms"/>
      <sheetName val="Adv Fmt-P&amp;L"/>
      <sheetName val="TEU"/>
      <sheetName val="5.Assns"/>
      <sheetName val="Wcap"/>
      <sheetName val="2.Bus. Ind."/>
      <sheetName val="BS Print 2019"/>
      <sheetName val="P&amp;L Print 2019"/>
      <sheetName val="Share of JV and Associate-March"/>
      <sheetName val="Share of JV and Associate-June"/>
      <sheetName val="Mar.19"/>
      <sheetName val="June 2019"/>
      <sheetName val="June 19 Control"/>
      <sheetName val="June 19 ICE-JE"/>
      <sheetName val="Mar.19 Control"/>
      <sheetName val="Note 5-7"/>
      <sheetName val="Note 8-11"/>
      <sheetName val="Note 12-17"/>
      <sheetName val="Note 18-19"/>
      <sheetName val="Note 20-31"/>
      <sheetName val="Mar.19 ICE-JE"/>
      <sheetName val="FG-June,2019"/>
      <sheetName val="FL-June,19"/>
      <sheetName val="Borrowings-Final"/>
      <sheetName val="Loans-Final"/>
      <sheetName val="Investments"/>
      <sheetName val="C100-KICK"/>
      <sheetName val="PL_qtr"/>
      <sheetName val="UB_9_months"/>
      <sheetName val="Trf_"/>
      <sheetName val="CDROM_ALP"/>
      <sheetName val="DVDROM_ALP"/>
      <sheetName val="BOM_COST"/>
      <sheetName val="Expense_wise_(2)"/>
      <sheetName val="Expense_wise"/>
      <sheetName val="W_C_period"/>
      <sheetName val="Capex_Budget_2007-08"/>
      <sheetName val="Spl_Cal"/>
      <sheetName val="05-06_Q4"/>
      <sheetName val="Capex_&amp;_Int"/>
      <sheetName val="Adv_Fmt-P&amp;L"/>
      <sheetName val="5_Assns"/>
      <sheetName val="2_Bus__Ind_"/>
      <sheetName val="BS_Print_2019"/>
      <sheetName val="P&amp;L_Print_2019"/>
      <sheetName val="Share_of_JV_and_Associate-March"/>
      <sheetName val="Share_of_JV_and_Associate-June"/>
      <sheetName val="Mar_19"/>
      <sheetName val="June_2019"/>
      <sheetName val="June_19_Control"/>
      <sheetName val="June_19_ICE-JE"/>
      <sheetName val="Mar_19_Control"/>
      <sheetName val="Note_5-7"/>
      <sheetName val="Note_8-11"/>
      <sheetName val="Note_12-17"/>
      <sheetName val="Note_18-19"/>
      <sheetName val="Note_20-31"/>
      <sheetName val="Mar_19_ICE-JE"/>
    </sheetNames>
    <sheetDataSet>
      <sheetData sheetId="0" refreshError="1">
        <row r="63">
          <cell r="C63">
            <v>0.1133</v>
          </cell>
        </row>
        <row r="64">
          <cell r="C64">
            <v>0.15185043568083542</v>
          </cell>
        </row>
        <row r="66">
          <cell r="C66">
            <v>0.79999871345441864</v>
          </cell>
        </row>
        <row r="67">
          <cell r="C67">
            <v>9.6038431015330522E-2</v>
          </cell>
        </row>
        <row r="68">
          <cell r="C68">
            <v>0.10396285553025089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>
        <row r="63">
          <cell r="C63" t="str">
            <v>Unrealised</v>
          </cell>
        </row>
      </sheetData>
      <sheetData sheetId="85"/>
      <sheetData sheetId="86"/>
      <sheetData sheetId="87"/>
      <sheetData sheetId="88"/>
      <sheetData sheetId="89"/>
      <sheetData sheetId="90"/>
      <sheetData sheetId="91" refreshError="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>
        <row r="63">
          <cell r="C63" t="str">
            <v>Unrealised</v>
          </cell>
        </row>
      </sheetData>
      <sheetData sheetId="12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9-00_ACETRENE"/>
      <sheetName val="1998-99_AUDIT"/>
      <sheetName val="1999-00_AUDIT"/>
      <sheetName val="1999-00_CRYSTAL"/>
      <sheetName val="1998-99_CRYSTAL (2)"/>
      <sheetName val="1998-99"/>
      <sheetName val="1999-00"/>
      <sheetName val="CON_PSEUDO"/>
      <sheetName val="1999_00"/>
      <sheetName val="Sheet1"/>
      <sheetName val="BS JUL"/>
      <sheetName val="Drop down list "/>
      <sheetName val="1998-99_CRYSTAL_(2)"/>
      <sheetName val="1998-99_CRYSTAL_(2)1"/>
      <sheetName val="BS_JUL"/>
      <sheetName val="Drop_down_list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M"/>
      <sheetName val="Incidental"/>
      <sheetName val="Incidental -BOM"/>
      <sheetName val="TB"/>
      <sheetName val="Invoice"/>
      <sheetName val="Sheet2"/>
      <sheetName val="Consumtpion-June YTD"/>
      <sheetName val="Sheet4"/>
      <sheetName val="Incidental_-BOM"/>
      <sheetName val="Consumtpion-June_YTD"/>
    </sheetNames>
    <sheetDataSet>
      <sheetData sheetId="0"/>
      <sheetData sheetId="1"/>
      <sheetData sheetId="2"/>
      <sheetData sheetId="3"/>
      <sheetData sheetId="4">
        <row r="14">
          <cell r="G14" t="str">
            <v xml:space="preserve">UP 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Lines"/>
      <sheetName val="PaymentTerms"/>
      <sheetName val="Purchase Order"/>
      <sheetName val="MIS"/>
      <sheetName val="WAGES COST"/>
      <sheetName val="WORK COST"/>
      <sheetName val="OT Analysis"/>
      <sheetName val="OT Analysis "/>
      <sheetName val="UST DETAIL"/>
      <sheetName val="UST Deployment OCT 07"/>
      <sheetName val="Tr Appr. MIS Oct 07"/>
      <sheetName val="PPI"/>
      <sheetName val="3 Day Absent "/>
      <sheetName val="Absent&gt;8 Oct"/>
      <sheetName val="ABSENT MORE THAN  8 DAYS"/>
      <sheetName val="ATTRITION"/>
      <sheetName val="Helpdesk Oct 07"/>
      <sheetName val="Helpdesk Trend"/>
      <sheetName val="GLOBAL HELPDESK MIS"/>
      <sheetName val="TO Querries"/>
      <sheetName val="TO Querries Summ"/>
      <sheetName val="quaterly"/>
      <sheetName val="roll reffered employee"/>
      <sheetName val="UST - REFFERED"/>
      <sheetName val="MP Ref.-Roll"/>
      <sheetName val="MP Ref  - UST"/>
      <sheetName val="Social Matris GN 66"/>
      <sheetName val="grade chart"/>
      <sheetName val="Avg Age &amp; CTC Details"/>
      <sheetName val="Best Employee of the month"/>
      <sheetName val="SUMMARY OF ROLL DCP"/>
      <sheetName val="TREND CHART FOR ROLL"/>
      <sheetName val="LIST OF ROLL DCP"/>
      <sheetName val="SUMMARY OF UST DCP.   "/>
      <sheetName val="LIST OF UST DCP"/>
      <sheetName val="LIST DETAILS"/>
      <sheetName val="TREND CHART FOR UST"/>
      <sheetName val="PREVIOUS COMPANY DETAILS"/>
      <sheetName val="Late &amp; Early REPORT"/>
      <sheetName val="Manual Punch Sep07"/>
      <sheetName val="Sack cases"/>
      <sheetName val="Contractor list  "/>
      <sheetName val="Activity chart"/>
      <sheetName val="Legal Status SEP"/>
      <sheetName val="Cost Data Page"/>
      <sheetName val="RAMCO COA 8-FEB-2008"/>
      <sheetName val="5(a)"/>
      <sheetName val="Sheet1"/>
      <sheetName val="DistbyOperator"/>
      <sheetName val="P &amp; L"/>
      <sheetName val="Bal Sheet"/>
      <sheetName val="defaults"/>
      <sheetName val="header"/>
      <sheetName val="Cash and Bank - Schedule 7"/>
      <sheetName val="Other Liabilities"/>
      <sheetName val="個人資料"/>
      <sheetName val="Customize Your Invoice"/>
      <sheetName val="Sheet2"/>
      <sheetName val="ConsPL"/>
      <sheetName val="sap on 2feb03"/>
      <sheetName val="Monthwise sale"/>
      <sheetName val="database"/>
      <sheetName val="Purchase_Order"/>
      <sheetName val="WAGES_COST"/>
      <sheetName val="WORK_COST"/>
      <sheetName val="OT_Analysis"/>
      <sheetName val="OT_Analysis_"/>
      <sheetName val="UST_DETAIL"/>
      <sheetName val="UST_Deployment_OCT_07"/>
      <sheetName val="Tr_Appr__MIS_Oct_07"/>
      <sheetName val="3_Day_Absent_"/>
      <sheetName val="Absent&gt;8_Oct"/>
      <sheetName val="ABSENT_MORE_THAN__8_DAYS"/>
      <sheetName val="Helpdesk_Oct_07"/>
      <sheetName val="Helpdesk_Trend"/>
      <sheetName val="GLOBAL_HELPDESK_MIS"/>
      <sheetName val="TO_Querries"/>
      <sheetName val="TO_Querries_Summ"/>
      <sheetName val="roll_reffered_employee"/>
      <sheetName val="UST_-_REFFERED"/>
      <sheetName val="MP_Ref_-Roll"/>
      <sheetName val="MP_Ref__-_UST"/>
      <sheetName val="Social_Matris_GN_66"/>
      <sheetName val="grade_chart"/>
      <sheetName val="Avg_Age_&amp;_CTC_Details"/>
      <sheetName val="Best_Employee_of_the_month"/>
      <sheetName val="SUMMARY_OF_ROLL_DCP"/>
      <sheetName val="TREND_CHART_FOR_ROLL"/>
      <sheetName val="LIST_OF_ROLL_DCP"/>
      <sheetName val="SUMMARY_OF_UST_DCP____"/>
      <sheetName val="LIST_OF_UST_DCP"/>
      <sheetName val="LIST_DETAILS"/>
      <sheetName val="TREND_CHART_FOR_UST"/>
      <sheetName val="PREVIOUS_COMPANY_DETAILS"/>
      <sheetName val="Late_&amp;_Early_REPORT"/>
      <sheetName val="Manual_Punch_Sep07"/>
      <sheetName val="Sack_cases"/>
      <sheetName val="Contractor_list__"/>
      <sheetName val="Activity_chart"/>
      <sheetName val="Legal_Status_SEP"/>
      <sheetName val="RAMCO_COA_8-FEB-2008"/>
      <sheetName val="Cost_Data_Page"/>
      <sheetName val="Cash_and_Bank_-_Schedule_7"/>
      <sheetName val="Other_Liabilities"/>
      <sheetName val="Customize_Your_Invoice"/>
      <sheetName val="P_&amp;_L"/>
      <sheetName val="Bal_Sheet"/>
      <sheetName val="Introduction"/>
      <sheetName val="PL"/>
      <sheetName val="SAP Query"/>
      <sheetName val="june add-del- july 3 bkts4.6.01"/>
      <sheetName val="P&amp;L"/>
      <sheetName val="Valuation"/>
      <sheetName val="Currency"/>
      <sheetName val="datasheet"/>
      <sheetName val="Input"/>
      <sheetName val="MILL DESPATCH JULY-05"/>
      <sheetName val="Cinemas"/>
      <sheetName val="BS Print 2019"/>
      <sheetName val="P&amp;L Print 2019"/>
      <sheetName val="Share of JV and Associate-March"/>
      <sheetName val="Share of JV and Associate-June"/>
      <sheetName val="Mar.19"/>
      <sheetName val="June 2019"/>
      <sheetName val="June 19 Control"/>
      <sheetName val="June 19 ICE-JE"/>
      <sheetName val="Mar.19 Control"/>
      <sheetName val="Note 5-7"/>
      <sheetName val="Note 8-11"/>
      <sheetName val="Note 12-17"/>
      <sheetName val="Note 18-19"/>
      <sheetName val="Note 20-31"/>
      <sheetName val="Mar.19 ICE-JE"/>
      <sheetName val="FG-June,2019"/>
      <sheetName val="FL-June,19"/>
      <sheetName val="Borrowings-Final"/>
      <sheetName val="Loans-Final"/>
      <sheetName val="Investments"/>
      <sheetName val="#REF"/>
      <sheetName val="MenuData"/>
      <sheetName val="USD YC"/>
      <sheetName val="Forward Rates"/>
      <sheetName val="Sheet1.1"/>
      <sheetName val="Purchase_Order1"/>
      <sheetName val="WAGES_COST1"/>
      <sheetName val="WORK_COST1"/>
      <sheetName val="OT_Analysis1"/>
      <sheetName val="OT_Analysis_1"/>
      <sheetName val="UST_DETAIL1"/>
      <sheetName val="UST_Deployment_OCT_071"/>
      <sheetName val="Tr_Appr__MIS_Oct_071"/>
      <sheetName val="3_Day_Absent_1"/>
      <sheetName val="Absent&gt;8_Oct1"/>
      <sheetName val="ABSENT_MORE_THAN__8_DAYS1"/>
      <sheetName val="Helpdesk_Oct_071"/>
      <sheetName val="Helpdesk_Trend1"/>
      <sheetName val="GLOBAL_HELPDESK_MIS1"/>
      <sheetName val="TO_Querries1"/>
      <sheetName val="TO_Querries_Summ1"/>
      <sheetName val="roll_reffered_employee1"/>
      <sheetName val="UST_-_REFFERED1"/>
      <sheetName val="MP_Ref_-Roll1"/>
      <sheetName val="MP_Ref__-_UST1"/>
      <sheetName val="Social_Matris_GN_661"/>
      <sheetName val="grade_chart1"/>
      <sheetName val="Avg_Age_&amp;_CTC_Details1"/>
      <sheetName val="Best_Employee_of_the_month1"/>
      <sheetName val="SUMMARY_OF_ROLL_DCP1"/>
      <sheetName val="TREND_CHART_FOR_ROLL1"/>
      <sheetName val="LIST_OF_ROLL_DCP1"/>
      <sheetName val="SUMMARY_OF_UST_DCP____1"/>
      <sheetName val="LIST_OF_UST_DCP1"/>
      <sheetName val="LIST_DETAILS1"/>
      <sheetName val="TREND_CHART_FOR_UST1"/>
      <sheetName val="PREVIOUS_COMPANY_DETAILS1"/>
      <sheetName val="Late_&amp;_Early_REPORT1"/>
      <sheetName val="Manual_Punch_Sep071"/>
      <sheetName val="Sack_cases1"/>
      <sheetName val="Contractor_list__1"/>
      <sheetName val="Activity_chart1"/>
      <sheetName val="Legal_Status_SEP1"/>
      <sheetName val="RAMCO_COA_8-FEB-20081"/>
      <sheetName val="Cost_Data_Page1"/>
      <sheetName val="Cash_and_Bank_-_Schedule_71"/>
      <sheetName val="Other_Liabilities1"/>
      <sheetName val="Customize_Your_Invoice1"/>
      <sheetName val="P_&amp;_L1"/>
      <sheetName val="Bal_Sheet1"/>
      <sheetName val="Purchase_Order2"/>
      <sheetName val="WAGES_COST2"/>
      <sheetName val="WORK_COST2"/>
      <sheetName val="OT_Analysis2"/>
      <sheetName val="OT_Analysis_2"/>
      <sheetName val="UST_DETAIL2"/>
      <sheetName val="UST_Deployment_OCT_072"/>
      <sheetName val="Tr_Appr__MIS_Oct_072"/>
      <sheetName val="3_Day_Absent_2"/>
      <sheetName val="Absent&gt;8_Oct2"/>
      <sheetName val="ABSENT_MORE_THAN__8_DAYS2"/>
      <sheetName val="Helpdesk_Oct_072"/>
      <sheetName val="Helpdesk_Trend2"/>
      <sheetName val="GLOBAL_HELPDESK_MIS2"/>
      <sheetName val="TO_Querries2"/>
      <sheetName val="TO_Querries_Summ2"/>
      <sheetName val="roll_reffered_employee2"/>
      <sheetName val="UST_-_REFFERED2"/>
      <sheetName val="MP_Ref_-Roll2"/>
      <sheetName val="MP_Ref__-_UST2"/>
      <sheetName val="Social_Matris_GN_662"/>
      <sheetName val="grade_chart2"/>
      <sheetName val="Avg_Age_&amp;_CTC_Details2"/>
      <sheetName val="Best_Employee_of_the_month2"/>
      <sheetName val="SUMMARY_OF_ROLL_DCP2"/>
      <sheetName val="TREND_CHART_FOR_ROLL2"/>
      <sheetName val="LIST_OF_ROLL_DCP2"/>
      <sheetName val="SUMMARY_OF_UST_DCP____2"/>
      <sheetName val="LIST_OF_UST_DCP2"/>
      <sheetName val="LIST_DETAILS2"/>
      <sheetName val="TREND_CHART_FOR_UST2"/>
      <sheetName val="PREVIOUS_COMPANY_DETAILS2"/>
      <sheetName val="Late_&amp;_Early_REPORT2"/>
      <sheetName val="Manual_Punch_Sep072"/>
      <sheetName val="Sack_cases2"/>
      <sheetName val="Contractor_list__2"/>
      <sheetName val="Activity_chart2"/>
      <sheetName val="Legal_Status_SEP2"/>
      <sheetName val="Cost_Data_Page2"/>
      <sheetName val="RAMCO_COA_8-FEB-20082"/>
      <sheetName val="P_&amp;_L2"/>
      <sheetName val="Bal_Sheet2"/>
      <sheetName val="Cash_and_Bank_-_Schedule_72"/>
      <sheetName val="Other_Liabilities2"/>
      <sheetName val="Customize_Your_Invoice2"/>
      <sheetName val="sap_on_2feb03"/>
      <sheetName val="Monthwise_sale"/>
      <sheetName val="SAP_Query"/>
      <sheetName val="june_add-del-_july_3_bkts4_6_01"/>
      <sheetName val="MILL_DESPATCH_JULY-05"/>
      <sheetName val="BS_Print_2019"/>
      <sheetName val="P&amp;L_Print_2019"/>
      <sheetName val="Share_of_JV_and_Associate-March"/>
      <sheetName val="Share_of_JV_and_Associate-June"/>
      <sheetName val="Mar_19"/>
      <sheetName val="June_2019"/>
      <sheetName val="June_19_Control"/>
      <sheetName val="June_19_ICE-JE"/>
      <sheetName val="Mar_19_Control"/>
      <sheetName val="Note_5-7"/>
      <sheetName val="Note_8-11"/>
      <sheetName val="Note_12-17"/>
      <sheetName val="Note_18-19"/>
      <sheetName val="Note_20-31"/>
      <sheetName val="Mar_19_ICE-JE"/>
      <sheetName val="USD_YC"/>
      <sheetName val="Forward_Rates"/>
      <sheetName val="Sheet1_1"/>
      <sheetName val="Lookups"/>
      <sheetName val="DATAMON"/>
      <sheetName val="DATAQTR"/>
      <sheetName val="CRITERIA2"/>
    </sheetNames>
    <sheetDataSet>
      <sheetData sheetId="0">
        <row r="2">
          <cell r="D2" t="str">
            <v>Dated</v>
          </cell>
        </row>
      </sheetData>
      <sheetData sheetId="1">
        <row r="2">
          <cell r="D2" t="str">
            <v>Dated</v>
          </cell>
        </row>
      </sheetData>
      <sheetData sheetId="2" refreshError="1">
        <row r="2">
          <cell r="D2" t="str">
            <v>Dated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>
        <row r="2">
          <cell r="D2" t="str">
            <v>Dated</v>
          </cell>
        </row>
      </sheetData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 refreshError="1"/>
      <sheetData sheetId="257" refreshError="1"/>
      <sheetData sheetId="258" refreshError="1"/>
      <sheetData sheetId="259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Open Stub Data"/>
      <sheetName val="Customize Your Invoice"/>
      <sheetName val="Invoice"/>
      <sheetName val="Detail"/>
      <sheetName val="Macros"/>
      <sheetName val="ATW"/>
      <sheetName val="Lock"/>
      <sheetName val="Intl Data Table"/>
      <sheetName val="TemplateInformation"/>
      <sheetName val="INV06 (SRVS 01.04 to 30.06)"/>
      <sheetName val="AutoOpen_Stub_Data"/>
      <sheetName val="Customize_Your_Invoice"/>
      <sheetName val="Intl_Data_Table"/>
      <sheetName val="INV06_(SRVS_01_04_to_30_06)"/>
    </sheetNames>
    <sheetDataSet>
      <sheetData sheetId="0" refreshError="1"/>
      <sheetData sheetId="1">
        <row r="15">
          <cell r="E15" t="str">
            <v>U.P.</v>
          </cell>
        </row>
        <row r="22">
          <cell r="E22" t="str">
            <v>State</v>
          </cell>
        </row>
        <row r="24">
          <cell r="D24" t="b">
            <v>1</v>
          </cell>
        </row>
        <row r="28">
          <cell r="D28" t="b">
            <v>0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>
        <row r="15">
          <cell r="E15" t="str">
            <v>U.P.</v>
          </cell>
        </row>
      </sheetData>
      <sheetData sheetId="12"/>
      <sheetData sheetId="13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Lines"/>
      <sheetName val="PaymentTerms"/>
      <sheetName val="Purchase Order"/>
      <sheetName val="Purchase_Order"/>
    </sheetNames>
    <sheetDataSet>
      <sheetData sheetId="0" refreshError="1"/>
      <sheetData sheetId="1" refreshError="1"/>
      <sheetData sheetId="2" refreshError="1">
        <row r="2">
          <cell r="D2" t="str">
            <v>Dated</v>
          </cell>
        </row>
      </sheetData>
      <sheetData sheetId="3">
        <row r="2">
          <cell r="D2" t="str">
            <v>Dated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oice"/>
      <sheetName val="STNs"/>
      <sheetName val="Mktg DC"/>
      <sheetName val="Warranty DC"/>
      <sheetName val="Mktg_DC"/>
      <sheetName val="Warranty_D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M"/>
      <sheetName val="DSM"/>
      <sheetName val="Index"/>
      <sheetName val="BS-Cons"/>
      <sheetName val="BS"/>
      <sheetName val="ROMHE"/>
      <sheetName val="ConsPL"/>
      <sheetName val="P&amp;L"/>
      <sheetName val="CDRCost-A164"/>
      <sheetName val="CDRP&amp;L"/>
      <sheetName val="CDRWP&amp;L"/>
      <sheetName val="DVDRP&amp;L"/>
      <sheetName val="DVDRWP&amp;L"/>
      <sheetName val="ROMP&amp;L"/>
      <sheetName val="NFP&amp;L"/>
      <sheetName val="Sales"/>
      <sheetName val="OH-Plants"/>
      <sheetName val="HO&amp;Plnt-OH"/>
      <sheetName val="Capex-Adv-Payable"/>
      <sheetName val="Roy"/>
      <sheetName val="ProdPlan"/>
      <sheetName val="CT"/>
      <sheetName val="Piv-Inv"/>
      <sheetName val="HO-OH"/>
      <sheetName val="Margin"/>
      <sheetName val="BOMA164"/>
      <sheetName val="BOMGN"/>
      <sheetName val="BOM"/>
      <sheetName val="S&amp;S-GN"/>
      <sheetName val="Fin"/>
      <sheetName val="Ptgcost"/>
      <sheetName val="0607"/>
      <sheetName val="Expense wise"/>
      <sheetName val="LT-Mar,07"/>
      <sheetName val="W.C.period"/>
      <sheetName val="24April07"/>
      <sheetName val="CapBudt0708"/>
      <sheetName val="Spl Cal"/>
      <sheetName val="CTPDE"/>
      <sheetName val="PDCDR"/>
      <sheetName val="PDCDRW"/>
      <sheetName val="PDDVD"/>
      <sheetName val="PDDVDRW"/>
      <sheetName val="PC"/>
      <sheetName val="Pending"/>
      <sheetName val="Pack"/>
      <sheetName val="Assumptions"/>
      <sheetName val="P&amp;L-Dec"/>
      <sheetName val="Base-Dec"/>
      <sheetName val="Repay"/>
      <sheetName val="05-06 Q4"/>
      <sheetName val="Norms"/>
      <sheetName val="Expense wise (2)"/>
      <sheetName val="Group"/>
      <sheetName val="Spels"/>
      <sheetName val="Expense_wise"/>
      <sheetName val="W_C_period"/>
      <sheetName val="Spl_Cal"/>
      <sheetName val="05-06_Q4"/>
      <sheetName val="Expense_wise_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57">
          <cell r="B457">
            <v>1.32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/>
      <sheetData sheetId="59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cation_data"/>
      <sheetName val="Rates"/>
      <sheetName val="Form_A.1"/>
      <sheetName val="Form_A.2_lamps"/>
      <sheetName val="Form_A_1"/>
      <sheetName val="Form_A_2_lamps"/>
    </sheetNames>
    <sheetDataSet>
      <sheetData sheetId="0" refreshError="1">
        <row r="1">
          <cell r="A1" t="str">
            <v>Ref</v>
          </cell>
          <cell r="B1" t="str">
            <v>COUNTRY</v>
          </cell>
          <cell r="C1" t="str">
            <v>Funloc</v>
          </cell>
          <cell r="D1" t="str">
            <v>Organisation</v>
          </cell>
          <cell r="E1" t="str">
            <v>Org type</v>
          </cell>
          <cell r="F1" t="str">
            <v>BG</v>
          </cell>
          <cell r="G1" t="str">
            <v>BG-nº</v>
          </cell>
          <cell r="H1" t="str">
            <v>Controller</v>
          </cell>
          <cell r="I1" t="str">
            <v>Currency</v>
          </cell>
        </row>
        <row r="2">
          <cell r="B2" t="str">
            <v>China</v>
          </cell>
          <cell r="C2">
            <v>260013</v>
          </cell>
          <cell r="D2" t="str">
            <v>Feidong</v>
          </cell>
          <cell r="E2" t="str">
            <v>Factory</v>
          </cell>
          <cell r="F2" t="str">
            <v>Lamps</v>
          </cell>
          <cell r="G2">
            <v>9011</v>
          </cell>
          <cell r="H2" t="str">
            <v>Wang, Thomas</v>
          </cell>
          <cell r="I2" t="str">
            <v>CNY</v>
          </cell>
          <cell r="J2" t="str">
            <v>In thousands</v>
          </cell>
        </row>
        <row r="3">
          <cell r="B3" t="str">
            <v>China</v>
          </cell>
          <cell r="C3">
            <v>260173</v>
          </cell>
          <cell r="D3" t="str">
            <v>Yaming</v>
          </cell>
          <cell r="E3" t="str">
            <v>Factory</v>
          </cell>
          <cell r="F3" t="str">
            <v>Lamps</v>
          </cell>
          <cell r="G3">
            <v>9011</v>
          </cell>
          <cell r="H3" t="str">
            <v>Low, Paul</v>
          </cell>
          <cell r="I3" t="str">
            <v>CNY</v>
          </cell>
          <cell r="J3" t="str">
            <v>In thousands</v>
          </cell>
        </row>
        <row r="4">
          <cell r="B4" t="str">
            <v>China</v>
          </cell>
          <cell r="C4">
            <v>260178</v>
          </cell>
          <cell r="D4" t="str">
            <v>EBT</v>
          </cell>
          <cell r="E4" t="str">
            <v>Factory</v>
          </cell>
          <cell r="F4" t="str">
            <v>LE&amp;G</v>
          </cell>
          <cell r="G4">
            <v>9014</v>
          </cell>
          <cell r="H4" t="str">
            <v>Hope, Raymond</v>
          </cell>
          <cell r="I4" t="str">
            <v>CNY</v>
          </cell>
          <cell r="J4" t="str">
            <v>In thousands</v>
          </cell>
        </row>
        <row r="5">
          <cell r="B5" t="str">
            <v>China</v>
          </cell>
          <cell r="C5">
            <v>260278</v>
          </cell>
          <cell r="D5" t="str">
            <v>Hubei</v>
          </cell>
          <cell r="E5" t="str">
            <v>Factory</v>
          </cell>
          <cell r="F5" t="str">
            <v>Auto</v>
          </cell>
          <cell r="G5">
            <v>9013</v>
          </cell>
          <cell r="H5" t="str">
            <v>Lui, Simon</v>
          </cell>
          <cell r="I5" t="str">
            <v>CNY</v>
          </cell>
          <cell r="J5" t="str">
            <v>In thousands</v>
          </cell>
        </row>
        <row r="6">
          <cell r="B6" t="str">
            <v>China</v>
          </cell>
          <cell r="C6">
            <v>260324</v>
          </cell>
          <cell r="D6" t="str">
            <v>Yaming lum</v>
          </cell>
          <cell r="E6" t="str">
            <v>Factory</v>
          </cell>
          <cell r="F6" t="str">
            <v>Lum</v>
          </cell>
          <cell r="G6">
            <v>9012</v>
          </cell>
          <cell r="H6" t="str">
            <v>Wong, Jeff</v>
          </cell>
          <cell r="I6" t="str">
            <v>CNY</v>
          </cell>
          <cell r="J6" t="str">
            <v>In thousands</v>
          </cell>
        </row>
        <row r="7">
          <cell r="B7" t="str">
            <v>China</v>
          </cell>
          <cell r="C7">
            <v>260336</v>
          </cell>
          <cell r="D7" t="str">
            <v>Yaming GLS</v>
          </cell>
          <cell r="E7" t="str">
            <v>Factory</v>
          </cell>
          <cell r="F7" t="str">
            <v>Lamps</v>
          </cell>
          <cell r="G7">
            <v>9011</v>
          </cell>
          <cell r="H7" t="str">
            <v>Lin, Liangqi</v>
          </cell>
          <cell r="I7" t="str">
            <v>CNY</v>
          </cell>
          <cell r="J7" t="str">
            <v>In thousands</v>
          </cell>
        </row>
        <row r="8">
          <cell r="B8" t="str">
            <v>China</v>
          </cell>
          <cell r="C8">
            <v>260338</v>
          </cell>
          <cell r="D8" t="str">
            <v>SCC</v>
          </cell>
          <cell r="E8" t="str">
            <v>Factory</v>
          </cell>
          <cell r="F8" t="str">
            <v>Lum</v>
          </cell>
          <cell r="G8">
            <v>9012</v>
          </cell>
          <cell r="H8" t="str">
            <v>Chen, Dong-Bin</v>
          </cell>
          <cell r="I8" t="str">
            <v>CNY</v>
          </cell>
          <cell r="J8" t="str">
            <v>In thousands</v>
          </cell>
        </row>
        <row r="9">
          <cell r="A9">
            <v>1</v>
          </cell>
          <cell r="B9" t="str">
            <v>Hong Kong</v>
          </cell>
          <cell r="C9">
            <v>451108</v>
          </cell>
          <cell r="D9" t="str">
            <v>HK Factory</v>
          </cell>
          <cell r="E9" t="str">
            <v>Factory</v>
          </cell>
          <cell r="F9" t="str">
            <v>Auto</v>
          </cell>
          <cell r="G9">
            <v>9013</v>
          </cell>
          <cell r="H9" t="str">
            <v>Chung, Henry</v>
          </cell>
          <cell r="I9" t="str">
            <v>HKD</v>
          </cell>
          <cell r="J9" t="str">
            <v>In thousands</v>
          </cell>
        </row>
        <row r="10">
          <cell r="B10" t="str">
            <v>India</v>
          </cell>
          <cell r="C10">
            <v>470312</v>
          </cell>
          <cell r="D10" t="str">
            <v>Elmi</v>
          </cell>
          <cell r="E10" t="str">
            <v>Factory</v>
          </cell>
          <cell r="F10" t="str">
            <v>Lamps</v>
          </cell>
          <cell r="G10">
            <v>9011</v>
          </cell>
          <cell r="H10" t="str">
            <v>Jhala, G.P.</v>
          </cell>
          <cell r="I10" t="str">
            <v>INR</v>
          </cell>
          <cell r="J10" t="str">
            <v>In thousands</v>
          </cell>
        </row>
        <row r="11">
          <cell r="B11" t="str">
            <v>India</v>
          </cell>
          <cell r="C11">
            <v>470460</v>
          </cell>
          <cell r="D11" t="str">
            <v>Kota</v>
          </cell>
          <cell r="E11" t="str">
            <v>Factory</v>
          </cell>
          <cell r="F11" t="str">
            <v>Lamps</v>
          </cell>
          <cell r="G11">
            <v>9011</v>
          </cell>
          <cell r="H11" t="str">
            <v>Jhala, G.P.</v>
          </cell>
          <cell r="I11" t="str">
            <v>INR</v>
          </cell>
          <cell r="J11" t="str">
            <v>In thousands</v>
          </cell>
        </row>
        <row r="12">
          <cell r="B12" t="str">
            <v>India</v>
          </cell>
          <cell r="C12">
            <v>470462</v>
          </cell>
          <cell r="D12" t="str">
            <v>Kalwa</v>
          </cell>
          <cell r="E12" t="str">
            <v>Factory</v>
          </cell>
          <cell r="F12" t="str">
            <v>Lamps</v>
          </cell>
          <cell r="G12">
            <v>9011</v>
          </cell>
          <cell r="H12" t="str">
            <v>Jhala, G.P.</v>
          </cell>
          <cell r="I12" t="str">
            <v>INR</v>
          </cell>
          <cell r="J12" t="str">
            <v>In thousands</v>
          </cell>
        </row>
        <row r="13">
          <cell r="B13" t="str">
            <v>India</v>
          </cell>
          <cell r="C13">
            <v>470465</v>
          </cell>
          <cell r="D13" t="str">
            <v>LBU</v>
          </cell>
          <cell r="E13" t="str">
            <v>Factory</v>
          </cell>
          <cell r="F13" t="str">
            <v>Lum</v>
          </cell>
          <cell r="G13">
            <v>9012</v>
          </cell>
          <cell r="H13" t="str">
            <v>Jhala, G.P.</v>
          </cell>
          <cell r="I13" t="str">
            <v>INR</v>
          </cell>
          <cell r="J13" t="str">
            <v>In thousands</v>
          </cell>
        </row>
        <row r="14">
          <cell r="B14" t="str">
            <v>India</v>
          </cell>
          <cell r="C14" t="str">
            <v>470399</v>
          </cell>
          <cell r="D14" t="str">
            <v>Punjab</v>
          </cell>
          <cell r="E14" t="str">
            <v>Factory</v>
          </cell>
          <cell r="F14" t="str">
            <v>Lamps</v>
          </cell>
          <cell r="G14">
            <v>9011</v>
          </cell>
          <cell r="H14" t="str">
            <v>Jhala, G.P.</v>
          </cell>
          <cell r="I14" t="str">
            <v>INR</v>
          </cell>
          <cell r="J14" t="str">
            <v>In thousands</v>
          </cell>
        </row>
        <row r="15">
          <cell r="B15" t="str">
            <v>Indonesia</v>
          </cell>
          <cell r="C15">
            <v>480083</v>
          </cell>
          <cell r="D15" t="str">
            <v>Indonesia lamps</v>
          </cell>
          <cell r="E15" t="str">
            <v>Factory</v>
          </cell>
          <cell r="F15" t="str">
            <v>Lamps</v>
          </cell>
          <cell r="G15">
            <v>9011</v>
          </cell>
          <cell r="H15" t="str">
            <v>Raymakers, Gijs</v>
          </cell>
          <cell r="I15" t="str">
            <v>IDR</v>
          </cell>
          <cell r="J15" t="str">
            <v>In millions</v>
          </cell>
        </row>
        <row r="16">
          <cell r="B16" t="str">
            <v>Indonesia</v>
          </cell>
          <cell r="C16">
            <v>480084</v>
          </cell>
          <cell r="D16" t="str">
            <v>Indonesia lum</v>
          </cell>
          <cell r="E16" t="str">
            <v>Factory</v>
          </cell>
          <cell r="F16" t="str">
            <v>Lum</v>
          </cell>
          <cell r="G16">
            <v>9012</v>
          </cell>
          <cell r="H16" t="str">
            <v>Sinmanjuntak, Sahat</v>
          </cell>
          <cell r="I16" t="str">
            <v>IDR</v>
          </cell>
          <cell r="J16" t="str">
            <v>In millions</v>
          </cell>
        </row>
        <row r="17">
          <cell r="B17" t="str">
            <v>Japan</v>
          </cell>
          <cell r="C17">
            <v>540627</v>
          </cell>
          <cell r="D17" t="str">
            <v>Kondo</v>
          </cell>
          <cell r="E17" t="str">
            <v>Factory</v>
          </cell>
          <cell r="F17" t="str">
            <v>Lamps</v>
          </cell>
          <cell r="G17">
            <v>9011</v>
          </cell>
          <cell r="H17" t="str">
            <v>Higo, Oshima</v>
          </cell>
          <cell r="I17" t="str">
            <v>JPY</v>
          </cell>
          <cell r="J17" t="str">
            <v>In millions</v>
          </cell>
        </row>
        <row r="18">
          <cell r="B18" t="str">
            <v>Korea</v>
          </cell>
          <cell r="C18">
            <v>570057</v>
          </cell>
          <cell r="D18" t="str">
            <v>Shinkwang</v>
          </cell>
          <cell r="E18" t="str">
            <v>Factory</v>
          </cell>
          <cell r="F18" t="str">
            <v>Lamps</v>
          </cell>
          <cell r="G18">
            <v>9011</v>
          </cell>
          <cell r="H18" t="str">
            <v>Cho, B.J.</v>
          </cell>
          <cell r="I18" t="str">
            <v>KRW</v>
          </cell>
          <cell r="J18" t="str">
            <v>In millions</v>
          </cell>
        </row>
        <row r="19">
          <cell r="B19" t="str">
            <v>Korea</v>
          </cell>
          <cell r="C19">
            <v>570784</v>
          </cell>
          <cell r="D19" t="str">
            <v>Daishin</v>
          </cell>
          <cell r="E19" t="str">
            <v>Factory</v>
          </cell>
          <cell r="F19" t="str">
            <v>Auto</v>
          </cell>
          <cell r="G19">
            <v>9013</v>
          </cell>
          <cell r="H19" t="str">
            <v>Cho, B.J.</v>
          </cell>
          <cell r="I19" t="str">
            <v>KRW</v>
          </cell>
          <cell r="J19" t="str">
            <v>In millions</v>
          </cell>
        </row>
        <row r="20">
          <cell r="B20" t="str">
            <v>Malaysia</v>
          </cell>
          <cell r="C20">
            <v>640301</v>
          </cell>
          <cell r="D20" t="str">
            <v>Malay lamps</v>
          </cell>
          <cell r="E20" t="str">
            <v>Factory</v>
          </cell>
          <cell r="F20" t="str">
            <v>Lamps</v>
          </cell>
          <cell r="G20">
            <v>9011</v>
          </cell>
          <cell r="H20" t="str">
            <v>Goh, Kim Lee</v>
          </cell>
          <cell r="I20" t="str">
            <v>MYR</v>
          </cell>
          <cell r="J20" t="str">
            <v>In thousands</v>
          </cell>
        </row>
        <row r="21">
          <cell r="B21" t="str">
            <v>Malaysia</v>
          </cell>
          <cell r="C21">
            <v>640352</v>
          </cell>
          <cell r="D21" t="str">
            <v>Maltronics</v>
          </cell>
          <cell r="E21" t="str">
            <v>Factory</v>
          </cell>
          <cell r="F21" t="str">
            <v>Lum</v>
          </cell>
          <cell r="G21">
            <v>9012</v>
          </cell>
          <cell r="H21" t="str">
            <v>Goh, Kim Lee</v>
          </cell>
          <cell r="I21" t="str">
            <v>MYR</v>
          </cell>
          <cell r="J21" t="str">
            <v>In thousands</v>
          </cell>
        </row>
        <row r="22">
          <cell r="B22" t="str">
            <v>Pakistan</v>
          </cell>
          <cell r="C22">
            <v>730471</v>
          </cell>
          <cell r="D22" t="str">
            <v>Pakistan fact</v>
          </cell>
          <cell r="E22" t="str">
            <v>Factory</v>
          </cell>
          <cell r="F22" t="str">
            <v>Lamps</v>
          </cell>
          <cell r="G22">
            <v>9011</v>
          </cell>
          <cell r="H22" t="str">
            <v>Abood, Ahmod</v>
          </cell>
          <cell r="I22" t="str">
            <v>PKR</v>
          </cell>
          <cell r="J22" t="str">
            <v>In thousands</v>
          </cell>
        </row>
        <row r="23">
          <cell r="B23" t="str">
            <v>Pakistan</v>
          </cell>
          <cell r="C23">
            <v>730471</v>
          </cell>
          <cell r="D23" t="str">
            <v>Pakistan fact</v>
          </cell>
          <cell r="E23" t="str">
            <v>Factory</v>
          </cell>
          <cell r="F23" t="str">
            <v>Lum</v>
          </cell>
          <cell r="G23">
            <v>9012</v>
          </cell>
          <cell r="H23" t="str">
            <v>Abood, Ahmod</v>
          </cell>
          <cell r="I23" t="str">
            <v>PKR</v>
          </cell>
          <cell r="J23" t="str">
            <v>In thousands</v>
          </cell>
        </row>
        <row r="24">
          <cell r="B24" t="str">
            <v>Pakistan</v>
          </cell>
          <cell r="C24">
            <v>730471</v>
          </cell>
          <cell r="D24" t="str">
            <v>Pakistan fact</v>
          </cell>
          <cell r="E24" t="str">
            <v>Factory</v>
          </cell>
          <cell r="F24" t="str">
            <v>LE&amp;G</v>
          </cell>
          <cell r="G24">
            <v>9014</v>
          </cell>
          <cell r="H24" t="str">
            <v>Abood, Ahmod</v>
          </cell>
          <cell r="I24" t="str">
            <v>PKR</v>
          </cell>
          <cell r="J24" t="str">
            <v>In thousands</v>
          </cell>
        </row>
        <row r="25">
          <cell r="B25" t="str">
            <v>Philippines</v>
          </cell>
          <cell r="C25">
            <v>770202</v>
          </cell>
          <cell r="D25" t="str">
            <v>Philipp fact</v>
          </cell>
          <cell r="E25" t="str">
            <v>Factory</v>
          </cell>
          <cell r="F25" t="str">
            <v>Lamps</v>
          </cell>
          <cell r="G25">
            <v>9011</v>
          </cell>
          <cell r="H25" t="str">
            <v>Fontannilla, Grace</v>
          </cell>
          <cell r="I25" t="str">
            <v>PHP</v>
          </cell>
          <cell r="J25" t="str">
            <v>In thousands</v>
          </cell>
        </row>
        <row r="26">
          <cell r="B26" t="str">
            <v>Philippines</v>
          </cell>
          <cell r="C26">
            <v>770202</v>
          </cell>
          <cell r="D26" t="str">
            <v>Philipp fact</v>
          </cell>
          <cell r="E26" t="str">
            <v>Factory</v>
          </cell>
          <cell r="F26" t="str">
            <v>Lum</v>
          </cell>
          <cell r="G26">
            <v>9012</v>
          </cell>
          <cell r="H26" t="str">
            <v>Fontannilla, Grace</v>
          </cell>
          <cell r="I26" t="str">
            <v>PHP</v>
          </cell>
          <cell r="J26" t="str">
            <v>In thousands</v>
          </cell>
        </row>
        <row r="27">
          <cell r="B27" t="str">
            <v>Taiwan</v>
          </cell>
          <cell r="C27">
            <v>371163</v>
          </cell>
          <cell r="D27" t="str">
            <v xml:space="preserve">Taiwan LCC </v>
          </cell>
          <cell r="E27" t="str">
            <v>Factory</v>
          </cell>
          <cell r="F27" t="str">
            <v>Lum</v>
          </cell>
          <cell r="G27">
            <v>9012</v>
          </cell>
          <cell r="H27" t="str">
            <v>Tseng, C.C.</v>
          </cell>
          <cell r="I27" t="str">
            <v>TWD</v>
          </cell>
          <cell r="J27" t="str">
            <v>In thousands</v>
          </cell>
        </row>
        <row r="28">
          <cell r="B28" t="str">
            <v>Taiwan</v>
          </cell>
          <cell r="C28">
            <v>371387</v>
          </cell>
          <cell r="D28" t="str">
            <v>EBT Kaoshiung</v>
          </cell>
          <cell r="E28" t="str">
            <v>Factory</v>
          </cell>
          <cell r="F28" t="str">
            <v>LE&amp;G</v>
          </cell>
          <cell r="G28">
            <v>9014</v>
          </cell>
          <cell r="H28" t="str">
            <v>Su, Sophie</v>
          </cell>
          <cell r="I28" t="str">
            <v>TWD</v>
          </cell>
          <cell r="J28" t="str">
            <v>In thousands</v>
          </cell>
        </row>
        <row r="29">
          <cell r="B29" t="str">
            <v>Thailand</v>
          </cell>
          <cell r="C29">
            <v>890151</v>
          </cell>
          <cell r="D29" t="str">
            <v>Thailand lum</v>
          </cell>
          <cell r="E29" t="str">
            <v>Factory</v>
          </cell>
          <cell r="F29" t="str">
            <v>Lamps</v>
          </cell>
          <cell r="G29">
            <v>9011</v>
          </cell>
          <cell r="H29" t="str">
            <v>Thamasri, Sirinan</v>
          </cell>
          <cell r="I29" t="str">
            <v>THB</v>
          </cell>
          <cell r="J29" t="str">
            <v>In thousands</v>
          </cell>
        </row>
        <row r="30">
          <cell r="B30" t="str">
            <v>Thailand</v>
          </cell>
          <cell r="C30">
            <v>890153</v>
          </cell>
          <cell r="D30" t="str">
            <v>Thailand lamps</v>
          </cell>
          <cell r="E30" t="str">
            <v>Factory</v>
          </cell>
          <cell r="F30" t="str">
            <v>Lum</v>
          </cell>
          <cell r="G30">
            <v>9012</v>
          </cell>
          <cell r="H30" t="str">
            <v>Tantriapan, Pornthrip</v>
          </cell>
          <cell r="I30" t="str">
            <v>THB</v>
          </cell>
          <cell r="J30" t="str">
            <v>In thousands</v>
          </cell>
        </row>
        <row r="31">
          <cell r="B31" t="str">
            <v>Hong Kong</v>
          </cell>
          <cell r="C31">
            <v>451572</v>
          </cell>
          <cell r="D31" t="str">
            <v>HK REGION</v>
          </cell>
          <cell r="E31" t="str">
            <v>REG</v>
          </cell>
          <cell r="F31" t="str">
            <v>All</v>
          </cell>
          <cell r="H31" t="str">
            <v>Ruizendaal, Gerard</v>
          </cell>
          <cell r="I31" t="str">
            <v>HKD</v>
          </cell>
          <cell r="J31" t="str">
            <v>In thousands</v>
          </cell>
        </row>
        <row r="32">
          <cell r="B32" t="str">
            <v>Singapore</v>
          </cell>
          <cell r="C32">
            <v>830977</v>
          </cell>
          <cell r="D32" t="str">
            <v>AP Region</v>
          </cell>
          <cell r="E32" t="str">
            <v>REG</v>
          </cell>
          <cell r="F32" t="str">
            <v>All</v>
          </cell>
          <cell r="H32" t="str">
            <v>Ruizendaal, Gerard</v>
          </cell>
          <cell r="I32" t="str">
            <v>SGD</v>
          </cell>
          <cell r="J32" t="str">
            <v>In thousands</v>
          </cell>
        </row>
        <row r="33">
          <cell r="B33" t="str">
            <v>Australia</v>
          </cell>
          <cell r="C33">
            <v>150101</v>
          </cell>
          <cell r="D33" t="str">
            <v>Australia</v>
          </cell>
          <cell r="E33" t="str">
            <v>Sales</v>
          </cell>
          <cell r="F33" t="str">
            <v>Lamps</v>
          </cell>
          <cell r="G33">
            <v>9011</v>
          </cell>
          <cell r="H33" t="str">
            <v>Gow, Graeme</v>
          </cell>
          <cell r="I33" t="str">
            <v>AUD</v>
          </cell>
          <cell r="J33" t="str">
            <v>In thousands</v>
          </cell>
        </row>
        <row r="34">
          <cell r="B34" t="str">
            <v>Australia</v>
          </cell>
          <cell r="C34">
            <v>150101</v>
          </cell>
          <cell r="D34" t="str">
            <v>Australia</v>
          </cell>
          <cell r="E34" t="str">
            <v>Sales</v>
          </cell>
          <cell r="F34" t="str">
            <v>Lum</v>
          </cell>
          <cell r="G34">
            <v>9012</v>
          </cell>
          <cell r="H34" t="str">
            <v>Gow, Graeme</v>
          </cell>
          <cell r="I34" t="str">
            <v>AUD</v>
          </cell>
          <cell r="J34" t="str">
            <v>In thousands</v>
          </cell>
        </row>
        <row r="35">
          <cell r="B35" t="str">
            <v>Australia</v>
          </cell>
          <cell r="C35">
            <v>150101</v>
          </cell>
          <cell r="D35" t="str">
            <v>Australia</v>
          </cell>
          <cell r="E35" t="str">
            <v>Sales</v>
          </cell>
          <cell r="F35" t="str">
            <v>Auto</v>
          </cell>
          <cell r="G35">
            <v>9013</v>
          </cell>
          <cell r="H35" t="str">
            <v>Gow, Graeme</v>
          </cell>
          <cell r="I35" t="str">
            <v>AUD</v>
          </cell>
          <cell r="J35" t="str">
            <v>In thousands</v>
          </cell>
        </row>
        <row r="36">
          <cell r="B36" t="str">
            <v>Australia</v>
          </cell>
          <cell r="C36">
            <v>150101</v>
          </cell>
          <cell r="D36" t="str">
            <v>Australia</v>
          </cell>
          <cell r="E36" t="str">
            <v>Sales</v>
          </cell>
          <cell r="F36" t="str">
            <v>LE&amp;G</v>
          </cell>
          <cell r="G36">
            <v>9014</v>
          </cell>
          <cell r="H36" t="str">
            <v>Gow, Graeme</v>
          </cell>
          <cell r="I36" t="str">
            <v>AUD</v>
          </cell>
          <cell r="J36" t="str">
            <v>In thousands</v>
          </cell>
        </row>
        <row r="37">
          <cell r="B37" t="str">
            <v>Australia</v>
          </cell>
          <cell r="C37">
            <v>150101</v>
          </cell>
          <cell r="D37" t="str">
            <v>Australia</v>
          </cell>
          <cell r="E37" t="str">
            <v>Sales</v>
          </cell>
          <cell r="F37" t="str">
            <v>Batt</v>
          </cell>
          <cell r="G37">
            <v>9015</v>
          </cell>
          <cell r="H37" t="str">
            <v>Gow, Graeme</v>
          </cell>
          <cell r="I37" t="str">
            <v>AUD</v>
          </cell>
          <cell r="J37" t="str">
            <v>In thousands</v>
          </cell>
        </row>
        <row r="38">
          <cell r="B38" t="str">
            <v>China</v>
          </cell>
          <cell r="C38">
            <v>260385</v>
          </cell>
          <cell r="D38" t="str">
            <v>RSO PISCO</v>
          </cell>
          <cell r="E38" t="str">
            <v>Sales</v>
          </cell>
          <cell r="F38" t="str">
            <v>Lamps</v>
          </cell>
          <cell r="G38">
            <v>9011</v>
          </cell>
          <cell r="H38" t="str">
            <v>Teng, Stella</v>
          </cell>
          <cell r="I38" t="str">
            <v>CNY</v>
          </cell>
          <cell r="J38" t="str">
            <v>In thousands</v>
          </cell>
        </row>
        <row r="39">
          <cell r="B39" t="str">
            <v>China</v>
          </cell>
          <cell r="C39">
            <v>260385</v>
          </cell>
          <cell r="D39" t="str">
            <v>RSO PISCO</v>
          </cell>
          <cell r="E39" t="str">
            <v>Sales</v>
          </cell>
          <cell r="F39" t="str">
            <v>Lum</v>
          </cell>
          <cell r="G39">
            <v>9012</v>
          </cell>
          <cell r="H39" t="str">
            <v>Teng, Stella</v>
          </cell>
          <cell r="I39" t="str">
            <v>CNY</v>
          </cell>
          <cell r="J39" t="str">
            <v>In thousands</v>
          </cell>
        </row>
        <row r="40">
          <cell r="B40" t="str">
            <v>China</v>
          </cell>
          <cell r="C40">
            <v>260385</v>
          </cell>
          <cell r="D40" t="str">
            <v>RSO PISCO</v>
          </cell>
          <cell r="E40" t="str">
            <v>Sales</v>
          </cell>
          <cell r="F40" t="str">
            <v>Auto</v>
          </cell>
          <cell r="G40">
            <v>9013</v>
          </cell>
          <cell r="H40" t="str">
            <v>Teng, Stella</v>
          </cell>
          <cell r="I40" t="str">
            <v>CNY</v>
          </cell>
          <cell r="J40" t="str">
            <v>In thousands</v>
          </cell>
        </row>
        <row r="41">
          <cell r="B41" t="str">
            <v>China</v>
          </cell>
          <cell r="C41">
            <v>260385</v>
          </cell>
          <cell r="D41" t="str">
            <v>RSO PISCO</v>
          </cell>
          <cell r="E41" t="str">
            <v>Sales</v>
          </cell>
          <cell r="F41" t="str">
            <v>LE&amp;G</v>
          </cell>
          <cell r="G41">
            <v>9014</v>
          </cell>
          <cell r="H41" t="str">
            <v>Teng, Stella</v>
          </cell>
          <cell r="I41" t="str">
            <v>CNY</v>
          </cell>
          <cell r="J41" t="str">
            <v>In thousands</v>
          </cell>
        </row>
        <row r="42">
          <cell r="B42" t="str">
            <v>China</v>
          </cell>
          <cell r="C42">
            <v>260385</v>
          </cell>
          <cell r="D42" t="str">
            <v>RSO PISCO</v>
          </cell>
          <cell r="E42" t="str">
            <v>Sales</v>
          </cell>
          <cell r="F42" t="str">
            <v>Batt</v>
          </cell>
          <cell r="G42">
            <v>9015</v>
          </cell>
          <cell r="H42" t="str">
            <v>Teng, Stella</v>
          </cell>
          <cell r="I42" t="str">
            <v>CNY</v>
          </cell>
          <cell r="J42" t="str">
            <v>In thousands</v>
          </cell>
        </row>
        <row r="43">
          <cell r="B43" t="str">
            <v>Hong Kong</v>
          </cell>
          <cell r="C43">
            <v>451402</v>
          </cell>
          <cell r="D43" t="str">
            <v>Hong Kong</v>
          </cell>
          <cell r="E43" t="str">
            <v>Sales</v>
          </cell>
          <cell r="F43" t="str">
            <v>Lamps</v>
          </cell>
          <cell r="G43">
            <v>9011</v>
          </cell>
          <cell r="H43" t="str">
            <v>Chu, Mary</v>
          </cell>
          <cell r="I43" t="str">
            <v>HKD</v>
          </cell>
          <cell r="J43" t="str">
            <v>In thousands</v>
          </cell>
        </row>
        <row r="44">
          <cell r="B44" t="str">
            <v>Hong Kong</v>
          </cell>
          <cell r="C44">
            <v>451402</v>
          </cell>
          <cell r="D44" t="str">
            <v>Hong Kong</v>
          </cell>
          <cell r="E44" t="str">
            <v>Sales</v>
          </cell>
          <cell r="F44" t="str">
            <v>Lum</v>
          </cell>
          <cell r="G44">
            <v>9012</v>
          </cell>
          <cell r="H44" t="str">
            <v>Chu, Mary</v>
          </cell>
          <cell r="I44" t="str">
            <v>HKD</v>
          </cell>
          <cell r="J44" t="str">
            <v>In thousands</v>
          </cell>
        </row>
        <row r="45">
          <cell r="B45" t="str">
            <v>Hong Kong</v>
          </cell>
          <cell r="C45">
            <v>451402</v>
          </cell>
          <cell r="D45" t="str">
            <v>Hong Kong</v>
          </cell>
          <cell r="E45" t="str">
            <v>Sales</v>
          </cell>
          <cell r="F45" t="str">
            <v>Auto</v>
          </cell>
          <cell r="G45">
            <v>9013</v>
          </cell>
          <cell r="H45" t="str">
            <v>Chu, Mary</v>
          </cell>
          <cell r="I45" t="str">
            <v>HKD</v>
          </cell>
          <cell r="J45" t="str">
            <v>In thousands</v>
          </cell>
        </row>
        <row r="46">
          <cell r="B46" t="str">
            <v>Hong Kong</v>
          </cell>
          <cell r="C46">
            <v>451402</v>
          </cell>
          <cell r="D46" t="str">
            <v>Hong Kong</v>
          </cell>
          <cell r="E46" t="str">
            <v>Sales</v>
          </cell>
          <cell r="F46" t="str">
            <v>LE&amp;G</v>
          </cell>
          <cell r="G46">
            <v>9014</v>
          </cell>
          <cell r="H46" t="str">
            <v>Chu, Mary</v>
          </cell>
          <cell r="I46" t="str">
            <v>HKD</v>
          </cell>
          <cell r="J46" t="str">
            <v>In thousands</v>
          </cell>
        </row>
        <row r="47">
          <cell r="B47" t="str">
            <v>Hong Kong</v>
          </cell>
          <cell r="C47">
            <v>451402</v>
          </cell>
          <cell r="D47" t="str">
            <v>Hong Kong</v>
          </cell>
          <cell r="E47" t="str">
            <v>Sales</v>
          </cell>
          <cell r="F47" t="str">
            <v>Batt</v>
          </cell>
          <cell r="G47">
            <v>9015</v>
          </cell>
          <cell r="H47" t="str">
            <v>Chu, Mary</v>
          </cell>
          <cell r="I47" t="str">
            <v>HKD</v>
          </cell>
          <cell r="J47" t="str">
            <v>In thousands</v>
          </cell>
        </row>
        <row r="48">
          <cell r="B48" t="str">
            <v>Hong Kong</v>
          </cell>
          <cell r="C48">
            <v>451855</v>
          </cell>
          <cell r="D48" t="str">
            <v>Hong Kong China</v>
          </cell>
          <cell r="E48" t="str">
            <v>Sales</v>
          </cell>
          <cell r="F48" t="str">
            <v>Lamps</v>
          </cell>
          <cell r="G48">
            <v>9011</v>
          </cell>
          <cell r="H48" t="str">
            <v>Zheng, Alicia</v>
          </cell>
          <cell r="I48" t="str">
            <v>HKD</v>
          </cell>
          <cell r="J48" t="str">
            <v>In thousands</v>
          </cell>
        </row>
        <row r="49">
          <cell r="B49" t="str">
            <v>Hong Kong</v>
          </cell>
          <cell r="C49">
            <v>451855</v>
          </cell>
          <cell r="D49" t="str">
            <v>Hong Kong China</v>
          </cell>
          <cell r="E49" t="str">
            <v>Sales</v>
          </cell>
          <cell r="F49" t="str">
            <v>Lum</v>
          </cell>
          <cell r="G49">
            <v>9012</v>
          </cell>
          <cell r="H49" t="str">
            <v>Zheng, Alicia</v>
          </cell>
          <cell r="I49" t="str">
            <v>HKD</v>
          </cell>
          <cell r="J49" t="str">
            <v>In thousands</v>
          </cell>
        </row>
        <row r="50">
          <cell r="B50" t="str">
            <v>Hong Kong</v>
          </cell>
          <cell r="C50">
            <v>451855</v>
          </cell>
          <cell r="D50" t="str">
            <v>Hong Kong China</v>
          </cell>
          <cell r="E50" t="str">
            <v>Sales</v>
          </cell>
          <cell r="F50" t="str">
            <v>Auto</v>
          </cell>
          <cell r="G50">
            <v>9013</v>
          </cell>
          <cell r="H50" t="str">
            <v>Zheng, Alicia</v>
          </cell>
          <cell r="I50" t="str">
            <v>HKD</v>
          </cell>
          <cell r="J50" t="str">
            <v>In thousands</v>
          </cell>
        </row>
        <row r="51">
          <cell r="B51" t="str">
            <v>Hong Kong</v>
          </cell>
          <cell r="C51">
            <v>451855</v>
          </cell>
          <cell r="D51" t="str">
            <v>Hong Kong China</v>
          </cell>
          <cell r="E51" t="str">
            <v>Sales</v>
          </cell>
          <cell r="F51" t="str">
            <v>LE&amp;G</v>
          </cell>
          <cell r="G51">
            <v>9014</v>
          </cell>
          <cell r="H51" t="str">
            <v>Zheng, Alicia</v>
          </cell>
          <cell r="I51" t="str">
            <v>HKD</v>
          </cell>
          <cell r="J51" t="str">
            <v>In thousands</v>
          </cell>
        </row>
        <row r="52">
          <cell r="B52" t="str">
            <v>Hong Kong</v>
          </cell>
          <cell r="C52">
            <v>451855</v>
          </cell>
          <cell r="D52" t="str">
            <v>Hong Kong China</v>
          </cell>
          <cell r="E52" t="str">
            <v>Sales</v>
          </cell>
          <cell r="F52" t="str">
            <v>Batt</v>
          </cell>
          <cell r="G52">
            <v>9015</v>
          </cell>
          <cell r="H52" t="str">
            <v>Zheng, Alicia</v>
          </cell>
          <cell r="I52" t="str">
            <v>HKD</v>
          </cell>
          <cell r="J52" t="str">
            <v>In thousands</v>
          </cell>
        </row>
        <row r="53">
          <cell r="B53" t="str">
            <v>India</v>
          </cell>
          <cell r="C53">
            <v>470461</v>
          </cell>
          <cell r="D53" t="str">
            <v>India</v>
          </cell>
          <cell r="E53" t="str">
            <v>Sales</v>
          </cell>
          <cell r="F53" t="str">
            <v>Lamps</v>
          </cell>
          <cell r="G53">
            <v>9011</v>
          </cell>
          <cell r="H53" t="str">
            <v>Jhala, G.P.</v>
          </cell>
          <cell r="I53" t="str">
            <v>INR</v>
          </cell>
          <cell r="J53" t="str">
            <v>In thousands</v>
          </cell>
        </row>
        <row r="54">
          <cell r="B54" t="str">
            <v>India</v>
          </cell>
          <cell r="C54">
            <v>470461</v>
          </cell>
          <cell r="D54" t="str">
            <v>India</v>
          </cell>
          <cell r="E54" t="str">
            <v>Sales</v>
          </cell>
          <cell r="F54" t="str">
            <v>Lum</v>
          </cell>
          <cell r="G54">
            <v>9012</v>
          </cell>
          <cell r="H54" t="str">
            <v>Jhala, G.P.</v>
          </cell>
          <cell r="I54" t="str">
            <v>INR</v>
          </cell>
          <cell r="J54" t="str">
            <v>In thousands</v>
          </cell>
        </row>
        <row r="55">
          <cell r="B55" t="str">
            <v>India</v>
          </cell>
          <cell r="C55">
            <v>470461</v>
          </cell>
          <cell r="D55" t="str">
            <v>India</v>
          </cell>
          <cell r="E55" t="str">
            <v>Sales</v>
          </cell>
          <cell r="F55" t="str">
            <v>Auto</v>
          </cell>
          <cell r="G55">
            <v>9013</v>
          </cell>
          <cell r="H55" t="str">
            <v>Jhala, G.P.</v>
          </cell>
          <cell r="I55" t="str">
            <v>INR</v>
          </cell>
          <cell r="J55" t="str">
            <v>In thousands</v>
          </cell>
        </row>
        <row r="56">
          <cell r="B56" t="str">
            <v>India</v>
          </cell>
          <cell r="C56">
            <v>470461</v>
          </cell>
          <cell r="D56" t="str">
            <v>India</v>
          </cell>
          <cell r="E56" t="str">
            <v>Sales</v>
          </cell>
          <cell r="F56" t="str">
            <v>LE&amp;G</v>
          </cell>
          <cell r="G56">
            <v>9014</v>
          </cell>
          <cell r="H56" t="str">
            <v>Jhala, G.P.</v>
          </cell>
          <cell r="I56" t="str">
            <v>INR</v>
          </cell>
          <cell r="J56" t="str">
            <v>In thousands</v>
          </cell>
        </row>
        <row r="57">
          <cell r="B57" t="str">
            <v>India</v>
          </cell>
          <cell r="C57">
            <v>470461</v>
          </cell>
          <cell r="D57" t="str">
            <v>India</v>
          </cell>
          <cell r="E57" t="str">
            <v>Sales</v>
          </cell>
          <cell r="F57" t="str">
            <v>Batt</v>
          </cell>
          <cell r="G57">
            <v>9015</v>
          </cell>
          <cell r="H57" t="str">
            <v>Jhala, G.P.</v>
          </cell>
          <cell r="I57" t="str">
            <v>INR</v>
          </cell>
          <cell r="J57" t="str">
            <v>In thousands</v>
          </cell>
        </row>
        <row r="58">
          <cell r="B58" t="str">
            <v>Indonesia</v>
          </cell>
          <cell r="C58">
            <v>480101</v>
          </cell>
          <cell r="D58" t="str">
            <v>Indonesia</v>
          </cell>
          <cell r="E58" t="str">
            <v>Sales</v>
          </cell>
          <cell r="F58" t="str">
            <v>Lamps</v>
          </cell>
          <cell r="G58">
            <v>9011</v>
          </cell>
          <cell r="H58" t="str">
            <v>Sinmanjuntak, Sahat</v>
          </cell>
          <cell r="I58" t="str">
            <v>IDR</v>
          </cell>
          <cell r="J58" t="str">
            <v>In millions</v>
          </cell>
        </row>
        <row r="59">
          <cell r="B59" t="str">
            <v>Indonesia</v>
          </cell>
          <cell r="C59">
            <v>480101</v>
          </cell>
          <cell r="D59" t="str">
            <v>Indonesia</v>
          </cell>
          <cell r="E59" t="str">
            <v>Sales</v>
          </cell>
          <cell r="F59" t="str">
            <v>Lum</v>
          </cell>
          <cell r="G59">
            <v>9012</v>
          </cell>
          <cell r="H59" t="str">
            <v>Sinmanjuntak, Sahat</v>
          </cell>
          <cell r="I59" t="str">
            <v>IDR</v>
          </cell>
          <cell r="J59" t="str">
            <v>In millions</v>
          </cell>
        </row>
        <row r="60">
          <cell r="B60" t="str">
            <v>Indonesia</v>
          </cell>
          <cell r="C60">
            <v>480101</v>
          </cell>
          <cell r="D60" t="str">
            <v>Indonesia</v>
          </cell>
          <cell r="E60" t="str">
            <v>Sales</v>
          </cell>
          <cell r="F60" t="str">
            <v>Auto</v>
          </cell>
          <cell r="G60">
            <v>9013</v>
          </cell>
          <cell r="H60" t="str">
            <v>Sinmanjuntak, Sahat</v>
          </cell>
          <cell r="I60" t="str">
            <v>IDR</v>
          </cell>
          <cell r="J60" t="str">
            <v>In millions</v>
          </cell>
        </row>
        <row r="61">
          <cell r="B61" t="str">
            <v>Indonesia</v>
          </cell>
          <cell r="C61">
            <v>480101</v>
          </cell>
          <cell r="D61" t="str">
            <v>Indonesia</v>
          </cell>
          <cell r="E61" t="str">
            <v>Sales</v>
          </cell>
          <cell r="F61" t="str">
            <v>LE&amp;G</v>
          </cell>
          <cell r="G61">
            <v>9014</v>
          </cell>
          <cell r="H61" t="str">
            <v>Sinmanjuntak, Sahat</v>
          </cell>
          <cell r="I61" t="str">
            <v>IDR</v>
          </cell>
          <cell r="J61" t="str">
            <v>In millions</v>
          </cell>
        </row>
        <row r="62">
          <cell r="B62" t="str">
            <v>Indonesia</v>
          </cell>
          <cell r="C62">
            <v>480101</v>
          </cell>
          <cell r="D62" t="str">
            <v>Indonesia</v>
          </cell>
          <cell r="E62" t="str">
            <v>Sales</v>
          </cell>
          <cell r="F62" t="str">
            <v>Batt</v>
          </cell>
          <cell r="G62">
            <v>9015</v>
          </cell>
          <cell r="H62" t="str">
            <v>Sinmanjuntak, Sahat</v>
          </cell>
          <cell r="I62" t="str">
            <v>IDR</v>
          </cell>
          <cell r="J62" t="str">
            <v>In millions</v>
          </cell>
        </row>
        <row r="63">
          <cell r="B63" t="str">
            <v>Japan</v>
          </cell>
          <cell r="C63">
            <v>540311</v>
          </cell>
          <cell r="D63" t="str">
            <v>Japan</v>
          </cell>
          <cell r="E63" t="str">
            <v>Sales</v>
          </cell>
          <cell r="F63" t="str">
            <v>Lamps</v>
          </cell>
          <cell r="G63">
            <v>9011</v>
          </cell>
          <cell r="H63" t="str">
            <v>Higo, Oshima</v>
          </cell>
          <cell r="I63" t="str">
            <v>JPY</v>
          </cell>
          <cell r="J63" t="str">
            <v>In millions</v>
          </cell>
        </row>
        <row r="64">
          <cell r="B64" t="str">
            <v>Japan</v>
          </cell>
          <cell r="C64">
            <v>540311</v>
          </cell>
          <cell r="D64" t="str">
            <v>Japan</v>
          </cell>
          <cell r="E64" t="str">
            <v>Sales</v>
          </cell>
          <cell r="F64" t="str">
            <v>Lum</v>
          </cell>
          <cell r="G64">
            <v>9012</v>
          </cell>
          <cell r="H64" t="str">
            <v>Higo, Oshima</v>
          </cell>
          <cell r="I64" t="str">
            <v>JPY</v>
          </cell>
          <cell r="J64" t="str">
            <v>In millions</v>
          </cell>
        </row>
        <row r="65">
          <cell r="B65" t="str">
            <v>Japan</v>
          </cell>
          <cell r="C65">
            <v>540311</v>
          </cell>
          <cell r="D65" t="str">
            <v>Japan</v>
          </cell>
          <cell r="E65" t="str">
            <v>Sales</v>
          </cell>
          <cell r="F65" t="str">
            <v>Auto</v>
          </cell>
          <cell r="G65">
            <v>9013</v>
          </cell>
          <cell r="H65" t="str">
            <v>Higo, Oshima</v>
          </cell>
          <cell r="I65" t="str">
            <v>JPY</v>
          </cell>
          <cell r="J65" t="str">
            <v>In millions</v>
          </cell>
        </row>
        <row r="66">
          <cell r="B66" t="str">
            <v>Japan</v>
          </cell>
          <cell r="C66">
            <v>540311</v>
          </cell>
          <cell r="D66" t="str">
            <v>Japan</v>
          </cell>
          <cell r="E66" t="str">
            <v>Sales</v>
          </cell>
          <cell r="F66" t="str">
            <v>LE&amp;G</v>
          </cell>
          <cell r="G66">
            <v>9014</v>
          </cell>
          <cell r="H66" t="str">
            <v>Higo, Oshima</v>
          </cell>
          <cell r="I66" t="str">
            <v>JPY</v>
          </cell>
          <cell r="J66" t="str">
            <v>In millions</v>
          </cell>
        </row>
        <row r="67">
          <cell r="B67" t="str">
            <v>Japan</v>
          </cell>
          <cell r="C67">
            <v>540311</v>
          </cell>
          <cell r="D67" t="str">
            <v>Japan</v>
          </cell>
          <cell r="E67" t="str">
            <v>Sales</v>
          </cell>
          <cell r="F67" t="str">
            <v>Batt</v>
          </cell>
          <cell r="G67">
            <v>9015</v>
          </cell>
          <cell r="H67" t="str">
            <v>Higo, Oshima</v>
          </cell>
          <cell r="I67" t="str">
            <v>JPY</v>
          </cell>
          <cell r="J67" t="str">
            <v>In millions</v>
          </cell>
        </row>
        <row r="68">
          <cell r="B68" t="str">
            <v>Korea</v>
          </cell>
          <cell r="C68">
            <v>570203</v>
          </cell>
          <cell r="D68" t="str">
            <v>S. Korea</v>
          </cell>
          <cell r="E68" t="str">
            <v>Sales</v>
          </cell>
          <cell r="F68" t="str">
            <v>Lamps</v>
          </cell>
          <cell r="G68">
            <v>9011</v>
          </cell>
          <cell r="H68" t="str">
            <v>Cho, B.J.</v>
          </cell>
          <cell r="I68" t="str">
            <v>KRW</v>
          </cell>
          <cell r="J68" t="str">
            <v>In millions</v>
          </cell>
        </row>
        <row r="69">
          <cell r="B69" t="str">
            <v>Korea</v>
          </cell>
          <cell r="C69">
            <v>570203</v>
          </cell>
          <cell r="D69" t="str">
            <v>S. Korea</v>
          </cell>
          <cell r="E69" t="str">
            <v>Sales</v>
          </cell>
          <cell r="F69" t="str">
            <v>Lum</v>
          </cell>
          <cell r="G69">
            <v>9012</v>
          </cell>
          <cell r="H69" t="str">
            <v>Cho, B.J.</v>
          </cell>
          <cell r="I69" t="str">
            <v>KRW</v>
          </cell>
          <cell r="J69" t="str">
            <v>In millions</v>
          </cell>
        </row>
        <row r="70">
          <cell r="B70" t="str">
            <v>Korea</v>
          </cell>
          <cell r="C70">
            <v>570203</v>
          </cell>
          <cell r="D70" t="str">
            <v>S. Korea</v>
          </cell>
          <cell r="E70" t="str">
            <v>Sales</v>
          </cell>
          <cell r="F70" t="str">
            <v>Auto</v>
          </cell>
          <cell r="G70">
            <v>9013</v>
          </cell>
          <cell r="H70" t="str">
            <v>Cho, B.J.</v>
          </cell>
          <cell r="I70" t="str">
            <v>KRW</v>
          </cell>
          <cell r="J70" t="str">
            <v>In millions</v>
          </cell>
        </row>
        <row r="71">
          <cell r="B71" t="str">
            <v>Korea</v>
          </cell>
          <cell r="C71">
            <v>570203</v>
          </cell>
          <cell r="D71" t="str">
            <v>S. Korea</v>
          </cell>
          <cell r="E71" t="str">
            <v>Sales</v>
          </cell>
          <cell r="F71" t="str">
            <v>LE&amp;G</v>
          </cell>
          <cell r="G71">
            <v>9014</v>
          </cell>
          <cell r="H71" t="str">
            <v>Cho, B.J.</v>
          </cell>
          <cell r="I71" t="str">
            <v>KRW</v>
          </cell>
          <cell r="J71" t="str">
            <v>In millions</v>
          </cell>
        </row>
        <row r="72">
          <cell r="B72" t="str">
            <v>Korea</v>
          </cell>
          <cell r="C72">
            <v>570203</v>
          </cell>
          <cell r="D72" t="str">
            <v>S. Korea</v>
          </cell>
          <cell r="E72" t="str">
            <v>Sales</v>
          </cell>
          <cell r="F72" t="str">
            <v>Batt</v>
          </cell>
          <cell r="G72">
            <v>9015</v>
          </cell>
          <cell r="H72" t="str">
            <v>Cho, B.J.</v>
          </cell>
          <cell r="I72" t="str">
            <v>KRW</v>
          </cell>
          <cell r="J72" t="str">
            <v>In millions</v>
          </cell>
        </row>
        <row r="73">
          <cell r="B73" t="str">
            <v>Malaysia</v>
          </cell>
          <cell r="C73">
            <v>640980</v>
          </cell>
          <cell r="D73" t="str">
            <v>Malaysia</v>
          </cell>
          <cell r="E73" t="str">
            <v>Sales</v>
          </cell>
          <cell r="F73" t="str">
            <v>Lamps</v>
          </cell>
          <cell r="G73">
            <v>9011</v>
          </cell>
          <cell r="H73" t="str">
            <v>Goh, Kim Lee</v>
          </cell>
          <cell r="I73" t="str">
            <v>MYR</v>
          </cell>
          <cell r="J73" t="str">
            <v>In thousands</v>
          </cell>
        </row>
        <row r="74">
          <cell r="B74" t="str">
            <v>Malaysia</v>
          </cell>
          <cell r="C74">
            <v>640980</v>
          </cell>
          <cell r="D74" t="str">
            <v>Malaysia</v>
          </cell>
          <cell r="E74" t="str">
            <v>Sales</v>
          </cell>
          <cell r="F74" t="str">
            <v>Lum</v>
          </cell>
          <cell r="G74">
            <v>9012</v>
          </cell>
          <cell r="H74" t="str">
            <v>Goh, Kim Lee</v>
          </cell>
          <cell r="I74" t="str">
            <v>MYR</v>
          </cell>
          <cell r="J74" t="str">
            <v>In thousands</v>
          </cell>
        </row>
        <row r="75">
          <cell r="B75" t="str">
            <v>Malaysia</v>
          </cell>
          <cell r="C75">
            <v>640980</v>
          </cell>
          <cell r="D75" t="str">
            <v>Malaysia</v>
          </cell>
          <cell r="E75" t="str">
            <v>Sales</v>
          </cell>
          <cell r="F75" t="str">
            <v>Auto</v>
          </cell>
          <cell r="G75">
            <v>9013</v>
          </cell>
          <cell r="H75" t="str">
            <v>Goh, Kim Lee</v>
          </cell>
          <cell r="I75" t="str">
            <v>MYR</v>
          </cell>
          <cell r="J75" t="str">
            <v>In thousands</v>
          </cell>
        </row>
        <row r="76">
          <cell r="B76" t="str">
            <v>Malaysia</v>
          </cell>
          <cell r="C76">
            <v>640980</v>
          </cell>
          <cell r="D76" t="str">
            <v>Malaysia</v>
          </cell>
          <cell r="E76" t="str">
            <v>Sales</v>
          </cell>
          <cell r="F76" t="str">
            <v>LE&amp;G</v>
          </cell>
          <cell r="G76">
            <v>9014</v>
          </cell>
          <cell r="H76" t="str">
            <v>Goh, Kim Lee</v>
          </cell>
          <cell r="I76" t="str">
            <v>MYR</v>
          </cell>
          <cell r="J76" t="str">
            <v>In thousands</v>
          </cell>
        </row>
        <row r="77">
          <cell r="B77" t="str">
            <v>Malaysia</v>
          </cell>
          <cell r="C77">
            <v>640980</v>
          </cell>
          <cell r="D77" t="str">
            <v>Malaysia</v>
          </cell>
          <cell r="E77" t="str">
            <v>Sales</v>
          </cell>
          <cell r="F77" t="str">
            <v>Batt</v>
          </cell>
          <cell r="G77">
            <v>9015</v>
          </cell>
          <cell r="H77" t="str">
            <v>Goh, Kim Lee</v>
          </cell>
          <cell r="I77" t="str">
            <v>MYR</v>
          </cell>
          <cell r="J77" t="str">
            <v>In thousands</v>
          </cell>
        </row>
        <row r="78">
          <cell r="B78" t="str">
            <v>New Zealand</v>
          </cell>
          <cell r="C78">
            <v>700980</v>
          </cell>
          <cell r="D78" t="str">
            <v>New Zealand</v>
          </cell>
          <cell r="E78" t="str">
            <v>Sales</v>
          </cell>
          <cell r="F78" t="str">
            <v>Lamps</v>
          </cell>
          <cell r="G78">
            <v>9011</v>
          </cell>
          <cell r="H78" t="str">
            <v>Rathbun, Mike</v>
          </cell>
          <cell r="I78" t="str">
            <v>NZD</v>
          </cell>
          <cell r="J78" t="str">
            <v>In thousands</v>
          </cell>
        </row>
        <row r="79">
          <cell r="B79" t="str">
            <v>New Zealand</v>
          </cell>
          <cell r="C79">
            <v>700980</v>
          </cell>
          <cell r="D79" t="str">
            <v>New Zealand</v>
          </cell>
          <cell r="E79" t="str">
            <v>Sales</v>
          </cell>
          <cell r="F79" t="str">
            <v>Lum</v>
          </cell>
          <cell r="G79">
            <v>9012</v>
          </cell>
          <cell r="H79" t="str">
            <v>Rathbun, Mike</v>
          </cell>
          <cell r="I79" t="str">
            <v>NZD</v>
          </cell>
          <cell r="J79" t="str">
            <v>In thousands</v>
          </cell>
        </row>
        <row r="80">
          <cell r="B80" t="str">
            <v>New Zealand</v>
          </cell>
          <cell r="C80">
            <v>700980</v>
          </cell>
          <cell r="D80" t="str">
            <v>New Zealand</v>
          </cell>
          <cell r="E80" t="str">
            <v>Sales</v>
          </cell>
          <cell r="F80" t="str">
            <v>Auto</v>
          </cell>
          <cell r="G80">
            <v>9013</v>
          </cell>
          <cell r="H80" t="str">
            <v>Rathbun, Mike</v>
          </cell>
          <cell r="I80" t="str">
            <v>NZD</v>
          </cell>
          <cell r="J80" t="str">
            <v>In thousands</v>
          </cell>
        </row>
        <row r="81">
          <cell r="B81" t="str">
            <v>New Zealand</v>
          </cell>
          <cell r="C81">
            <v>700980</v>
          </cell>
          <cell r="D81" t="str">
            <v>New Zealand</v>
          </cell>
          <cell r="E81" t="str">
            <v>Sales</v>
          </cell>
          <cell r="F81" t="str">
            <v>LE&amp;G</v>
          </cell>
          <cell r="G81">
            <v>9014</v>
          </cell>
          <cell r="H81" t="str">
            <v>Rathbun, Mike</v>
          </cell>
          <cell r="I81" t="str">
            <v>NZD</v>
          </cell>
          <cell r="J81" t="str">
            <v>In thousands</v>
          </cell>
        </row>
        <row r="82">
          <cell r="B82" t="str">
            <v>New Zealand</v>
          </cell>
          <cell r="C82">
            <v>700980</v>
          </cell>
          <cell r="D82" t="str">
            <v>New Zealand</v>
          </cell>
          <cell r="E82" t="str">
            <v>Sales</v>
          </cell>
          <cell r="F82" t="str">
            <v>Batt</v>
          </cell>
          <cell r="G82">
            <v>9015</v>
          </cell>
          <cell r="H82" t="str">
            <v>Rathbun, Mike</v>
          </cell>
          <cell r="I82" t="str">
            <v>NZD</v>
          </cell>
          <cell r="J82" t="str">
            <v>In thousands</v>
          </cell>
        </row>
        <row r="83">
          <cell r="B83" t="str">
            <v>Pakistan</v>
          </cell>
          <cell r="C83">
            <v>730980</v>
          </cell>
          <cell r="D83" t="str">
            <v>Pakistan</v>
          </cell>
          <cell r="E83" t="str">
            <v>Sales</v>
          </cell>
          <cell r="F83" t="str">
            <v>Lamps</v>
          </cell>
          <cell r="G83">
            <v>9011</v>
          </cell>
          <cell r="H83" t="str">
            <v>Abood, Ahmod</v>
          </cell>
          <cell r="I83" t="str">
            <v>PKR</v>
          </cell>
          <cell r="J83" t="str">
            <v>In thousands</v>
          </cell>
        </row>
        <row r="84">
          <cell r="B84" t="str">
            <v>Pakistan</v>
          </cell>
          <cell r="C84">
            <v>730980</v>
          </cell>
          <cell r="D84" t="str">
            <v>Pakistan</v>
          </cell>
          <cell r="E84" t="str">
            <v>Sales</v>
          </cell>
          <cell r="F84" t="str">
            <v>Lum</v>
          </cell>
          <cell r="G84">
            <v>9012</v>
          </cell>
          <cell r="H84" t="str">
            <v>Abood, Ahmod</v>
          </cell>
          <cell r="I84" t="str">
            <v>PKR</v>
          </cell>
          <cell r="J84" t="str">
            <v>In thousands</v>
          </cell>
        </row>
        <row r="85">
          <cell r="B85" t="str">
            <v>Pakistan</v>
          </cell>
          <cell r="C85">
            <v>730980</v>
          </cell>
          <cell r="D85" t="str">
            <v>Pakistan</v>
          </cell>
          <cell r="E85" t="str">
            <v>Sales</v>
          </cell>
          <cell r="F85" t="str">
            <v>Auto</v>
          </cell>
          <cell r="G85">
            <v>9013</v>
          </cell>
          <cell r="H85" t="str">
            <v>Abood, Ahmod</v>
          </cell>
          <cell r="I85" t="str">
            <v>PKR</v>
          </cell>
          <cell r="J85" t="str">
            <v>In thousands</v>
          </cell>
        </row>
        <row r="86">
          <cell r="B86" t="str">
            <v>Pakistan</v>
          </cell>
          <cell r="C86">
            <v>730980</v>
          </cell>
          <cell r="D86" t="str">
            <v>Pakistan</v>
          </cell>
          <cell r="E86" t="str">
            <v>Sales</v>
          </cell>
          <cell r="F86" t="str">
            <v>LE&amp;G</v>
          </cell>
          <cell r="G86">
            <v>9014</v>
          </cell>
          <cell r="H86" t="str">
            <v>Abood, Ahmod</v>
          </cell>
          <cell r="I86" t="str">
            <v>PKR</v>
          </cell>
          <cell r="J86" t="str">
            <v>In thousands</v>
          </cell>
        </row>
        <row r="87">
          <cell r="B87" t="str">
            <v>Pakistan</v>
          </cell>
          <cell r="C87">
            <v>730980</v>
          </cell>
          <cell r="D87" t="str">
            <v>Pakistan</v>
          </cell>
          <cell r="E87" t="str">
            <v>Sales</v>
          </cell>
          <cell r="F87" t="str">
            <v>Batt</v>
          </cell>
          <cell r="G87">
            <v>9015</v>
          </cell>
          <cell r="H87" t="str">
            <v>Abood, Ahmod</v>
          </cell>
          <cell r="I87" t="str">
            <v>PKR</v>
          </cell>
          <cell r="J87" t="str">
            <v>In thousands</v>
          </cell>
        </row>
        <row r="88">
          <cell r="B88" t="str">
            <v>Philippines</v>
          </cell>
          <cell r="C88">
            <v>770203</v>
          </cell>
          <cell r="D88" t="str">
            <v>Philippines</v>
          </cell>
          <cell r="E88" t="str">
            <v>Sales</v>
          </cell>
          <cell r="F88" t="str">
            <v>Lamps</v>
          </cell>
          <cell r="G88">
            <v>9011</v>
          </cell>
          <cell r="H88" t="str">
            <v>Fontannilla, Grace</v>
          </cell>
          <cell r="I88" t="str">
            <v>PHP</v>
          </cell>
          <cell r="J88" t="str">
            <v>In thousands</v>
          </cell>
        </row>
        <row r="89">
          <cell r="B89" t="str">
            <v>Philippines</v>
          </cell>
          <cell r="C89">
            <v>770203</v>
          </cell>
          <cell r="D89" t="str">
            <v>Philippines</v>
          </cell>
          <cell r="E89" t="str">
            <v>Sales</v>
          </cell>
          <cell r="F89" t="str">
            <v>Lum</v>
          </cell>
          <cell r="G89">
            <v>9012</v>
          </cell>
          <cell r="H89" t="str">
            <v>Fontannilla, Grace</v>
          </cell>
          <cell r="I89" t="str">
            <v>PHP</v>
          </cell>
          <cell r="J89" t="str">
            <v>In thousands</v>
          </cell>
        </row>
        <row r="90">
          <cell r="B90" t="str">
            <v>Philippines</v>
          </cell>
          <cell r="C90">
            <v>770203</v>
          </cell>
          <cell r="D90" t="str">
            <v>Philippines</v>
          </cell>
          <cell r="E90" t="str">
            <v>Sales</v>
          </cell>
          <cell r="F90" t="str">
            <v>Auto</v>
          </cell>
          <cell r="G90">
            <v>9013</v>
          </cell>
          <cell r="H90" t="str">
            <v>Fontannilla, Grace</v>
          </cell>
          <cell r="I90" t="str">
            <v>PHP</v>
          </cell>
          <cell r="J90" t="str">
            <v>In thousands</v>
          </cell>
        </row>
        <row r="91">
          <cell r="B91" t="str">
            <v>Philippines</v>
          </cell>
          <cell r="C91">
            <v>770203</v>
          </cell>
          <cell r="D91" t="str">
            <v>Philippines</v>
          </cell>
          <cell r="E91" t="str">
            <v>Sales</v>
          </cell>
          <cell r="F91" t="str">
            <v>LE&amp;G</v>
          </cell>
          <cell r="G91">
            <v>9014</v>
          </cell>
          <cell r="H91" t="str">
            <v>Fontannilla, Grace</v>
          </cell>
          <cell r="I91" t="str">
            <v>PHP</v>
          </cell>
          <cell r="J91" t="str">
            <v>In thousands</v>
          </cell>
        </row>
        <row r="92">
          <cell r="B92" t="str">
            <v>Philippines</v>
          </cell>
          <cell r="C92">
            <v>770203</v>
          </cell>
          <cell r="D92" t="str">
            <v>Philippines</v>
          </cell>
          <cell r="E92" t="str">
            <v>Sales</v>
          </cell>
          <cell r="F92" t="str">
            <v>Batt</v>
          </cell>
          <cell r="G92">
            <v>9015</v>
          </cell>
          <cell r="H92" t="str">
            <v>Fontannilla, Grace</v>
          </cell>
          <cell r="I92" t="str">
            <v>PHP</v>
          </cell>
          <cell r="J92" t="str">
            <v>In thousands</v>
          </cell>
        </row>
        <row r="93">
          <cell r="B93" t="str">
            <v>Singapore</v>
          </cell>
          <cell r="C93">
            <v>830072</v>
          </cell>
          <cell r="D93" t="str">
            <v>Singapore</v>
          </cell>
          <cell r="E93" t="str">
            <v>Sales</v>
          </cell>
          <cell r="F93" t="str">
            <v>Lamps</v>
          </cell>
          <cell r="G93">
            <v>9011</v>
          </cell>
          <cell r="H93" t="str">
            <v>How, Lynda</v>
          </cell>
          <cell r="I93" t="str">
            <v>SGD</v>
          </cell>
          <cell r="J93" t="str">
            <v>In thousands</v>
          </cell>
        </row>
        <row r="94">
          <cell r="B94" t="str">
            <v>Singapore</v>
          </cell>
          <cell r="C94">
            <v>830072</v>
          </cell>
          <cell r="D94" t="str">
            <v>Singapore</v>
          </cell>
          <cell r="E94" t="str">
            <v>Sales</v>
          </cell>
          <cell r="F94" t="str">
            <v>Lum</v>
          </cell>
          <cell r="G94">
            <v>9012</v>
          </cell>
          <cell r="H94" t="str">
            <v>How, Lynda</v>
          </cell>
          <cell r="I94" t="str">
            <v>SGD</v>
          </cell>
          <cell r="J94" t="str">
            <v>In thousands</v>
          </cell>
        </row>
        <row r="95">
          <cell r="B95" t="str">
            <v>Singapore</v>
          </cell>
          <cell r="C95">
            <v>830072</v>
          </cell>
          <cell r="D95" t="str">
            <v>Singapore</v>
          </cell>
          <cell r="E95" t="str">
            <v>Sales</v>
          </cell>
          <cell r="F95" t="str">
            <v>Auto</v>
          </cell>
          <cell r="G95">
            <v>9013</v>
          </cell>
          <cell r="H95" t="str">
            <v>How, Lynda</v>
          </cell>
          <cell r="I95" t="str">
            <v>SGD</v>
          </cell>
          <cell r="J95" t="str">
            <v>In thousands</v>
          </cell>
        </row>
        <row r="96">
          <cell r="B96" t="str">
            <v>Singapore</v>
          </cell>
          <cell r="C96">
            <v>830072</v>
          </cell>
          <cell r="D96" t="str">
            <v>Singapore</v>
          </cell>
          <cell r="E96" t="str">
            <v>Sales</v>
          </cell>
          <cell r="F96" t="str">
            <v>LE&amp;G</v>
          </cell>
          <cell r="G96">
            <v>9014</v>
          </cell>
          <cell r="H96" t="str">
            <v>How, Lynda</v>
          </cell>
          <cell r="I96" t="str">
            <v>SGD</v>
          </cell>
          <cell r="J96" t="str">
            <v>In thousands</v>
          </cell>
        </row>
        <row r="97">
          <cell r="B97" t="str">
            <v>Singapore</v>
          </cell>
          <cell r="C97">
            <v>830072</v>
          </cell>
          <cell r="D97" t="str">
            <v>Singapore</v>
          </cell>
          <cell r="E97" t="str">
            <v>Sales</v>
          </cell>
          <cell r="F97" t="str">
            <v>Batt</v>
          </cell>
          <cell r="G97">
            <v>9015</v>
          </cell>
          <cell r="H97" t="str">
            <v>How, Lynda</v>
          </cell>
          <cell r="I97" t="str">
            <v>SGD</v>
          </cell>
          <cell r="J97" t="str">
            <v>In thousands</v>
          </cell>
        </row>
        <row r="98">
          <cell r="B98" t="str">
            <v>Taiwan</v>
          </cell>
          <cell r="C98">
            <v>371249</v>
          </cell>
          <cell r="D98" t="str">
            <v>Taiwan</v>
          </cell>
          <cell r="E98" t="str">
            <v>Sales</v>
          </cell>
          <cell r="F98" t="str">
            <v>Lamps</v>
          </cell>
          <cell r="G98">
            <v>9011</v>
          </cell>
          <cell r="H98" t="str">
            <v>Chiu, Sophia</v>
          </cell>
          <cell r="I98" t="str">
            <v>TWD</v>
          </cell>
          <cell r="J98" t="str">
            <v>In thousands</v>
          </cell>
        </row>
        <row r="99">
          <cell r="B99" t="str">
            <v>Taiwan</v>
          </cell>
          <cell r="C99">
            <v>371249</v>
          </cell>
          <cell r="D99" t="str">
            <v>Taiwan</v>
          </cell>
          <cell r="E99" t="str">
            <v>Sales</v>
          </cell>
          <cell r="F99" t="str">
            <v>Lum</v>
          </cell>
          <cell r="G99">
            <v>9012</v>
          </cell>
          <cell r="H99" t="str">
            <v>Chiu, Sophia</v>
          </cell>
          <cell r="I99" t="str">
            <v>TWD</v>
          </cell>
          <cell r="J99" t="str">
            <v>In thousands</v>
          </cell>
        </row>
        <row r="100">
          <cell r="B100" t="str">
            <v>Taiwan</v>
          </cell>
          <cell r="C100">
            <v>371249</v>
          </cell>
          <cell r="D100" t="str">
            <v>Taiwan</v>
          </cell>
          <cell r="E100" t="str">
            <v>Sales</v>
          </cell>
          <cell r="F100" t="str">
            <v>Auto</v>
          </cell>
          <cell r="G100">
            <v>9013</v>
          </cell>
          <cell r="H100" t="str">
            <v>Chiu, Sophia</v>
          </cell>
          <cell r="I100" t="str">
            <v>TWD</v>
          </cell>
          <cell r="J100" t="str">
            <v>In thousands</v>
          </cell>
        </row>
        <row r="101">
          <cell r="B101" t="str">
            <v>Taiwan</v>
          </cell>
          <cell r="C101">
            <v>371249</v>
          </cell>
          <cell r="D101" t="str">
            <v>Taiwan</v>
          </cell>
          <cell r="E101" t="str">
            <v>Sales</v>
          </cell>
          <cell r="F101" t="str">
            <v>LE&amp;G</v>
          </cell>
          <cell r="G101">
            <v>9014</v>
          </cell>
          <cell r="H101" t="str">
            <v>Chiu, Sophia</v>
          </cell>
          <cell r="I101" t="str">
            <v>TWD</v>
          </cell>
          <cell r="J101" t="str">
            <v>In thousands</v>
          </cell>
        </row>
        <row r="102">
          <cell r="B102" t="str">
            <v>Taiwan</v>
          </cell>
          <cell r="C102">
            <v>371249</v>
          </cell>
          <cell r="D102" t="str">
            <v>Taiwan</v>
          </cell>
          <cell r="E102" t="str">
            <v>Sales</v>
          </cell>
          <cell r="F102" t="str">
            <v>Batt</v>
          </cell>
          <cell r="G102">
            <v>9015</v>
          </cell>
          <cell r="H102" t="str">
            <v>Chiu, Sophia</v>
          </cell>
          <cell r="I102" t="str">
            <v>TWD</v>
          </cell>
          <cell r="J102" t="str">
            <v>In thousands</v>
          </cell>
        </row>
        <row r="103">
          <cell r="B103" t="str">
            <v>Thailand</v>
          </cell>
          <cell r="C103">
            <v>890101</v>
          </cell>
          <cell r="D103" t="str">
            <v>Thailand</v>
          </cell>
          <cell r="E103" t="str">
            <v>Sales</v>
          </cell>
          <cell r="F103" t="str">
            <v>Lamps</v>
          </cell>
          <cell r="G103">
            <v>9011</v>
          </cell>
          <cell r="H103" t="str">
            <v>Ratanaphaithum, Utsanee</v>
          </cell>
          <cell r="I103" t="str">
            <v>THB</v>
          </cell>
          <cell r="J103" t="str">
            <v>In thousands</v>
          </cell>
        </row>
        <row r="104">
          <cell r="B104" t="str">
            <v>Thailand</v>
          </cell>
          <cell r="C104">
            <v>890101</v>
          </cell>
          <cell r="D104" t="str">
            <v>Thailand</v>
          </cell>
          <cell r="E104" t="str">
            <v>Sales</v>
          </cell>
          <cell r="F104" t="str">
            <v>Lum</v>
          </cell>
          <cell r="G104">
            <v>9012</v>
          </cell>
          <cell r="H104" t="str">
            <v>Ratanaphaithum, Utsanee</v>
          </cell>
          <cell r="I104" t="str">
            <v>THB</v>
          </cell>
          <cell r="J104" t="str">
            <v>In thousands</v>
          </cell>
        </row>
        <row r="105">
          <cell r="B105" t="str">
            <v>Thailand</v>
          </cell>
          <cell r="C105">
            <v>890101</v>
          </cell>
          <cell r="D105" t="str">
            <v>Thailand</v>
          </cell>
          <cell r="E105" t="str">
            <v>Sales</v>
          </cell>
          <cell r="F105" t="str">
            <v>Auto</v>
          </cell>
          <cell r="G105">
            <v>9013</v>
          </cell>
          <cell r="H105" t="str">
            <v>Ratanaphaithum, Utsanee</v>
          </cell>
          <cell r="I105" t="str">
            <v>THB</v>
          </cell>
          <cell r="J105" t="str">
            <v>In thousands</v>
          </cell>
        </row>
        <row r="106">
          <cell r="B106" t="str">
            <v>Thailand</v>
          </cell>
          <cell r="C106">
            <v>890101</v>
          </cell>
          <cell r="D106" t="str">
            <v>Thailand</v>
          </cell>
          <cell r="E106" t="str">
            <v>Sales</v>
          </cell>
          <cell r="F106" t="str">
            <v>LE&amp;G</v>
          </cell>
          <cell r="G106">
            <v>9014</v>
          </cell>
          <cell r="H106" t="str">
            <v>Ratanaphaithum, Utsanee</v>
          </cell>
          <cell r="I106" t="str">
            <v>THB</v>
          </cell>
          <cell r="J106" t="str">
            <v>In thousands</v>
          </cell>
        </row>
        <row r="107">
          <cell r="B107" t="str">
            <v>Thailand</v>
          </cell>
          <cell r="C107">
            <v>890101</v>
          </cell>
          <cell r="D107" t="str">
            <v>Thailand</v>
          </cell>
          <cell r="E107" t="str">
            <v>Sales</v>
          </cell>
          <cell r="F107" t="str">
            <v>Batt</v>
          </cell>
          <cell r="G107">
            <v>9015</v>
          </cell>
          <cell r="H107" t="str">
            <v>Ratanaphaithum, Utsanee</v>
          </cell>
          <cell r="I107" t="str">
            <v>THB</v>
          </cell>
          <cell r="J107" t="str">
            <v>In thousands</v>
          </cell>
        </row>
        <row r="108">
          <cell r="A108">
            <v>1</v>
          </cell>
          <cell r="B108" t="str">
            <v>Country</v>
          </cell>
          <cell r="C108">
            <v>999999</v>
          </cell>
          <cell r="D108" t="str">
            <v>Organisation</v>
          </cell>
          <cell r="E108" t="str">
            <v>Sales</v>
          </cell>
          <cell r="F108" t="str">
            <v>BG</v>
          </cell>
          <cell r="G108">
            <v>9011</v>
          </cell>
          <cell r="H108" t="str">
            <v>Ratanaphaithum, Utsanee</v>
          </cell>
          <cell r="I108" t="str">
            <v>USD</v>
          </cell>
          <cell r="J108" t="str">
            <v>In thousands</v>
          </cell>
        </row>
      </sheetData>
      <sheetData sheetId="1" refreshError="1">
        <row r="1">
          <cell r="A1" t="str">
            <v>AUD</v>
          </cell>
          <cell r="B1">
            <v>1</v>
          </cell>
          <cell r="C1">
            <v>1.1000000000000001</v>
          </cell>
          <cell r="D1">
            <v>1.2</v>
          </cell>
        </row>
        <row r="2">
          <cell r="A2" t="str">
            <v>CNY</v>
          </cell>
          <cell r="B2">
            <v>2</v>
          </cell>
          <cell r="C2">
            <v>2.2000000000000002</v>
          </cell>
          <cell r="D2">
            <v>2.4</v>
          </cell>
        </row>
        <row r="3">
          <cell r="A3" t="str">
            <v>HKD</v>
          </cell>
          <cell r="B3">
            <v>3</v>
          </cell>
          <cell r="C3">
            <v>3.3</v>
          </cell>
          <cell r="D3">
            <v>3.6</v>
          </cell>
        </row>
        <row r="4">
          <cell r="A4" t="str">
            <v>IDR</v>
          </cell>
          <cell r="B4">
            <v>4</v>
          </cell>
          <cell r="C4">
            <v>4.4000000000000004</v>
          </cell>
          <cell r="D4">
            <v>4.8</v>
          </cell>
        </row>
        <row r="5">
          <cell r="A5" t="str">
            <v>INR</v>
          </cell>
          <cell r="B5">
            <v>5</v>
          </cell>
          <cell r="C5">
            <v>5.5</v>
          </cell>
          <cell r="D5">
            <v>6</v>
          </cell>
        </row>
        <row r="6">
          <cell r="A6" t="str">
            <v>JPY</v>
          </cell>
          <cell r="B6">
            <v>6</v>
          </cell>
          <cell r="C6">
            <v>6.6</v>
          </cell>
          <cell r="D6">
            <v>7.2</v>
          </cell>
        </row>
        <row r="7">
          <cell r="A7" t="str">
            <v>KRW</v>
          </cell>
          <cell r="B7">
            <v>7</v>
          </cell>
          <cell r="C7">
            <v>7.7</v>
          </cell>
          <cell r="D7">
            <v>8.4</v>
          </cell>
        </row>
        <row r="8">
          <cell r="A8" t="str">
            <v>MYR</v>
          </cell>
          <cell r="B8">
            <v>8</v>
          </cell>
          <cell r="C8">
            <v>8.8000000000000007</v>
          </cell>
          <cell r="D8">
            <v>9.6</v>
          </cell>
        </row>
        <row r="9">
          <cell r="A9" t="str">
            <v>NZD</v>
          </cell>
          <cell r="B9">
            <v>9</v>
          </cell>
          <cell r="C9">
            <v>9.9</v>
          </cell>
          <cell r="D9">
            <v>10.8</v>
          </cell>
        </row>
        <row r="10">
          <cell r="A10" t="str">
            <v>PHP</v>
          </cell>
          <cell r="B10">
            <v>10</v>
          </cell>
          <cell r="C10">
            <v>11</v>
          </cell>
          <cell r="D10">
            <v>12</v>
          </cell>
        </row>
        <row r="11">
          <cell r="A11" t="str">
            <v>PKR</v>
          </cell>
          <cell r="B11">
            <v>11</v>
          </cell>
          <cell r="C11">
            <v>12.1</v>
          </cell>
          <cell r="D11">
            <v>13.2</v>
          </cell>
        </row>
        <row r="12">
          <cell r="A12" t="str">
            <v>SGD</v>
          </cell>
          <cell r="B12">
            <v>12</v>
          </cell>
          <cell r="C12">
            <v>13.2</v>
          </cell>
          <cell r="D12">
            <v>14.4</v>
          </cell>
        </row>
        <row r="13">
          <cell r="A13" t="str">
            <v>THB</v>
          </cell>
          <cell r="B13">
            <v>13</v>
          </cell>
          <cell r="C13">
            <v>14.3</v>
          </cell>
          <cell r="D13">
            <v>15.6</v>
          </cell>
        </row>
        <row r="14">
          <cell r="A14" t="str">
            <v>TWD</v>
          </cell>
          <cell r="B14">
            <v>14</v>
          </cell>
          <cell r="C14">
            <v>15.4</v>
          </cell>
          <cell r="D14">
            <v>16.8</v>
          </cell>
        </row>
        <row r="15">
          <cell r="A15" t="str">
            <v>USD</v>
          </cell>
          <cell r="B15">
            <v>15</v>
          </cell>
          <cell r="C15">
            <v>16.5</v>
          </cell>
          <cell r="D15">
            <v>18</v>
          </cell>
        </row>
      </sheetData>
      <sheetData sheetId="2" refreshError="1"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</sheetData>
      <sheetData sheetId="3" refreshError="1">
        <row r="16">
          <cell r="F16" t="str">
            <v>grey</v>
          </cell>
        </row>
        <row r="31">
          <cell r="F31">
            <v>0</v>
          </cell>
          <cell r="G31">
            <v>0</v>
          </cell>
          <cell r="J31">
            <v>0</v>
          </cell>
          <cell r="K31">
            <v>0</v>
          </cell>
          <cell r="N31">
            <v>0</v>
          </cell>
          <cell r="O31">
            <v>0</v>
          </cell>
          <cell r="R31">
            <v>0</v>
          </cell>
          <cell r="S31">
            <v>0</v>
          </cell>
        </row>
        <row r="32">
          <cell r="F32">
            <v>0</v>
          </cell>
          <cell r="G32">
            <v>0</v>
          </cell>
          <cell r="J32">
            <v>0</v>
          </cell>
          <cell r="K32">
            <v>0</v>
          </cell>
          <cell r="N32">
            <v>0</v>
          </cell>
          <cell r="O32">
            <v>0</v>
          </cell>
          <cell r="R32">
            <v>0</v>
          </cell>
          <cell r="S32">
            <v>0</v>
          </cell>
        </row>
        <row r="33">
          <cell r="F33">
            <v>0</v>
          </cell>
          <cell r="G33">
            <v>0</v>
          </cell>
          <cell r="J33">
            <v>0</v>
          </cell>
          <cell r="K33">
            <v>0</v>
          </cell>
          <cell r="N33">
            <v>0</v>
          </cell>
          <cell r="O33">
            <v>0</v>
          </cell>
          <cell r="R33">
            <v>0</v>
          </cell>
          <cell r="S33">
            <v>0</v>
          </cell>
        </row>
        <row r="34">
          <cell r="F34">
            <v>0</v>
          </cell>
          <cell r="G34">
            <v>0</v>
          </cell>
          <cell r="J34">
            <v>0</v>
          </cell>
          <cell r="K34">
            <v>0</v>
          </cell>
          <cell r="N34">
            <v>0</v>
          </cell>
          <cell r="O34">
            <v>0</v>
          </cell>
          <cell r="R34">
            <v>0</v>
          </cell>
          <cell r="S34">
            <v>0</v>
          </cell>
        </row>
        <row r="35">
          <cell r="F35">
            <v>0</v>
          </cell>
          <cell r="G35">
            <v>0</v>
          </cell>
          <cell r="J35">
            <v>0</v>
          </cell>
          <cell r="K35">
            <v>0</v>
          </cell>
          <cell r="N35">
            <v>0</v>
          </cell>
          <cell r="O35">
            <v>0</v>
          </cell>
          <cell r="R35">
            <v>0</v>
          </cell>
          <cell r="S35">
            <v>0</v>
          </cell>
        </row>
        <row r="36">
          <cell r="F36">
            <v>0</v>
          </cell>
          <cell r="G36">
            <v>0</v>
          </cell>
          <cell r="J36">
            <v>0</v>
          </cell>
          <cell r="K36">
            <v>0</v>
          </cell>
          <cell r="N36">
            <v>0</v>
          </cell>
          <cell r="O36">
            <v>0</v>
          </cell>
          <cell r="R36">
            <v>0</v>
          </cell>
          <cell r="S36">
            <v>0</v>
          </cell>
        </row>
        <row r="37">
          <cell r="F37">
            <v>0</v>
          </cell>
          <cell r="G37">
            <v>0</v>
          </cell>
          <cell r="J37">
            <v>0</v>
          </cell>
          <cell r="K37">
            <v>0</v>
          </cell>
          <cell r="N37">
            <v>0</v>
          </cell>
          <cell r="O37">
            <v>0</v>
          </cell>
          <cell r="R37">
            <v>0</v>
          </cell>
          <cell r="S37">
            <v>0</v>
          </cell>
        </row>
      </sheetData>
      <sheetData sheetId="4">
        <row r="13">
          <cell r="F13">
            <v>0</v>
          </cell>
        </row>
      </sheetData>
      <sheetData sheetId="5">
        <row r="16">
          <cell r="F16" t="str">
            <v>grey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 March 06_final"/>
      <sheetName val="Results March 06_linking"/>
      <sheetName val="UPTO December 2005"/>
      <sheetName val="Cash Flow"/>
      <sheetName val="Cash flow grouping"/>
      <sheetName val="FSne"/>
      <sheetName val="FA Sch 6ne"/>
      <sheetName val="BCO036RG"/>
      <sheetName val="GS0306RG"/>
      <sheetName val="bco035RG"/>
      <sheetName val="GS0305RG "/>
      <sheetName val="BCO036RG-TEM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els"/>
      <sheetName val="Group"/>
      <sheetName val="Index"/>
      <sheetName val="BS-Cons"/>
      <sheetName val="CapBudt0708"/>
      <sheetName val="BS"/>
      <sheetName val="ROMHE"/>
      <sheetName val="ConsPL"/>
      <sheetName val="P&amp;L"/>
      <sheetName val="CDRP&amp;L"/>
      <sheetName val="CDRWP&amp;L"/>
      <sheetName val="DVDRP&amp;L"/>
      <sheetName val="DVDRWP&amp;L"/>
      <sheetName val="ROMP&amp;L"/>
      <sheetName val="NFP&amp;L"/>
      <sheetName val="OH-Plants"/>
      <sheetName val="Capex-Adv-Payable"/>
      <sheetName val="Roy"/>
      <sheetName val="ProdPlan"/>
      <sheetName val="Piv-Inv"/>
      <sheetName val="Sales"/>
      <sheetName val="Margin"/>
      <sheetName val="BOMGN"/>
      <sheetName val="BOMA164"/>
      <sheetName val="S&amp;S-GN"/>
      <sheetName val="CT"/>
      <sheetName val="Fin"/>
      <sheetName val="Ptgcost"/>
      <sheetName val="0607"/>
      <sheetName val="Expense wise"/>
      <sheetName val="HO-OH"/>
      <sheetName val="LT-Mar,07"/>
      <sheetName val="W.C.period"/>
      <sheetName val="24April07"/>
      <sheetName val="Spl Cal"/>
      <sheetName val="CTPDE"/>
      <sheetName val="PDCDR"/>
      <sheetName val="PDCDRW"/>
      <sheetName val="PDDVD"/>
      <sheetName val="PDDVDRW"/>
      <sheetName val="PC"/>
      <sheetName val="BOM"/>
      <sheetName val="Pending"/>
      <sheetName val="Pack"/>
      <sheetName val="Assumptions"/>
      <sheetName val="P&amp;L-Dec"/>
      <sheetName val="Base-Dec"/>
      <sheetName val="Repay"/>
      <sheetName val="05-06 Q4"/>
      <sheetName val="Norms"/>
      <sheetName val="Expense wise (2)"/>
      <sheetName val="Expense_wise"/>
      <sheetName val="W_C_period"/>
      <sheetName val="Spl_Cal"/>
      <sheetName val="05-06_Q4"/>
      <sheetName val="Expense_wise_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451">
          <cell r="B451">
            <v>1.22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Guidelines"/>
      <sheetName val="Key Assumptions"/>
      <sheetName val="Summary"/>
      <sheetName val="PL-Consolidated"/>
      <sheetName val="BS-Consolidated"/>
      <sheetName val="CF-Consolidated"/>
      <sheetName val="P&amp;Ls........"/>
      <sheetName val="PL Product"/>
      <sheetName val="PL Vertical"/>
      <sheetName val="PL- CDROM DOM"/>
      <sheetName val="PL-  DVDROM DOM"/>
      <sheetName val="PL- CDROM HE"/>
      <sheetName val="PL-  DVDROM HE"/>
      <sheetName val="PL- TECHNICOLOR"/>
      <sheetName val="PL-INTL DVDROM"/>
      <sheetName val="PL-CDROM"/>
      <sheetName val="PL- DVDROM"/>
      <sheetName val="PL- CONTENT"/>
      <sheetName val="Sales"/>
      <sheetName val="Production"/>
      <sheetName val="BOM Cost"/>
      <sheetName val="Packing Cost"/>
      <sheetName val="Spares cost"/>
      <sheetName val="Power&amp;Fuel"/>
      <sheetName val="Depreciation"/>
      <sheetName val="Freight"/>
      <sheetName val="Capex"/>
      <sheetName val="Inventory"/>
      <sheetName val="Working Capital"/>
      <sheetName val="Inter-Co"/>
      <sheetName val="Per Disk Analysis"/>
      <sheetName val="Scenario"/>
      <sheetName val="Key_Assumptions"/>
      <sheetName val="P&amp;Ls________"/>
      <sheetName val="PL_Product"/>
      <sheetName val="PL_Vertical"/>
      <sheetName val="PL-_CDROM_DOM"/>
      <sheetName val="PL-__DVDROM_DOM"/>
      <sheetName val="PL-_CDROM_HE"/>
      <sheetName val="PL-__DVDROM_HE"/>
      <sheetName val="PL-_TECHNICOLOR"/>
      <sheetName val="PL-INTL_DVDROM"/>
      <sheetName val="PL-_DVDROM"/>
      <sheetName val="PL-_CONTENT"/>
      <sheetName val="BOM_Cost"/>
      <sheetName val="Packing_Cost"/>
      <sheetName val="Spares_cost"/>
      <sheetName val="Working_Capital"/>
      <sheetName val="Per_Disk_Analysis"/>
    </sheetNames>
    <sheetDataSet>
      <sheetData sheetId="0" refreshError="1">
        <row r="2">
          <cell r="A2">
            <v>1000000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"/>
      <sheetName val="PL"/>
      <sheetName val="S-01-04"/>
      <sheetName val="S-05"/>
      <sheetName val="S-06-08"/>
      <sheetName val="S-09-11"/>
      <sheetName val="S-12-14"/>
      <sheetName val="S-15-17"/>
      <sheetName val="S-18-19"/>
      <sheetName val="AS 3"/>
      <sheetName val="GP-BS"/>
      <sheetName val="GP-PL"/>
      <sheetName val="PL-I "/>
      <sheetName val="QTY INFMN"/>
      <sheetName val="ABSTRACT"/>
      <sheetName val="W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YSIS(OVERALL)"/>
      <sheetName val="ANALYSIS(PACKING)"/>
      <sheetName val="OCCUR (OA)"/>
      <sheetName val="OCCUR"/>
      <sheetName val="15-21"/>
      <sheetName val="Sheet1"/>
      <sheetName val="Detailed data"/>
      <sheetName val="NOTE 4. OCA"/>
      <sheetName val="GENERAL"/>
      <sheetName val="AR Graphs"/>
      <sheetName val="GLNZ8202"/>
      <sheetName val="Adj"/>
      <sheetName val="Sch 13 Notes 13-16"/>
      <sheetName val="3.(ii) Acceptances"/>
      <sheetName val="0. OAR"/>
      <sheetName val="3.(iii) Trade Payable Goods Dom"/>
      <sheetName val="Assumptions"/>
      <sheetName val="IOC Backup"/>
      <sheetName val="31.3.02 "/>
      <sheetName val="__31.3.03"/>
      <sheetName val="Performance Report"/>
      <sheetName val="Intaccrual"/>
      <sheetName val="SBU"/>
      <sheetName val="RGBD"/>
      <sheetName val="Comp"/>
      <sheetName val="CMA_Calculations"/>
      <sheetName val="OCCUR_(OA)"/>
      <sheetName val="Balance Sheet"/>
      <sheetName val="admn block"/>
      <sheetName val="BOQ"/>
      <sheetName val="Input"/>
      <sheetName val="conc-foot-gradeslab"/>
      <sheetName val="Worksheet in PRESENTATION  4th "/>
      <sheetName val="Detailed_data"/>
      <sheetName val="AR_Graphs"/>
      <sheetName val="Sch_13_Notes_13-16"/>
      <sheetName val="3_(ii)_Acceptances"/>
      <sheetName val="0__OAR"/>
      <sheetName val="3_(iii)_Trade_Payable_Goods_Dom"/>
      <sheetName val="2003"/>
      <sheetName val="竜･高機械"/>
      <sheetName val="Menu"/>
      <sheetName val="GBW"/>
      <sheetName val="Set-up Project"/>
      <sheetName val="Set-up Subaccounts"/>
      <sheetName val="Set-up Accounts"/>
      <sheetName val="NSW_GAS"/>
      <sheetName val="NSW_QLD ELECT"/>
      <sheetName val="NEW- VIC_GAS_ELECT(PROSPECT)"/>
      <sheetName val="key"/>
    </sheetNames>
    <sheetDataSet>
      <sheetData sheetId="0">
        <row r="2">
          <cell r="A2" t="str">
            <v xml:space="preserve"> </v>
          </cell>
        </row>
      </sheetData>
      <sheetData sheetId="1" refreshError="1">
        <row r="2">
          <cell r="A2" t="str">
            <v xml:space="preserve"> </v>
          </cell>
        </row>
      </sheetData>
      <sheetData sheetId="2" refreshError="1"/>
      <sheetData sheetId="3" refreshError="1">
        <row r="2">
          <cell r="A2" t="str">
            <v xml:space="preserve"> </v>
          </cell>
        </row>
        <row r="3">
          <cell r="R3" t="str">
            <v>SELECT:</v>
          </cell>
        </row>
        <row r="5">
          <cell r="R5" t="str">
            <v>PAGE - 1</v>
          </cell>
        </row>
        <row r="27">
          <cell r="R27" t="str">
            <v>HALL - 1</v>
          </cell>
        </row>
        <row r="29">
          <cell r="R29" t="str">
            <v>HALL - 2</v>
          </cell>
        </row>
        <row r="37">
          <cell r="R37" t="str">
            <v>HALL - 1</v>
          </cell>
        </row>
        <row r="39">
          <cell r="R39" t="str">
            <v>HALL - 2</v>
          </cell>
        </row>
        <row r="47">
          <cell r="R47" t="str">
            <v>HALL - 1</v>
          </cell>
        </row>
        <row r="49">
          <cell r="R49" t="str">
            <v>HALL - 2</v>
          </cell>
        </row>
        <row r="57">
          <cell r="R57" t="str">
            <v>HALL - 1</v>
          </cell>
        </row>
        <row r="59">
          <cell r="R59" t="str">
            <v>HALL - 2</v>
          </cell>
        </row>
        <row r="67">
          <cell r="R67" t="str">
            <v>HALL - 1</v>
          </cell>
        </row>
        <row r="69">
          <cell r="R69" t="str">
            <v>HALL - 2</v>
          </cell>
        </row>
        <row r="77">
          <cell r="R77" t="str">
            <v>HALL - 1</v>
          </cell>
        </row>
        <row r="79">
          <cell r="R79" t="str">
            <v>HALL - 2</v>
          </cell>
        </row>
        <row r="87">
          <cell r="R87" t="str">
            <v>HALL - 1</v>
          </cell>
        </row>
        <row r="89">
          <cell r="R89" t="str">
            <v>HALL - 2</v>
          </cell>
        </row>
        <row r="97">
          <cell r="R97" t="str">
            <v>HALL - 1</v>
          </cell>
        </row>
        <row r="99">
          <cell r="R99" t="str">
            <v>HALL - 2</v>
          </cell>
        </row>
        <row r="107">
          <cell r="R107" t="str">
            <v>HALL - 1</v>
          </cell>
        </row>
        <row r="109">
          <cell r="R109" t="str">
            <v>HALL - 2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Printing QTy"/>
      <sheetName val="01-feb"/>
      <sheetName val="02-feb"/>
      <sheetName val="03-feb"/>
      <sheetName val="04-feb"/>
      <sheetName val="05-feb"/>
      <sheetName val="06-feb"/>
      <sheetName val="07-feb"/>
      <sheetName val="08-feb"/>
      <sheetName val="09-feb"/>
      <sheetName val="10-feb"/>
      <sheetName val="11-feb"/>
      <sheetName val="12-feb"/>
      <sheetName val="13-feb"/>
      <sheetName val="14-feb"/>
      <sheetName val="15-feb"/>
      <sheetName val="16-feb"/>
      <sheetName val="17-feb"/>
      <sheetName val="18-feb"/>
      <sheetName val="19-feb"/>
      <sheetName val="20-feb"/>
      <sheetName val="21-feb"/>
      <sheetName val="22-feb"/>
      <sheetName val="23-feb"/>
      <sheetName val="24-feb"/>
      <sheetName val="25-feb"/>
      <sheetName val="26-feb"/>
      <sheetName val="27-feb"/>
      <sheetName val="28-feb"/>
      <sheetName val="29-feb"/>
      <sheetName val="31-feb"/>
      <sheetName val="Opdata (2)"/>
      <sheetName val="30-feb"/>
      <sheetName val="Opdata _2_"/>
      <sheetName val="Cost Data Page"/>
      <sheetName val="Invoice"/>
      <sheetName val="Europe Consolidated"/>
      <sheetName val="OCCUR"/>
      <sheetName val="ANALYSIS(PACKING)"/>
      <sheetName val="Purchase Order"/>
      <sheetName val="Company"/>
      <sheetName val="AR Graphs"/>
      <sheetName val="Non-Statistical Sampling Master"/>
      <sheetName val="Global Data"/>
      <sheetName val="input month"/>
      <sheetName val="Drop down"/>
      <sheetName val="list"/>
      <sheetName val="Sheet5"/>
      <sheetName val="Two Step Revenue Testing Master"/>
      <sheetName val="projections"/>
      <sheetName val="Printing_QTy"/>
      <sheetName val="Opdata_(2)"/>
      <sheetName val="Opdata__2_"/>
      <sheetName val="Cost_Data_Page"/>
      <sheetName val="Europe_Consolidated"/>
      <sheetName val="Purchase_Order"/>
      <sheetName val="defaults"/>
      <sheetName val="NOVEMBER SWAMY ORG-I"/>
      <sheetName val="Mong"/>
      <sheetName val="Jan PL corr"/>
      <sheetName val="first cut"/>
      <sheetName val="OH"/>
      <sheetName val="Prodn -Febuauryt-2004"/>
      <sheetName val="BS"/>
      <sheetName val="Sheet2"/>
      <sheetName val="15-21"/>
      <sheetName val="August TB"/>
      <sheetName val="SBU"/>
      <sheetName val="old_serial no."/>
      <sheetName val="BCP Operating Model"/>
      <sheetName val="IBSL"/>
      <sheetName val="Other assumptions"/>
      <sheetName val="Calculation"/>
      <sheetName val="Input"/>
      <sheetName val="Output"/>
      <sheetName val="rough"/>
      <sheetName val="RGBD"/>
      <sheetName val="Master"/>
      <sheetName val="Macro1"/>
      <sheetName val="BUD 0001"/>
      <sheetName val="lookup"/>
      <sheetName val="NOVEMBER_SWAMY_ORG-I"/>
      <sheetName val="Jan_PL_corr"/>
      <sheetName val="Stock"/>
      <sheetName val="Active"/>
      <sheetName val="subs details"/>
      <sheetName val="MMR"/>
      <sheetName val="Assump. "/>
      <sheetName val="PARTS"/>
      <sheetName val="OpEsc1"/>
      <sheetName val="Sensitivities"/>
      <sheetName val="Printing_QTy1"/>
      <sheetName val="Opdata_(2)1"/>
      <sheetName val="Opdata__2_1"/>
      <sheetName val="Cost_Data_Page1"/>
      <sheetName val="Europe_Consolidated1"/>
      <sheetName val="input_month"/>
      <sheetName val="Drop_down"/>
      <sheetName val="Non-Statistical_Sampling_Master"/>
      <sheetName val="Global_Data"/>
      <sheetName val="Purchase_Order1"/>
      <sheetName val="Prodn_-Febuauryt-2004"/>
      <sheetName val="Other_assumptions"/>
      <sheetName val="August_TB"/>
      <sheetName val="old_serial_no_"/>
      <sheetName val="Two_Step_Revenue_Testing_Master"/>
      <sheetName val="Source"/>
      <sheetName val="DATA"/>
      <sheetName val="Detail"/>
      <sheetName val="WNS NA 31.03.04"/>
      <sheetName val="WNS UK 31.03.04"/>
      <sheetName val="Printing_QTy2"/>
      <sheetName val="Opdata_(2)2"/>
      <sheetName val="Opdata__2_2"/>
      <sheetName val="Cost_Data_Page2"/>
      <sheetName val="Europe_Consolidated2"/>
      <sheetName val="Purchase_Order2"/>
      <sheetName val="AR_Graphs"/>
      <sheetName val="Non-Statistical_Sampling_Maste1"/>
      <sheetName val="Global_Data1"/>
      <sheetName val="input_month1"/>
      <sheetName val="Drop_down1"/>
      <sheetName val="Two_Step_Revenue_Testing_Maste1"/>
      <sheetName val="NOVEMBER_SWAMY_ORG-I1"/>
      <sheetName val="Jan_PL_corr1"/>
      <sheetName val="first_cut"/>
      <sheetName val="Prodn_-Febuauryt-20041"/>
      <sheetName val="August_TB1"/>
      <sheetName val="old_serial_no_1"/>
      <sheetName val="BCP_Operating_Model"/>
      <sheetName val="Other_assumptions1"/>
      <sheetName val="BUD_0001"/>
      <sheetName val="subs_details"/>
      <sheetName val="Assump__"/>
      <sheetName val="WNS_NA_31_03_04"/>
      <sheetName val="WNS_UK_31_03_04"/>
      <sheetName val="final"/>
      <sheetName val="van khuon"/>
      <sheetName val="Names"/>
      <sheetName val="BASIS"/>
      <sheetName val="BOQ"/>
      <sheetName val="Inputs"/>
      <sheetName val="2007_08"/>
      <sheetName val="Printing_QTy3"/>
      <sheetName val="Opdata_(2)3"/>
      <sheetName val="Opdata__2_3"/>
      <sheetName val="Cost_Data_Page3"/>
      <sheetName val="Europe_Consolidated3"/>
      <sheetName val="Purchase_Order3"/>
      <sheetName val="input_month2"/>
      <sheetName val="NOVEMBER_SWAMY_ORG-I2"/>
      <sheetName val="Jan_PL_corr2"/>
      <sheetName val="first_cut1"/>
      <sheetName val="August_TB2"/>
      <sheetName val="old_serial_no_2"/>
      <sheetName val="BCP_Operating_Model1"/>
      <sheetName val="Drop_down2"/>
      <sheetName val="Non-Statistical_Sampling_Maste2"/>
      <sheetName val="Global_Data2"/>
      <sheetName val="Prodn_-Febuauryt-20042"/>
      <sheetName val="Other_assumptions2"/>
      <sheetName val="Two_Step_Revenue_Testing_Maste2"/>
      <sheetName val="AR_Graphs1"/>
      <sheetName val="subs_details1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9">
          <cell r="A9" t="str">
            <v>OP CODE</v>
          </cell>
        </row>
      </sheetData>
      <sheetData sheetId="30">
        <row r="9">
          <cell r="A9" t="str">
            <v>OP CODE</v>
          </cell>
        </row>
      </sheetData>
      <sheetData sheetId="31">
        <row r="9">
          <cell r="A9" t="str">
            <v>OP CODE</v>
          </cell>
        </row>
      </sheetData>
      <sheetData sheetId="32" refreshError="1">
        <row r="9">
          <cell r="A9" t="str">
            <v>OP CODE</v>
          </cell>
          <cell r="B9" t="str">
            <v>OP NAME</v>
          </cell>
        </row>
        <row r="10">
          <cell r="A10">
            <v>10</v>
          </cell>
          <cell r="B10" t="str">
            <v>VINOD RAWAT1552</v>
          </cell>
        </row>
        <row r="11">
          <cell r="A11">
            <v>11</v>
          </cell>
          <cell r="B11" t="str">
            <v>UMA SHANKER 2923</v>
          </cell>
        </row>
        <row r="12">
          <cell r="A12">
            <v>12</v>
          </cell>
          <cell r="B12" t="str">
            <v>ANIL KUMAR  2619</v>
          </cell>
        </row>
        <row r="13">
          <cell r="A13">
            <v>13</v>
          </cell>
          <cell r="B13" t="str">
            <v>HARISH SINGH 2758</v>
          </cell>
        </row>
        <row r="14">
          <cell r="A14">
            <v>14</v>
          </cell>
          <cell r="B14" t="str">
            <v>RAGHU NATH 2797</v>
          </cell>
        </row>
        <row r="15">
          <cell r="A15">
            <v>15</v>
          </cell>
          <cell r="B15" t="str">
            <v>RAVINDER 2674</v>
          </cell>
        </row>
        <row r="16">
          <cell r="A16">
            <v>16</v>
          </cell>
          <cell r="B16" t="str">
            <v>RAJESH (2684)</v>
          </cell>
        </row>
        <row r="17">
          <cell r="A17">
            <v>17</v>
          </cell>
          <cell r="B17" t="str">
            <v>SURESH KUMAR 2762</v>
          </cell>
        </row>
        <row r="18">
          <cell r="A18">
            <v>18</v>
          </cell>
          <cell r="B18" t="str">
            <v>ARVIND RAJPUT(2986)</v>
          </cell>
        </row>
        <row r="19">
          <cell r="A19">
            <v>19</v>
          </cell>
          <cell r="B19" t="str">
            <v>TIKA RAM (2995)</v>
          </cell>
        </row>
        <row r="20">
          <cell r="A20">
            <v>20</v>
          </cell>
          <cell r="B20" t="str">
            <v>SHUSHIL 2669</v>
          </cell>
        </row>
        <row r="21">
          <cell r="A21">
            <v>21</v>
          </cell>
          <cell r="B21" t="str">
            <v>ANIL GARG (3279)</v>
          </cell>
        </row>
        <row r="22">
          <cell r="A22">
            <v>22</v>
          </cell>
          <cell r="B22" t="str">
            <v>SANJEEV KUMAR 3653</v>
          </cell>
        </row>
        <row r="23">
          <cell r="A23">
            <v>23</v>
          </cell>
          <cell r="B23" t="str">
            <v>SHAHAB SINGH 3664</v>
          </cell>
        </row>
        <row r="24">
          <cell r="A24">
            <v>24</v>
          </cell>
          <cell r="B24" t="str">
            <v>VIRENDER SINGH 3720</v>
          </cell>
        </row>
        <row r="25">
          <cell r="A25">
            <v>25</v>
          </cell>
          <cell r="B25" t="str">
            <v>BRIJENDRA PANDEY(4035)</v>
          </cell>
        </row>
        <row r="26">
          <cell r="A26">
            <v>26</v>
          </cell>
          <cell r="B26" t="str">
            <v>MANOJ TRIPATHI(3254)</v>
          </cell>
        </row>
        <row r="27">
          <cell r="A27">
            <v>27</v>
          </cell>
          <cell r="B27" t="str">
            <v>VIJAY KUMAR2454</v>
          </cell>
        </row>
        <row r="28">
          <cell r="A28">
            <v>28</v>
          </cell>
          <cell r="B28" t="str">
            <v>RANJIT (3358)</v>
          </cell>
        </row>
        <row r="29">
          <cell r="A29">
            <v>29</v>
          </cell>
          <cell r="B29" t="str">
            <v>MANOJ 2615</v>
          </cell>
        </row>
        <row r="30">
          <cell r="A30">
            <v>30</v>
          </cell>
          <cell r="B30" t="str">
            <v>SURESH CHAND 2764</v>
          </cell>
        </row>
        <row r="31">
          <cell r="A31">
            <v>31</v>
          </cell>
          <cell r="B31" t="str">
            <v>DHARMANAND 2802</v>
          </cell>
        </row>
        <row r="32">
          <cell r="A32">
            <v>32</v>
          </cell>
          <cell r="B32" t="str">
            <v>BECHAN THAKUR 2765</v>
          </cell>
        </row>
        <row r="33">
          <cell r="A33">
            <v>33</v>
          </cell>
          <cell r="B33" t="str">
            <v>GYAN SINGH 552</v>
          </cell>
        </row>
        <row r="34">
          <cell r="A34">
            <v>34</v>
          </cell>
          <cell r="B34" t="str">
            <v>KESHAV RAM YADAV 2798</v>
          </cell>
        </row>
        <row r="35">
          <cell r="A35">
            <v>35</v>
          </cell>
          <cell r="B35" t="str">
            <v>PREM Kr. SEHGAL(2989)</v>
          </cell>
        </row>
        <row r="36">
          <cell r="A36">
            <v>36</v>
          </cell>
          <cell r="B36" t="str">
            <v>SUBODH Kr. SHARMA(2991)</v>
          </cell>
        </row>
        <row r="37">
          <cell r="A37">
            <v>37</v>
          </cell>
          <cell r="B37" t="str">
            <v>YOGENDER RAWAT (3304)</v>
          </cell>
        </row>
        <row r="38">
          <cell r="A38">
            <v>38</v>
          </cell>
          <cell r="B38" t="str">
            <v>RAMESH Kr.(3385)</v>
          </cell>
        </row>
        <row r="39">
          <cell r="A39">
            <v>39</v>
          </cell>
          <cell r="B39" t="str">
            <v>SANTOSH Kr PATEL(3255)</v>
          </cell>
        </row>
        <row r="40">
          <cell r="A40">
            <v>40</v>
          </cell>
          <cell r="B40" t="str">
            <v>PAWAN Kr. (3252)</v>
          </cell>
        </row>
        <row r="41">
          <cell r="A41">
            <v>41</v>
          </cell>
          <cell r="B41" t="str">
            <v>RAJESH KUMAR (3718)</v>
          </cell>
        </row>
        <row r="42">
          <cell r="A42">
            <v>42</v>
          </cell>
          <cell r="B42" t="str">
            <v>GOVIND RAM</v>
          </cell>
        </row>
        <row r="43">
          <cell r="A43">
            <v>43</v>
          </cell>
          <cell r="B43" t="str">
            <v>OMENDER CHAUHAN</v>
          </cell>
        </row>
        <row r="44">
          <cell r="A44">
            <v>44</v>
          </cell>
          <cell r="B44" t="str">
            <v>LOKESH 1524</v>
          </cell>
        </row>
        <row r="45">
          <cell r="A45">
            <v>45</v>
          </cell>
          <cell r="B45" t="str">
            <v>CHANDRA BHANU 3353</v>
          </cell>
        </row>
        <row r="46">
          <cell r="A46">
            <v>46</v>
          </cell>
          <cell r="B46" t="str">
            <v>DAVENDRA 2687</v>
          </cell>
        </row>
        <row r="47">
          <cell r="A47">
            <v>47</v>
          </cell>
          <cell r="B47" t="str">
            <v>JAGDISH SINGH 2767</v>
          </cell>
        </row>
        <row r="48">
          <cell r="A48">
            <v>48</v>
          </cell>
          <cell r="B48" t="str">
            <v>JAI RAM 2795</v>
          </cell>
        </row>
        <row r="49">
          <cell r="A49">
            <v>49</v>
          </cell>
          <cell r="B49" t="str">
            <v>SANJEEV  Kr. 3352</v>
          </cell>
        </row>
        <row r="50">
          <cell r="A50">
            <v>50</v>
          </cell>
          <cell r="B50" t="str">
            <v>SUNIL KUMAR 2746</v>
          </cell>
        </row>
        <row r="51">
          <cell r="A51">
            <v>51</v>
          </cell>
          <cell r="B51" t="str">
            <v>UMA SINGH 2768</v>
          </cell>
        </row>
        <row r="52">
          <cell r="A52">
            <v>52</v>
          </cell>
          <cell r="B52" t="str">
            <v>TAPINDER NATH(2899)</v>
          </cell>
        </row>
        <row r="53">
          <cell r="A53">
            <v>53</v>
          </cell>
          <cell r="B53" t="str">
            <v>BAL MUKUND NIGAM 3355</v>
          </cell>
        </row>
        <row r="54">
          <cell r="A54">
            <v>54</v>
          </cell>
          <cell r="B54" t="str">
            <v>MANTESH Kr. 3387</v>
          </cell>
        </row>
        <row r="55">
          <cell r="A55">
            <v>55</v>
          </cell>
          <cell r="B55" t="str">
            <v>LOKESH KUMAR 3661</v>
          </cell>
        </row>
        <row r="56">
          <cell r="A56">
            <v>56</v>
          </cell>
          <cell r="B56" t="str">
            <v>NARENDRA PRASAD 3654</v>
          </cell>
        </row>
        <row r="57">
          <cell r="A57">
            <v>57</v>
          </cell>
          <cell r="B57" t="str">
            <v>BUDDHI LAL (3854)</v>
          </cell>
        </row>
        <row r="58">
          <cell r="A58">
            <v>58</v>
          </cell>
          <cell r="B58" t="str">
            <v>GURU DUTT</v>
          </cell>
        </row>
        <row r="59">
          <cell r="A59">
            <v>59</v>
          </cell>
          <cell r="B59" t="str">
            <v>BRIJESH KUMAR</v>
          </cell>
        </row>
        <row r="60">
          <cell r="A60">
            <v>60</v>
          </cell>
          <cell r="B60" t="str">
            <v>RAKESH KR</v>
          </cell>
        </row>
        <row r="61">
          <cell r="A61">
            <v>61</v>
          </cell>
          <cell r="B61" t="str">
            <v>SUNIL YOGLE</v>
          </cell>
        </row>
        <row r="62">
          <cell r="A62">
            <v>62</v>
          </cell>
          <cell r="B62" t="str">
            <v>KRISHNA Kr. 3354</v>
          </cell>
        </row>
        <row r="63">
          <cell r="A63">
            <v>63</v>
          </cell>
          <cell r="B63" t="str">
            <v>SATPAL 3349</v>
          </cell>
        </row>
        <row r="64">
          <cell r="A64">
            <v>64</v>
          </cell>
          <cell r="B64" t="str">
            <v>BANSI LAL 2680</v>
          </cell>
        </row>
        <row r="65">
          <cell r="A65">
            <v>65</v>
          </cell>
          <cell r="B65" t="str">
            <v>AJAY JADHAV 4054</v>
          </cell>
        </row>
        <row r="66">
          <cell r="A66">
            <v>66</v>
          </cell>
        </row>
        <row r="67">
          <cell r="A67">
            <v>67</v>
          </cell>
          <cell r="B67" t="str">
            <v>SUBASH CHAND 2691</v>
          </cell>
        </row>
        <row r="68">
          <cell r="A68">
            <v>68</v>
          </cell>
          <cell r="B68" t="str">
            <v>TRILOK NATH 2801</v>
          </cell>
        </row>
        <row r="69">
          <cell r="A69">
            <v>69</v>
          </cell>
          <cell r="B69" t="str">
            <v>M P S NEGI 2808</v>
          </cell>
        </row>
        <row r="70">
          <cell r="A70">
            <v>70</v>
          </cell>
          <cell r="B70" t="str">
            <v>SANJAY PANCHAL(4304)</v>
          </cell>
        </row>
        <row r="71">
          <cell r="A71">
            <v>71</v>
          </cell>
          <cell r="B71" t="str">
            <v>SARVESH Kr.(3359)</v>
          </cell>
        </row>
        <row r="72">
          <cell r="A72">
            <v>72</v>
          </cell>
          <cell r="B72" t="str">
            <v>RAVI DUTT SHARMA(3386)</v>
          </cell>
        </row>
        <row r="73">
          <cell r="A73">
            <v>73</v>
          </cell>
          <cell r="B73" t="str">
            <v>RAM BHAJAN (3538)</v>
          </cell>
        </row>
        <row r="74">
          <cell r="A74">
            <v>74</v>
          </cell>
          <cell r="B74" t="str">
            <v>JASVEER 3719</v>
          </cell>
        </row>
        <row r="75">
          <cell r="A75">
            <v>75</v>
          </cell>
          <cell r="B75" t="str">
            <v>GYANESH Kr RAWAT(3462)</v>
          </cell>
        </row>
        <row r="76">
          <cell r="A76">
            <v>76</v>
          </cell>
          <cell r="B76" t="str">
            <v>AJAY Kr SHARMA(3968)</v>
          </cell>
        </row>
        <row r="77">
          <cell r="A77">
            <v>77</v>
          </cell>
          <cell r="B77" t="str">
            <v>SHAHNAVAZ KHAN(4037)</v>
          </cell>
        </row>
        <row r="78">
          <cell r="A78">
            <v>78</v>
          </cell>
          <cell r="B78" t="str">
            <v>VICTOR GILL</v>
          </cell>
        </row>
        <row r="79">
          <cell r="A79">
            <v>79</v>
          </cell>
          <cell r="B79" t="str">
            <v>SATISH SHARMA 2972</v>
          </cell>
        </row>
        <row r="80">
          <cell r="A80">
            <v>80</v>
          </cell>
          <cell r="B80" t="str">
            <v>YOGESH(1594)</v>
          </cell>
        </row>
        <row r="81">
          <cell r="A81">
            <v>81</v>
          </cell>
          <cell r="B81" t="str">
            <v>AVINASH 2676</v>
          </cell>
        </row>
        <row r="82">
          <cell r="A82">
            <v>82</v>
          </cell>
          <cell r="B82" t="str">
            <v>VIRENDER Kr. (3348)</v>
          </cell>
        </row>
        <row r="83">
          <cell r="A83">
            <v>83</v>
          </cell>
          <cell r="B83" t="str">
            <v>BABULAL 2681</v>
          </cell>
        </row>
        <row r="84">
          <cell r="A84">
            <v>84</v>
          </cell>
          <cell r="B84" t="str">
            <v>RAJIV GUPTA 2773</v>
          </cell>
        </row>
        <row r="85">
          <cell r="A85">
            <v>85</v>
          </cell>
          <cell r="B85" t="str">
            <v>SURENDRA SINGH 3656</v>
          </cell>
        </row>
        <row r="86">
          <cell r="A86">
            <v>86</v>
          </cell>
          <cell r="B86" t="str">
            <v>INDER SINGH(3253)</v>
          </cell>
        </row>
        <row r="87">
          <cell r="A87">
            <v>87</v>
          </cell>
          <cell r="B87" t="str">
            <v>SHRI NARAIN MALVIYA</v>
          </cell>
        </row>
        <row r="88">
          <cell r="A88">
            <v>88</v>
          </cell>
          <cell r="B88" t="str">
            <v>MANOJ KUMAR(2900)</v>
          </cell>
        </row>
        <row r="89">
          <cell r="A89">
            <v>89</v>
          </cell>
          <cell r="B89" t="str">
            <v>RAJEEV Kr(2745)</v>
          </cell>
        </row>
        <row r="90">
          <cell r="A90">
            <v>90</v>
          </cell>
          <cell r="B90" t="str">
            <v>RANJAY KUMAR(2993)</v>
          </cell>
        </row>
        <row r="91">
          <cell r="A91">
            <v>91</v>
          </cell>
          <cell r="B91" t="str">
            <v>POORAN SINGH (3536)</v>
          </cell>
        </row>
        <row r="92">
          <cell r="A92">
            <v>92</v>
          </cell>
          <cell r="B92" t="str">
            <v>JAGDISH PRASAD 3650</v>
          </cell>
        </row>
        <row r="93">
          <cell r="A93">
            <v>93</v>
          </cell>
          <cell r="B93" t="str">
            <v>OM PRAKASH 3662</v>
          </cell>
        </row>
        <row r="94">
          <cell r="A94">
            <v>94</v>
          </cell>
          <cell r="B94" t="str">
            <v>RAJESH YADAV (3649)</v>
          </cell>
        </row>
        <row r="95">
          <cell r="A95">
            <v>95</v>
          </cell>
          <cell r="B95" t="str">
            <v>PRAKASH (3343)</v>
          </cell>
        </row>
        <row r="96">
          <cell r="A96">
            <v>96</v>
          </cell>
          <cell r="B96" t="str">
            <v>AJAY KUMAR SINGH(4038)</v>
          </cell>
        </row>
        <row r="97">
          <cell r="A97">
            <v>97</v>
          </cell>
          <cell r="B97" t="str">
            <v>SURESH MAHAVER</v>
          </cell>
        </row>
        <row r="98">
          <cell r="A98">
            <v>98</v>
          </cell>
          <cell r="B98" t="str">
            <v>OM PRAKASH ROY</v>
          </cell>
        </row>
        <row r="99">
          <cell r="A99">
            <v>99</v>
          </cell>
          <cell r="B99" t="str">
            <v>H. DUBEY(2733)</v>
          </cell>
        </row>
        <row r="100">
          <cell r="A100">
            <v>100</v>
          </cell>
          <cell r="B100" t="str">
            <v>OMKAR SINGH ( 3351 )</v>
          </cell>
        </row>
        <row r="101">
          <cell r="A101">
            <v>101</v>
          </cell>
          <cell r="B101" t="str">
            <v>BHANU PRATAP(3975)</v>
          </cell>
        </row>
        <row r="102">
          <cell r="A102">
            <v>102</v>
          </cell>
          <cell r="B102" t="str">
            <v>GIRISH CHAND 2682</v>
          </cell>
        </row>
        <row r="103">
          <cell r="A103">
            <v>103</v>
          </cell>
          <cell r="B103" t="str">
            <v>SANJAY SINGH 2800</v>
          </cell>
        </row>
        <row r="104">
          <cell r="A104">
            <v>104</v>
          </cell>
          <cell r="B104" t="str">
            <v>MAHIPAL SINGH 2770</v>
          </cell>
        </row>
        <row r="105">
          <cell r="A105">
            <v>105</v>
          </cell>
          <cell r="B105" t="str">
            <v>HARI KRISHAN LAL 2771</v>
          </cell>
        </row>
        <row r="106">
          <cell r="A106">
            <v>106</v>
          </cell>
          <cell r="B106" t="str">
            <v>PANKAJ 2678</v>
          </cell>
        </row>
        <row r="107">
          <cell r="A107">
            <v>107</v>
          </cell>
          <cell r="B107" t="str">
            <v>GYAN CHAND(2901)</v>
          </cell>
        </row>
        <row r="108">
          <cell r="A108">
            <v>108</v>
          </cell>
          <cell r="B108" t="str">
            <v>KARAM SINGH(2988)</v>
          </cell>
        </row>
        <row r="109">
          <cell r="A109">
            <v>109</v>
          </cell>
          <cell r="B109" t="str">
            <v>ARUN KUMAR (2994)</v>
          </cell>
        </row>
        <row r="110">
          <cell r="A110">
            <v>110</v>
          </cell>
          <cell r="B110" t="str">
            <v>JITENDRA KUMAR</v>
          </cell>
        </row>
        <row r="111">
          <cell r="A111">
            <v>111</v>
          </cell>
          <cell r="B111" t="str">
            <v>SANTOSH Kr. RAI(2980)</v>
          </cell>
        </row>
        <row r="112">
          <cell r="A112">
            <v>112</v>
          </cell>
          <cell r="B112" t="str">
            <v>OMVEER</v>
          </cell>
        </row>
        <row r="113">
          <cell r="A113">
            <v>113</v>
          </cell>
          <cell r="B113" t="str">
            <v>PRADEEP KUMAR 3600</v>
          </cell>
        </row>
        <row r="114">
          <cell r="A114">
            <v>114</v>
          </cell>
          <cell r="B114" t="str">
            <v>MAHINDRA KR. 3665</v>
          </cell>
        </row>
        <row r="115">
          <cell r="A115">
            <v>115</v>
          </cell>
          <cell r="B115" t="str">
            <v>SHRI KANT</v>
          </cell>
        </row>
        <row r="116">
          <cell r="A116">
            <v>116</v>
          </cell>
          <cell r="B116" t="str">
            <v>NILESH KUMAR</v>
          </cell>
        </row>
        <row r="117">
          <cell r="A117">
            <v>117</v>
          </cell>
          <cell r="B117" t="str">
            <v>SATISH (2744)</v>
          </cell>
        </row>
        <row r="118">
          <cell r="A118">
            <v>118</v>
          </cell>
          <cell r="B118" t="str">
            <v>MANOJ KUMAR 316</v>
          </cell>
        </row>
        <row r="119">
          <cell r="A119">
            <v>119</v>
          </cell>
          <cell r="B119" t="str">
            <v>GOPAL DUTT 2670</v>
          </cell>
        </row>
        <row r="120">
          <cell r="A120">
            <v>120</v>
          </cell>
          <cell r="B120" t="str">
            <v>NARESH MEHTA 2922</v>
          </cell>
        </row>
        <row r="121">
          <cell r="A121">
            <v>121</v>
          </cell>
          <cell r="B121" t="str">
            <v>KULDEEP 2772</v>
          </cell>
        </row>
        <row r="122">
          <cell r="A122">
            <v>122</v>
          </cell>
          <cell r="B122" t="str">
            <v>NETRAPAL SINGH 2766</v>
          </cell>
        </row>
        <row r="123">
          <cell r="A123">
            <v>123</v>
          </cell>
          <cell r="B123" t="str">
            <v>RATUL KARDONG 2796</v>
          </cell>
        </row>
        <row r="124">
          <cell r="A124">
            <v>124</v>
          </cell>
          <cell r="B124" t="str">
            <v>SANJAY Kr. 2769</v>
          </cell>
        </row>
        <row r="125">
          <cell r="A125">
            <v>125</v>
          </cell>
          <cell r="B125" t="str">
            <v>RAN SINGH(2902)</v>
          </cell>
        </row>
        <row r="126">
          <cell r="A126">
            <v>126</v>
          </cell>
          <cell r="B126" t="str">
            <v>SATENDRA(2992)</v>
          </cell>
        </row>
        <row r="127">
          <cell r="A127">
            <v>127</v>
          </cell>
          <cell r="B127" t="str">
            <v>HARI SINGH(3293)</v>
          </cell>
        </row>
        <row r="128">
          <cell r="A128">
            <v>128</v>
          </cell>
          <cell r="B128" t="str">
            <v>SANJAY SINGH NEGI 3534</v>
          </cell>
        </row>
        <row r="129">
          <cell r="A129">
            <v>129</v>
          </cell>
          <cell r="B129" t="str">
            <v>KAMTA PRASAD 3390</v>
          </cell>
        </row>
        <row r="130">
          <cell r="A130">
            <v>130</v>
          </cell>
          <cell r="B130" t="str">
            <v>SURESH KR SHARMA</v>
          </cell>
        </row>
        <row r="131">
          <cell r="A131">
            <v>131</v>
          </cell>
          <cell r="B131" t="str">
            <v>RAJ KUMAR 3655</v>
          </cell>
        </row>
        <row r="132">
          <cell r="A132">
            <v>132</v>
          </cell>
          <cell r="B132" t="str">
            <v>JAPAN SINGH (3853)</v>
          </cell>
        </row>
        <row r="133">
          <cell r="A133">
            <v>133</v>
          </cell>
          <cell r="B133" t="str">
            <v>PETER BERNARD</v>
          </cell>
        </row>
        <row r="134">
          <cell r="A134">
            <v>134</v>
          </cell>
          <cell r="B134" t="str">
            <v>kailash(4162)</v>
          </cell>
        </row>
        <row r="135">
          <cell r="A135">
            <v>135</v>
          </cell>
          <cell r="B135" t="str">
            <v>RAVINDRA SINGH VERMA 3973</v>
          </cell>
        </row>
        <row r="136">
          <cell r="A136">
            <v>136</v>
          </cell>
          <cell r="B136" t="str">
            <v>VIJAY KARAN(2912)</v>
          </cell>
        </row>
        <row r="137">
          <cell r="A137">
            <v>137</v>
          </cell>
          <cell r="B137" t="str">
            <v>YOGESH KUMAR SHARMA(4464)</v>
          </cell>
        </row>
        <row r="138">
          <cell r="A138">
            <v>138</v>
          </cell>
          <cell r="B138" t="str">
            <v>SHIV SHANKAR(4513)</v>
          </cell>
        </row>
        <row r="139">
          <cell r="A139">
            <v>139</v>
          </cell>
          <cell r="B139" t="str">
            <v>RAM KUMAR(4465)</v>
          </cell>
        </row>
        <row r="140">
          <cell r="A140">
            <v>140</v>
          </cell>
          <cell r="B140">
            <v>4469</v>
          </cell>
        </row>
        <row r="141">
          <cell r="A141">
            <v>141</v>
          </cell>
        </row>
        <row r="142">
          <cell r="A142">
            <v>142</v>
          </cell>
          <cell r="B142" t="str">
            <v>SATYAVIR SINGH(4510)</v>
          </cell>
        </row>
        <row r="143">
          <cell r="A143">
            <v>143</v>
          </cell>
          <cell r="B143">
            <v>4462</v>
          </cell>
        </row>
        <row r="144">
          <cell r="A144">
            <v>144</v>
          </cell>
          <cell r="B144" t="str">
            <v>SANJEEV KUMAR(4461)</v>
          </cell>
        </row>
        <row r="145">
          <cell r="A145">
            <v>145</v>
          </cell>
          <cell r="B145" t="str">
            <v>VIJAY KUMAR(4509)</v>
          </cell>
        </row>
      </sheetData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>
        <row r="9">
          <cell r="A9" t="str">
            <v>OP CODE</v>
          </cell>
        </row>
      </sheetData>
      <sheetData sheetId="83"/>
      <sheetData sheetId="84">
        <row r="9">
          <cell r="A9" t="str">
            <v>OP CODE</v>
          </cell>
        </row>
      </sheetData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/>
      <sheetData sheetId="93">
        <row r="9">
          <cell r="A9" t="str">
            <v>OP CODE</v>
          </cell>
        </row>
      </sheetData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/>
      <sheetData sheetId="113">
        <row r="9">
          <cell r="A9" t="str">
            <v>OP CODE</v>
          </cell>
        </row>
      </sheetData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nges to be made"/>
      <sheetName val="Assumptions"/>
      <sheetName val="Changes"/>
      <sheetName val="EPS"/>
      <sheetName val="Plan"/>
      <sheetName val="Company + Sensitivity"/>
      <sheetName val="Chart2"/>
      <sheetName val="Consolforanalysis"/>
      <sheetName val="Summary"/>
      <sheetName val="Formulation (VS)"/>
      <sheetName val="DomFom"/>
      <sheetName val="ExporTFormTotal"/>
      <sheetName val="Dream P&amp;L"/>
      <sheetName val="Sensitivity"/>
      <sheetName val="Reco-Divisions"/>
      <sheetName val="MS"/>
      <sheetName val="ZIvon"/>
      <sheetName val="EC"/>
      <sheetName val="Cognex"/>
      <sheetName val="Actis"/>
      <sheetName val="PDL"/>
      <sheetName val="nepal"/>
      <sheetName val="Glotek"/>
      <sheetName val="Cardex"/>
      <sheetName val="Carex"/>
      <sheetName val="Cadence"/>
      <sheetName val="Zeeta"/>
      <sheetName val="Biotek"/>
      <sheetName val="CMG"/>
      <sheetName val="CardexExports"/>
      <sheetName val="Exports"/>
      <sheetName val="London"/>
      <sheetName val="VFCD"/>
      <sheetName val="Highseas"/>
      <sheetName val="LD"/>
      <sheetName val="PC"/>
      <sheetName val="XL"/>
      <sheetName val="Allergan"/>
      <sheetName val="NOVADUPHA"/>
      <sheetName val="Boots"/>
      <sheetName val="CHC"/>
      <sheetName val="Tools"/>
      <sheetName val="hmcl"/>
      <sheetName val="Anant+akar+Akshay"/>
      <sheetName val="Akar"/>
      <sheetName val="Akshay"/>
      <sheetName val="Anant"/>
      <sheetName val="Others"/>
      <sheetName val="Factory P&amp;L"/>
      <sheetName val="Expiry"/>
      <sheetName val="ratios"/>
      <sheetName val="Fact OPEX"/>
      <sheetName val="Dividend"/>
      <sheetName val="CRO"/>
      <sheetName val="R&amp;D"/>
      <sheetName val="Bank_Charges"/>
      <sheetName val="G&amp;A_R&amp;D_Schedule (2)"/>
      <sheetName val="Staff Cost"/>
      <sheetName val="Other Income"/>
      <sheetName val="Graphs"/>
      <sheetName val="Base"/>
      <sheetName val="PY05"/>
      <sheetName val="PY04"/>
      <sheetName val="Linking"/>
      <sheetName val="SD"/>
      <sheetName val="MAT Value"/>
      <sheetName val="NEW PRODUCTS"/>
      <sheetName val="Idle Assets"/>
      <sheetName val="gc%"/>
      <sheetName val="Form Gorowth"/>
      <sheetName val="GARECO"/>
      <sheetName val="Salaries"/>
      <sheetName val="RP Based"/>
      <sheetName val="Changes_to_be_made"/>
      <sheetName val="Company_+_Sensitivity"/>
      <sheetName val="Formulation_(VS)"/>
      <sheetName val="Dream_P&amp;L"/>
      <sheetName val="Factory_P&amp;L"/>
      <sheetName val="Fact_OPEX"/>
      <sheetName val="G&amp;A_R&amp;D_Schedule_(2)"/>
      <sheetName val="Staff_Cost"/>
      <sheetName val="Other_Income"/>
      <sheetName val="MAT_Value"/>
      <sheetName val="NEW_PRODUCTS"/>
      <sheetName val="Idle_Assets"/>
      <sheetName val="Form_Gorowth"/>
      <sheetName val="RP_Bas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sheet"/>
      <sheetName val="Comparison Graphs"/>
      <sheetName val="Europe Consolidated"/>
      <sheetName val="Restructure costs"/>
      <sheetName val="Europe"/>
      <sheetName val="UK"/>
      <sheetName val="FR"/>
      <sheetName val="DE"/>
      <sheetName val="NL"/>
      <sheetName val="SE"/>
      <sheetName val="IT"/>
      <sheetName val="ES"/>
      <sheetName val="Other"/>
      <sheetName val="OPEX &amp; Genie Allocation"/>
      <sheetName val="Dashboard"/>
      <sheetName val="Cost_Data_Page"/>
      <sheetName val="MenuData"/>
      <sheetName val="Sheet1"/>
      <sheetName val="Sheet3"/>
      <sheetName val="Licences"/>
      <sheetName val="POI_MASTER_1"/>
      <sheetName val="Sheet2"/>
      <sheetName val="BCL-Barclays"/>
      <sheetName val="Formulae"/>
      <sheetName val="Component Pricing, Costs"/>
      <sheetName val="Mobility F&amp;F PL"/>
      <sheetName val="Performance Report"/>
      <sheetName val="Comparison_Graphs"/>
      <sheetName val="Europe_Consolidated"/>
      <sheetName val="Restructure_costs"/>
      <sheetName val="OPEX_&amp;_Genie_Allocation"/>
      <sheetName val="Mobility_F&amp;F_PL"/>
      <sheetName val="Component_Pricing,_Costs"/>
      <sheetName val="Performance_Report"/>
      <sheetName val="Assumptions"/>
      <sheetName val="GraphSummary"/>
      <sheetName val="SWITCH"/>
      <sheetName val="FX"/>
      <sheetName val="p&amp;l1298"/>
      <sheetName val="pack pnl-99"/>
      <sheetName val="A02_DURATION"/>
      <sheetName val="KPIs"/>
      <sheetName val="Variables"/>
      <sheetName val="2007B Total Mgt LC"/>
      <sheetName val="B4000 Ytd"/>
      <sheetName val="P&amp;L"/>
      <sheetName val="PLGroupings"/>
      <sheetName val="Results"/>
      <sheetName val="FD Chart"/>
      <sheetName val="CONNECTIVITY"/>
      <sheetName val="estimate"/>
      <sheetName val="Dels"/>
      <sheetName val="RCC,Ret. Wall"/>
      <sheetName val="Other assumptions"/>
      <sheetName val="Fill this out first..."/>
      <sheetName val="sum-all"/>
      <sheetName val="FINANCE COST "/>
      <sheetName val="HO COST"/>
      <sheetName val="INTT PROJ."/>
      <sheetName val="MKT COST"/>
      <sheetName val="PTE COST "/>
      <sheetName val="Aging Trend"/>
      <sheetName val="Drop Down Backup"/>
      <sheetName val="B&amp;D Proj"/>
      <sheetName val="Sensitivity analyses"/>
      <sheetName val="XL4Poppy"/>
      <sheetName val="PopCache"/>
      <sheetName val="Title Page"/>
      <sheetName val="P &amp; L"/>
      <sheetName val="MFG FORE"/>
      <sheetName val="Comparison_Graphs1"/>
      <sheetName val="Europe_Consolidated1"/>
      <sheetName val="Restructure_costs1"/>
      <sheetName val="OPEX_&amp;_Genie_Allocation1"/>
      <sheetName val="Component_Pricing,_Costs1"/>
      <sheetName val="Mobility_F&amp;F_PL1"/>
      <sheetName val="Performance_Report1"/>
      <sheetName val="pack_pnl-99"/>
      <sheetName val="2007B_Total_Mgt_LC"/>
      <sheetName val="B4000_Ytd"/>
      <sheetName val="FD_Chart"/>
      <sheetName val="RCC,Ret__Wall"/>
      <sheetName val="Other_assumptions"/>
      <sheetName val="Fill_this_out_first___"/>
      <sheetName val="FINANCE_COST_"/>
      <sheetName val="HO_COST"/>
      <sheetName val="INTT_PROJ_"/>
      <sheetName val="MKT_COST"/>
      <sheetName val="PTE_COST_"/>
      <sheetName val="Aging_Trend"/>
      <sheetName val="Drop_Down_Backup"/>
      <sheetName val="B&amp;D_Proj"/>
      <sheetName val="Comparison_Graphs3"/>
      <sheetName val="Europe_Consolidated3"/>
      <sheetName val="Restructure_costs3"/>
      <sheetName val="OPEX_&amp;_Genie_Allocation3"/>
      <sheetName val="Component_Pricing,_Costs3"/>
      <sheetName val="Mobility_F&amp;F_PL3"/>
      <sheetName val="Performance_Report3"/>
      <sheetName val="FD_Chart2"/>
      <sheetName val="B4000_Ytd2"/>
      <sheetName val="pack_pnl-992"/>
      <sheetName val="Aging_Trend2"/>
      <sheetName val="B&amp;D_Proj2"/>
      <sheetName val="Comparison_Graphs2"/>
      <sheetName val="Europe_Consolidated2"/>
      <sheetName val="Restructure_costs2"/>
      <sheetName val="OPEX_&amp;_Genie_Allocation2"/>
      <sheetName val="Component_Pricing,_Costs2"/>
      <sheetName val="Mobility_F&amp;F_PL2"/>
      <sheetName val="Performance_Report2"/>
      <sheetName val="FD_Chart1"/>
      <sheetName val="B4000_Ytd1"/>
      <sheetName val="pack_pnl-991"/>
      <sheetName val="Aging_Trend1"/>
      <sheetName val="B&amp;D_Proj1"/>
      <sheetName val="Comparison_Graphs4"/>
      <sheetName val="Europe_Consolidated4"/>
      <sheetName val="Restructure_costs4"/>
      <sheetName val="OPEX_&amp;_Genie_Allocation4"/>
      <sheetName val="Component_Pricing,_Costs4"/>
      <sheetName val="Mobility_F&amp;F_PL4"/>
      <sheetName val="Performance_Report4"/>
      <sheetName val="FD_Chart3"/>
      <sheetName val="B4000_Ytd3"/>
      <sheetName val="pack_pnl-993"/>
      <sheetName val="Aging_Trend3"/>
      <sheetName val="B&amp;D_Proj3"/>
      <sheetName val="Comparison_Graphs5"/>
      <sheetName val="Europe_Consolidated5"/>
      <sheetName val="Restructure_costs5"/>
      <sheetName val="OPEX_&amp;_Genie_Allocation5"/>
      <sheetName val="Component_Pricing,_Costs5"/>
      <sheetName val="Mobility_F&amp;F_PL5"/>
      <sheetName val="Performance_Report5"/>
      <sheetName val="FD_Chart4"/>
      <sheetName val="B4000_Ytd4"/>
      <sheetName val="pack_pnl-994"/>
      <sheetName val="Aging_Trend4"/>
      <sheetName val="B&amp;D_Proj4"/>
      <sheetName val="Comparison_Graphs6"/>
      <sheetName val="Europe_Consolidated6"/>
      <sheetName val="Restructure_costs6"/>
      <sheetName val="OPEX_&amp;_Genie_Allocation6"/>
      <sheetName val="Component_Pricing,_Costs6"/>
      <sheetName val="Mobility_F&amp;F_PL6"/>
      <sheetName val="Performance_Report6"/>
      <sheetName val="FD_Chart5"/>
      <sheetName val="B4000_Ytd5"/>
      <sheetName val="pack_pnl-995"/>
      <sheetName val="Aging_Trend5"/>
      <sheetName val="B&amp;D_Proj5"/>
    </sheetNames>
    <sheetDataSet>
      <sheetData sheetId="0">
        <row r="2">
          <cell r="F2" t="str">
            <v>Actual</v>
          </cell>
        </row>
      </sheetData>
      <sheetData sheetId="1">
        <row r="2">
          <cell r="F2" t="str">
            <v>Actual</v>
          </cell>
        </row>
      </sheetData>
      <sheetData sheetId="2" refreshError="1">
        <row r="2">
          <cell r="F2" t="str">
            <v>Actual</v>
          </cell>
          <cell r="M2" t="str">
            <v>Forecast</v>
          </cell>
          <cell r="R2" t="str">
            <v>June Update Forecast</v>
          </cell>
          <cell r="AE2" t="str">
            <v>2001</v>
          </cell>
          <cell r="AF2" t="str">
            <v>2002</v>
          </cell>
        </row>
        <row r="3">
          <cell r="F3">
            <v>36892</v>
          </cell>
          <cell r="G3">
            <v>36923</v>
          </cell>
          <cell r="H3">
            <v>36951</v>
          </cell>
          <cell r="I3">
            <v>36982</v>
          </cell>
          <cell r="J3">
            <v>37012</v>
          </cell>
          <cell r="K3">
            <v>37043</v>
          </cell>
          <cell r="L3">
            <v>37073</v>
          </cell>
          <cell r="M3">
            <v>37104</v>
          </cell>
          <cell r="N3">
            <v>37135</v>
          </cell>
          <cell r="O3">
            <v>37165</v>
          </cell>
          <cell r="P3">
            <v>37196</v>
          </cell>
          <cell r="Q3">
            <v>37226</v>
          </cell>
          <cell r="R3">
            <v>37257</v>
          </cell>
          <cell r="S3">
            <v>37288</v>
          </cell>
          <cell r="T3">
            <v>37316</v>
          </cell>
          <cell r="U3">
            <v>37347</v>
          </cell>
          <cell r="V3">
            <v>37377</v>
          </cell>
          <cell r="W3">
            <v>37408</v>
          </cell>
          <cell r="X3">
            <v>37438</v>
          </cell>
          <cell r="Y3">
            <v>37469</v>
          </cell>
          <cell r="Z3">
            <v>37500</v>
          </cell>
          <cell r="AA3">
            <v>37530</v>
          </cell>
          <cell r="AB3">
            <v>37561</v>
          </cell>
          <cell r="AC3">
            <v>37591</v>
          </cell>
        </row>
        <row r="4">
          <cell r="A4" t="str">
            <v>output R4</v>
          </cell>
        </row>
        <row r="5">
          <cell r="A5" t="str">
            <v>output R5</v>
          </cell>
          <cell r="B5" t="str">
            <v>BTLookSmart - Europe</v>
          </cell>
        </row>
        <row r="6">
          <cell r="A6" t="str">
            <v>output R6</v>
          </cell>
        </row>
        <row r="7">
          <cell r="A7" t="str">
            <v>output R7</v>
          </cell>
          <cell r="B7">
            <v>1.01</v>
          </cell>
          <cell r="C7" t="str">
            <v>REVENUE</v>
          </cell>
        </row>
        <row r="8">
          <cell r="A8" t="str">
            <v>output R8</v>
          </cell>
          <cell r="B8">
            <v>1.02</v>
          </cell>
          <cell r="D8" t="str">
            <v>Ad Sales</v>
          </cell>
        </row>
        <row r="9">
          <cell r="A9" t="str">
            <v>output R9</v>
          </cell>
          <cell r="B9">
            <v>1.03</v>
          </cell>
          <cell r="D9" t="str">
            <v>Listings</v>
          </cell>
        </row>
        <row r="10">
          <cell r="A10" t="str">
            <v>output R10</v>
          </cell>
          <cell r="B10">
            <v>1.04</v>
          </cell>
          <cell r="D10" t="str">
            <v>License &amp; Fees</v>
          </cell>
        </row>
        <row r="11">
          <cell r="A11" t="str">
            <v>output R11</v>
          </cell>
          <cell r="B11">
            <v>1.05</v>
          </cell>
          <cell r="D11" t="str">
            <v>Consulting Services</v>
          </cell>
        </row>
        <row r="12">
          <cell r="A12" t="str">
            <v>output R12</v>
          </cell>
          <cell r="B12">
            <v>1.06</v>
          </cell>
          <cell r="C12" t="str">
            <v>Total Operating Revenue</v>
          </cell>
        </row>
        <row r="13">
          <cell r="A13" t="str">
            <v>output R13</v>
          </cell>
        </row>
        <row r="14">
          <cell r="A14" t="str">
            <v>output R14</v>
          </cell>
          <cell r="B14">
            <v>1.07</v>
          </cell>
          <cell r="D14" t="str">
            <v>Direct Cost of Revenue</v>
          </cell>
        </row>
        <row r="15">
          <cell r="A15" t="str">
            <v>output R15</v>
          </cell>
          <cell r="B15">
            <v>1.08</v>
          </cell>
          <cell r="C15" t="str">
            <v>Gross Profit</v>
          </cell>
        </row>
        <row r="16">
          <cell r="A16" t="str">
            <v>output R16</v>
          </cell>
        </row>
        <row r="17">
          <cell r="A17" t="str">
            <v>output R17</v>
          </cell>
          <cell r="B17">
            <v>1.0900000000000001</v>
          </cell>
          <cell r="C17" t="str">
            <v>OPERATING COSTS</v>
          </cell>
        </row>
        <row r="18">
          <cell r="A18" t="str">
            <v>output R18</v>
          </cell>
          <cell r="B18">
            <v>1.1000000000000001</v>
          </cell>
          <cell r="D18" t="str">
            <v>Employee &amp; related costs</v>
          </cell>
        </row>
        <row r="19">
          <cell r="A19" t="str">
            <v>output R19</v>
          </cell>
          <cell r="B19">
            <v>1.1100000000000001</v>
          </cell>
          <cell r="D19" t="str">
            <v>Marketing expenses</v>
          </cell>
        </row>
        <row r="20">
          <cell r="A20" t="str">
            <v>output R20</v>
          </cell>
          <cell r="B20">
            <v>1.1200000000000001</v>
          </cell>
          <cell r="D20" t="str">
            <v>Professional fees</v>
          </cell>
        </row>
        <row r="21">
          <cell r="A21" t="str">
            <v>output R21</v>
          </cell>
          <cell r="B21">
            <v>1.1300000000000001</v>
          </cell>
          <cell r="D21" t="str">
            <v>Facilities costs</v>
          </cell>
        </row>
        <row r="22">
          <cell r="A22" t="str">
            <v>output R22</v>
          </cell>
          <cell r="B22">
            <v>1.1400000000000001</v>
          </cell>
          <cell r="D22" t="str">
            <v>Admin &amp; General expenses</v>
          </cell>
        </row>
        <row r="23">
          <cell r="A23" t="str">
            <v>output R23</v>
          </cell>
          <cell r="B23">
            <v>1.1500000000000001</v>
          </cell>
          <cell r="D23" t="str">
            <v>Network &amp; Engineering expenses</v>
          </cell>
        </row>
        <row r="24">
          <cell r="A24" t="str">
            <v>output R24</v>
          </cell>
          <cell r="B24">
            <v>1.1600000000000001</v>
          </cell>
          <cell r="D24" t="str">
            <v>Editorial &amp; JV Knowhow</v>
          </cell>
        </row>
        <row r="25">
          <cell r="A25" t="str">
            <v>output R25</v>
          </cell>
          <cell r="B25">
            <v>1.1700000000000002</v>
          </cell>
          <cell r="D25" t="str">
            <v>Provision for doubtful debts</v>
          </cell>
        </row>
        <row r="26">
          <cell r="A26" t="str">
            <v>output R26</v>
          </cell>
          <cell r="B26">
            <v>1.1800000000000002</v>
          </cell>
          <cell r="C26" t="str">
            <v>Total operating costs</v>
          </cell>
        </row>
        <row r="27">
          <cell r="A27" t="str">
            <v>output R27</v>
          </cell>
        </row>
        <row r="28">
          <cell r="A28" t="str">
            <v>output R28</v>
          </cell>
          <cell r="B28">
            <v>1.1900000000000002</v>
          </cell>
          <cell r="C28" t="str">
            <v>EBITDA</v>
          </cell>
        </row>
        <row r="29">
          <cell r="A29" t="str">
            <v>output R29</v>
          </cell>
        </row>
        <row r="30">
          <cell r="A30" t="str">
            <v>output R30</v>
          </cell>
          <cell r="B30">
            <v>1.2000000000000002</v>
          </cell>
          <cell r="D30" t="str">
            <v>Depreciation</v>
          </cell>
        </row>
        <row r="31">
          <cell r="A31" t="str">
            <v>output R31</v>
          </cell>
          <cell r="B31">
            <v>1.2100000000000002</v>
          </cell>
          <cell r="D31" t="str">
            <v>Amortisation</v>
          </cell>
        </row>
        <row r="32">
          <cell r="A32" t="str">
            <v>output R32</v>
          </cell>
          <cell r="B32">
            <v>1.2200000000000002</v>
          </cell>
          <cell r="C32" t="str">
            <v>EBIT</v>
          </cell>
        </row>
        <row r="33">
          <cell r="A33" t="str">
            <v>output R33</v>
          </cell>
        </row>
        <row r="34">
          <cell r="A34" t="str">
            <v>output R34</v>
          </cell>
          <cell r="B34">
            <v>1.2300000000000002</v>
          </cell>
          <cell r="D34" t="str">
            <v>Interest Income / (Expense)</v>
          </cell>
        </row>
        <row r="35">
          <cell r="A35" t="str">
            <v>output R35</v>
          </cell>
          <cell r="B35">
            <v>1.2400000000000002</v>
          </cell>
          <cell r="D35" t="str">
            <v>Other Income / (Expense)</v>
          </cell>
        </row>
        <row r="36">
          <cell r="A36" t="str">
            <v>output R36</v>
          </cell>
          <cell r="B36">
            <v>1.2500000000000002</v>
          </cell>
          <cell r="C36" t="str">
            <v>Profit / (Loss) before tax</v>
          </cell>
        </row>
        <row r="37">
          <cell r="A37" t="str">
            <v>output R37</v>
          </cell>
        </row>
        <row r="38">
          <cell r="A38" t="str">
            <v>output R38</v>
          </cell>
          <cell r="B38">
            <v>1.2600000000000002</v>
          </cell>
          <cell r="D38" t="str">
            <v>Income Tax Provided</v>
          </cell>
        </row>
        <row r="39">
          <cell r="A39" t="str">
            <v>output R39</v>
          </cell>
          <cell r="B39">
            <v>1.2700000000000002</v>
          </cell>
          <cell r="C39" t="str">
            <v>Profit / (Loss) after tax</v>
          </cell>
        </row>
        <row r="40">
          <cell r="A40" t="str">
            <v>output R40</v>
          </cell>
        </row>
        <row r="41">
          <cell r="A41" t="str">
            <v>output R41</v>
          </cell>
        </row>
        <row r="42">
          <cell r="A42" t="str">
            <v>output R42</v>
          </cell>
          <cell r="B42" t="str">
            <v>Quarterly Balance Sheet</v>
          </cell>
        </row>
        <row r="43">
          <cell r="A43" t="str">
            <v>output R43</v>
          </cell>
        </row>
        <row r="44">
          <cell r="A44" t="str">
            <v>output R44</v>
          </cell>
        </row>
        <row r="45">
          <cell r="A45" t="str">
            <v>output R45</v>
          </cell>
          <cell r="B45" t="str">
            <v>Current Assets</v>
          </cell>
        </row>
        <row r="46">
          <cell r="A46" t="str">
            <v>output R46</v>
          </cell>
          <cell r="C46" t="str">
            <v>Cash assets</v>
          </cell>
        </row>
        <row r="47">
          <cell r="A47" t="str">
            <v>output R47</v>
          </cell>
          <cell r="C47" t="str">
            <v>Receivables - trade</v>
          </cell>
        </row>
        <row r="48">
          <cell r="A48" t="str">
            <v>output R48</v>
          </cell>
          <cell r="C48" t="str">
            <v>Provision for doubtful debts</v>
          </cell>
        </row>
        <row r="49">
          <cell r="A49" t="str">
            <v>output R49</v>
          </cell>
          <cell r="C49" t="str">
            <v>Receivables - related parties</v>
          </cell>
        </row>
        <row r="50">
          <cell r="A50" t="str">
            <v>output R50</v>
          </cell>
          <cell r="C50" t="str">
            <v>Other current assets &amp; prepayments</v>
          </cell>
        </row>
        <row r="51">
          <cell r="A51" t="str">
            <v>output R51</v>
          </cell>
          <cell r="C51" t="str">
            <v>Total Current Assets</v>
          </cell>
        </row>
        <row r="52">
          <cell r="A52" t="str">
            <v>output R52</v>
          </cell>
          <cell r="B52" t="str">
            <v>Non-Current Assets</v>
          </cell>
        </row>
        <row r="53">
          <cell r="A53" t="str">
            <v>output R53</v>
          </cell>
          <cell r="C53" t="str">
            <v>Loans - related parties</v>
          </cell>
        </row>
        <row r="54">
          <cell r="A54" t="str">
            <v>output R54</v>
          </cell>
          <cell r="C54" t="str">
            <v>Investments</v>
          </cell>
        </row>
        <row r="55">
          <cell r="A55" t="str">
            <v>output R55</v>
          </cell>
          <cell r="C55" t="str">
            <v>Property, plant &amp; equipment</v>
          </cell>
        </row>
        <row r="56">
          <cell r="A56" t="str">
            <v>output R56</v>
          </cell>
          <cell r="C56" t="str">
            <v>Provision for depreciation</v>
          </cell>
        </row>
        <row r="57">
          <cell r="A57" t="str">
            <v>output R57</v>
          </cell>
          <cell r="C57" t="str">
            <v>Intangables</v>
          </cell>
        </row>
        <row r="58">
          <cell r="A58" t="str">
            <v>output R58</v>
          </cell>
          <cell r="C58" t="str">
            <v>Deferred tax assets</v>
          </cell>
        </row>
        <row r="59">
          <cell r="A59" t="str">
            <v>output R59</v>
          </cell>
          <cell r="C59" t="str">
            <v>Other non-current assets</v>
          </cell>
        </row>
        <row r="60">
          <cell r="A60" t="str">
            <v>output R60</v>
          </cell>
          <cell r="C60" t="str">
            <v>Total Non-Current Assets</v>
          </cell>
        </row>
        <row r="61">
          <cell r="A61" t="str">
            <v>output R61</v>
          </cell>
          <cell r="B61" t="str">
            <v>Total Assets</v>
          </cell>
        </row>
        <row r="62">
          <cell r="A62" t="str">
            <v>output R62</v>
          </cell>
        </row>
        <row r="63">
          <cell r="A63" t="str">
            <v>output R63</v>
          </cell>
          <cell r="B63" t="str">
            <v>Current Liabilities</v>
          </cell>
        </row>
        <row r="64">
          <cell r="A64" t="str">
            <v>output R64</v>
          </cell>
          <cell r="C64" t="str">
            <v>Creditors - trade</v>
          </cell>
        </row>
        <row r="65">
          <cell r="A65" t="str">
            <v>output R65</v>
          </cell>
          <cell r="C65" t="str">
            <v>Creditors - related parties</v>
          </cell>
        </row>
        <row r="66">
          <cell r="A66" t="str">
            <v>output R66</v>
          </cell>
          <cell r="C66" t="str">
            <v>Other creditors &amp; accruals (staff taxes)</v>
          </cell>
        </row>
        <row r="67">
          <cell r="A67" t="str">
            <v>output R67</v>
          </cell>
          <cell r="C67" t="str">
            <v>Employee entitlements</v>
          </cell>
        </row>
        <row r="68">
          <cell r="A68" t="str">
            <v>output R68</v>
          </cell>
          <cell r="C68" t="str">
            <v>Provisions</v>
          </cell>
        </row>
        <row r="69">
          <cell r="A69" t="str">
            <v>output R69</v>
          </cell>
          <cell r="C69" t="str">
            <v>Deferred revenues</v>
          </cell>
        </row>
        <row r="70">
          <cell r="A70" t="str">
            <v>output R70</v>
          </cell>
          <cell r="C70" t="str">
            <v>Other current liabilities</v>
          </cell>
        </row>
        <row r="71">
          <cell r="A71" t="str">
            <v>output R71</v>
          </cell>
          <cell r="C71" t="str">
            <v>Total Current Current Liabilities</v>
          </cell>
        </row>
        <row r="72">
          <cell r="A72" t="str">
            <v>output R72</v>
          </cell>
          <cell r="B72" t="str">
            <v>Non Current Liabilities</v>
          </cell>
        </row>
        <row r="73">
          <cell r="A73" t="str">
            <v>output R73</v>
          </cell>
          <cell r="C73" t="str">
            <v>Loans - related parties</v>
          </cell>
        </row>
        <row r="74">
          <cell r="A74" t="str">
            <v>output R74</v>
          </cell>
          <cell r="C74" t="str">
            <v>Deferred tax liabilities</v>
          </cell>
        </row>
        <row r="75">
          <cell r="A75" t="str">
            <v>output R75</v>
          </cell>
          <cell r="C75" t="str">
            <v>Provisions</v>
          </cell>
        </row>
        <row r="76">
          <cell r="A76" t="str">
            <v>output R76</v>
          </cell>
          <cell r="C76" t="str">
            <v>Total Non Current Assets</v>
          </cell>
        </row>
        <row r="77">
          <cell r="A77" t="str">
            <v>output R77</v>
          </cell>
          <cell r="B77" t="str">
            <v>Total Liabilities</v>
          </cell>
        </row>
        <row r="78">
          <cell r="A78" t="str">
            <v>output R78</v>
          </cell>
          <cell r="B78" t="str">
            <v>Net Assets</v>
          </cell>
        </row>
        <row r="79">
          <cell r="A79" t="str">
            <v>output R79</v>
          </cell>
        </row>
        <row r="80">
          <cell r="A80" t="str">
            <v>output R80</v>
          </cell>
          <cell r="B80" t="str">
            <v>Equity</v>
          </cell>
        </row>
        <row r="81">
          <cell r="A81" t="str">
            <v>output R81</v>
          </cell>
          <cell r="C81" t="str">
            <v>Issued and paid up capital</v>
          </cell>
        </row>
        <row r="82">
          <cell r="A82" t="str">
            <v>output R82</v>
          </cell>
          <cell r="C82" t="str">
            <v>Share premium reserve</v>
          </cell>
        </row>
        <row r="83">
          <cell r="A83" t="str">
            <v>output R83</v>
          </cell>
          <cell r="C83" t="str">
            <v>Translation reserve</v>
          </cell>
        </row>
        <row r="84">
          <cell r="A84" t="str">
            <v>output R84</v>
          </cell>
          <cell r="C84" t="str">
            <v>Retained earnings - current year</v>
          </cell>
        </row>
        <row r="85">
          <cell r="A85" t="str">
            <v>output R85</v>
          </cell>
          <cell r="C85" t="str">
            <v>Retained earnings - prior years</v>
          </cell>
        </row>
        <row r="86">
          <cell r="A86" t="str">
            <v>output R86</v>
          </cell>
          <cell r="B86" t="str">
            <v>Shareholder Equity</v>
          </cell>
        </row>
        <row r="87">
          <cell r="A87" t="str">
            <v>output R87</v>
          </cell>
        </row>
        <row r="88">
          <cell r="A88" t="str">
            <v>output R88</v>
          </cell>
          <cell r="B88" t="str">
            <v>Monthly Cash flow</v>
          </cell>
        </row>
        <row r="89">
          <cell r="A89" t="str">
            <v>output R89</v>
          </cell>
        </row>
        <row r="90">
          <cell r="A90" t="str">
            <v>output R90</v>
          </cell>
        </row>
        <row r="91">
          <cell r="A91" t="str">
            <v>output R91</v>
          </cell>
          <cell r="B91" t="str">
            <v>Cash flow from operating activities</v>
          </cell>
        </row>
        <row r="92">
          <cell r="A92" t="str">
            <v>output R92</v>
          </cell>
          <cell r="C92" t="str">
            <v>Receipts from customers</v>
          </cell>
        </row>
        <row r="93">
          <cell r="A93" t="str">
            <v>output R93</v>
          </cell>
          <cell r="C93" t="str">
            <v>Receipts from customers - related parties</v>
          </cell>
        </row>
        <row r="94">
          <cell r="A94" t="str">
            <v>output R94</v>
          </cell>
          <cell r="C94" t="str">
            <v>Payments to suppliers and employees</v>
          </cell>
        </row>
        <row r="95">
          <cell r="A95" t="str">
            <v>output R95</v>
          </cell>
          <cell r="C95" t="str">
            <v>Payments to suppliers - related parties</v>
          </cell>
        </row>
        <row r="96">
          <cell r="A96" t="str">
            <v>output R96</v>
          </cell>
          <cell r="C96" t="str">
            <v>Service fee income received</v>
          </cell>
        </row>
        <row r="97">
          <cell r="A97" t="str">
            <v>output R97</v>
          </cell>
          <cell r="C97" t="str">
            <v>Service fee income paid</v>
          </cell>
        </row>
        <row r="98">
          <cell r="A98" t="str">
            <v>output R98</v>
          </cell>
          <cell r="C98" t="str">
            <v>Interest received</v>
          </cell>
        </row>
        <row r="99">
          <cell r="A99" t="str">
            <v>output R99</v>
          </cell>
          <cell r="C99" t="str">
            <v>Income taxes paid</v>
          </cell>
        </row>
        <row r="100">
          <cell r="A100" t="str">
            <v>output R100</v>
          </cell>
          <cell r="C100" t="str">
            <v>Net cash inflow from operating activities</v>
          </cell>
        </row>
        <row r="101">
          <cell r="A101" t="str">
            <v>output R101</v>
          </cell>
        </row>
        <row r="102">
          <cell r="A102" t="str">
            <v>output R102</v>
          </cell>
          <cell r="B102" t="str">
            <v>Cash flows from investing activities</v>
          </cell>
        </row>
        <row r="103">
          <cell r="A103" t="str">
            <v>output R103</v>
          </cell>
          <cell r="C103" t="str">
            <v>Payments for propperty, plant &amp; equipment</v>
          </cell>
        </row>
        <row r="104">
          <cell r="A104" t="str">
            <v>output R104</v>
          </cell>
          <cell r="C104" t="str">
            <v>Loans to related parties</v>
          </cell>
        </row>
        <row r="105">
          <cell r="A105" t="str">
            <v>output R105</v>
          </cell>
          <cell r="C105" t="str">
            <v>Repayment of loans by related parties</v>
          </cell>
        </row>
        <row r="106">
          <cell r="A106" t="str">
            <v>output R106</v>
          </cell>
          <cell r="C106" t="str">
            <v>Increase(Decrease) in other assets</v>
          </cell>
        </row>
        <row r="107">
          <cell r="A107" t="str">
            <v>output R107</v>
          </cell>
          <cell r="C107" t="str">
            <v>Proceeds from sale of plant property in equipment</v>
          </cell>
        </row>
        <row r="108">
          <cell r="A108" t="str">
            <v>output R108</v>
          </cell>
          <cell r="C108" t="str">
            <v>Net cash (outflow) from investing activities</v>
          </cell>
        </row>
        <row r="109">
          <cell r="A109" t="str">
            <v>output R109</v>
          </cell>
        </row>
        <row r="110">
          <cell r="A110" t="str">
            <v>output R110</v>
          </cell>
          <cell r="B110" t="str">
            <v>Cash flows from financing activities</v>
          </cell>
        </row>
        <row r="111">
          <cell r="A111" t="str">
            <v>output R111</v>
          </cell>
          <cell r="C111" t="str">
            <v xml:space="preserve">Proceeds from the issue of shares </v>
          </cell>
        </row>
        <row r="112">
          <cell r="A112" t="str">
            <v>output R112</v>
          </cell>
          <cell r="C112" t="str">
            <v>Proceeds from borrowings</v>
          </cell>
        </row>
        <row r="113">
          <cell r="A113" t="str">
            <v>output R113</v>
          </cell>
          <cell r="C113" t="str">
            <v>Repayment of borrowings</v>
          </cell>
        </row>
        <row r="114">
          <cell r="A114" t="str">
            <v>output R114</v>
          </cell>
          <cell r="C114" t="str">
            <v>Payment of dividends</v>
          </cell>
        </row>
        <row r="115">
          <cell r="A115" t="str">
            <v>output R115</v>
          </cell>
          <cell r="C115" t="str">
            <v>Net cash inflow (outflow) from financing activities</v>
          </cell>
        </row>
        <row r="116">
          <cell r="A116" t="str">
            <v>output R116</v>
          </cell>
        </row>
        <row r="117">
          <cell r="A117" t="str">
            <v>output R117</v>
          </cell>
          <cell r="B117" t="str">
            <v>Net increase (decrease) in cash held</v>
          </cell>
        </row>
        <row r="118">
          <cell r="A118" t="str">
            <v>output R118</v>
          </cell>
        </row>
        <row r="119">
          <cell r="A119" t="str">
            <v>output R119</v>
          </cell>
          <cell r="B119" t="str">
            <v>Cash at the beginning of the period</v>
          </cell>
        </row>
        <row r="120">
          <cell r="A120" t="str">
            <v>output R120</v>
          </cell>
          <cell r="B120" t="str">
            <v>Effects of exchange rate on Cash assets</v>
          </cell>
        </row>
        <row r="121">
          <cell r="A121" t="str">
            <v>output R121</v>
          </cell>
          <cell r="B121" t="str">
            <v>manual adjustment</v>
          </cell>
        </row>
        <row r="122">
          <cell r="A122" t="str">
            <v>output R122</v>
          </cell>
          <cell r="B122" t="str">
            <v>Cash at the end of the period</v>
          </cell>
        </row>
        <row r="123">
          <cell r="A123" t="str">
            <v>output R123</v>
          </cell>
        </row>
        <row r="124">
          <cell r="A124" t="str">
            <v>output R124</v>
          </cell>
        </row>
        <row r="125">
          <cell r="A125" t="str">
            <v>output R125</v>
          </cell>
          <cell r="B125" t="str">
            <v>BTLookSmart - EUROPE</v>
          </cell>
        </row>
        <row r="126">
          <cell r="A126" t="str">
            <v>output R126</v>
          </cell>
        </row>
        <row r="127">
          <cell r="A127" t="str">
            <v>output R127</v>
          </cell>
          <cell r="B127">
            <v>1</v>
          </cell>
          <cell r="C127" t="str">
            <v>FINANCIAL HIGHLIGHTS</v>
          </cell>
        </row>
        <row r="128">
          <cell r="A128" t="str">
            <v>output R128</v>
          </cell>
          <cell r="B128">
            <v>1.01</v>
          </cell>
          <cell r="C128" t="str">
            <v>Revenue</v>
          </cell>
        </row>
        <row r="129">
          <cell r="A129" t="str">
            <v>output R129</v>
          </cell>
          <cell r="B129">
            <v>1.02</v>
          </cell>
          <cell r="C129" t="str">
            <v>Cost of Revenue</v>
          </cell>
        </row>
        <row r="130">
          <cell r="A130" t="str">
            <v>output R130</v>
          </cell>
          <cell r="B130">
            <v>1.03</v>
          </cell>
          <cell r="C130" t="str">
            <v>Gross Margin</v>
          </cell>
        </row>
        <row r="131">
          <cell r="A131" t="str">
            <v>output R131</v>
          </cell>
          <cell r="B131">
            <v>1.04</v>
          </cell>
          <cell r="D131" t="str">
            <v>% to Revenue</v>
          </cell>
        </row>
        <row r="132">
          <cell r="A132" t="str">
            <v>output R132</v>
          </cell>
          <cell r="B132">
            <v>1.05</v>
          </cell>
          <cell r="C132" t="str">
            <v>Operating Costs</v>
          </cell>
        </row>
        <row r="133">
          <cell r="A133" t="str">
            <v>output R133</v>
          </cell>
          <cell r="B133">
            <v>1.06</v>
          </cell>
          <cell r="D133" t="str">
            <v>% to Revenue</v>
          </cell>
        </row>
        <row r="134">
          <cell r="A134" t="str">
            <v>output R134</v>
          </cell>
          <cell r="B134">
            <v>1.07</v>
          </cell>
          <cell r="C134" t="str">
            <v>Net Profit / (Loss)</v>
          </cell>
        </row>
        <row r="135">
          <cell r="A135" t="str">
            <v>output R135</v>
          </cell>
          <cell r="B135">
            <v>1.08</v>
          </cell>
          <cell r="D135" t="str">
            <v>% to Revenue</v>
          </cell>
        </row>
        <row r="136">
          <cell r="A136" t="str">
            <v>output R136</v>
          </cell>
          <cell r="B136">
            <v>1.0900000000000001</v>
          </cell>
          <cell r="C136" t="str">
            <v>Capital Expenditure</v>
          </cell>
        </row>
        <row r="137">
          <cell r="A137" t="str">
            <v>output R137</v>
          </cell>
          <cell r="B137">
            <v>1.1000000000000001</v>
          </cell>
          <cell r="C137" t="str">
            <v>Net Cash Requirements</v>
          </cell>
        </row>
        <row r="138">
          <cell r="A138" t="str">
            <v>output R138</v>
          </cell>
          <cell r="B138">
            <v>1.1100000000000001</v>
          </cell>
          <cell r="C138" t="str">
            <v>Headcount</v>
          </cell>
        </row>
        <row r="139">
          <cell r="A139" t="str">
            <v>output R139</v>
          </cell>
        </row>
        <row r="140">
          <cell r="A140" t="str">
            <v>output R140</v>
          </cell>
          <cell r="B140">
            <v>2</v>
          </cell>
          <cell r="C140" t="str">
            <v>AD SALES REVENUE</v>
          </cell>
        </row>
        <row r="141">
          <cell r="A141" t="str">
            <v>output R141</v>
          </cell>
          <cell r="B141">
            <v>2.0099999999999998</v>
          </cell>
          <cell r="C141" t="str">
            <v>Ad Sales Revenue</v>
          </cell>
        </row>
        <row r="142">
          <cell r="A142" t="str">
            <v>output R142</v>
          </cell>
          <cell r="B142">
            <v>2.0199999999999996</v>
          </cell>
          <cell r="C142" t="str">
            <v>Traffic (S&amp;D)</v>
          </cell>
        </row>
        <row r="143">
          <cell r="A143" t="str">
            <v>output R143</v>
          </cell>
          <cell r="B143">
            <v>2.0299999999999994</v>
          </cell>
          <cell r="C143" t="str">
            <v>Inventory</v>
          </cell>
        </row>
        <row r="144">
          <cell r="A144" t="str">
            <v>output R144</v>
          </cell>
          <cell r="B144">
            <v>2.0399999999999991</v>
          </cell>
          <cell r="C144" t="str">
            <v>Inventory Sell Thru Rate %</v>
          </cell>
        </row>
        <row r="145">
          <cell r="A145" t="str">
            <v>output R145</v>
          </cell>
          <cell r="B145">
            <v>2.0499999999999989</v>
          </cell>
          <cell r="C145" t="str">
            <v xml:space="preserve">Yield </v>
          </cell>
        </row>
        <row r="146">
          <cell r="A146" t="str">
            <v>output R146</v>
          </cell>
          <cell r="B146">
            <v>2.0599999999999987</v>
          </cell>
          <cell r="C146" t="str">
            <v>Number of Advertisers</v>
          </cell>
        </row>
        <row r="147">
          <cell r="A147" t="str">
            <v>output R147</v>
          </cell>
          <cell r="B147">
            <v>2.0699999999999985</v>
          </cell>
          <cell r="C147" t="str">
            <v>Average monthly value of Campaign</v>
          </cell>
        </row>
        <row r="148">
          <cell r="A148" t="str">
            <v>output R148</v>
          </cell>
          <cell r="B148">
            <v>2.0799999999999983</v>
          </cell>
          <cell r="C148" t="str">
            <v>Rev share &amp; traffic purchase cost</v>
          </cell>
        </row>
        <row r="149">
          <cell r="A149" t="str">
            <v>output R149</v>
          </cell>
          <cell r="B149">
            <v>2.0899999999999981</v>
          </cell>
          <cell r="C149" t="str">
            <v>% Rev share &amp; Traffic Purchase Cost/Revenue</v>
          </cell>
        </row>
        <row r="150">
          <cell r="A150" t="str">
            <v>output R150</v>
          </cell>
        </row>
        <row r="151">
          <cell r="A151" t="str">
            <v>output R151</v>
          </cell>
          <cell r="B151">
            <v>3</v>
          </cell>
          <cell r="C151" t="str">
            <v>FEES</v>
          </cell>
        </row>
        <row r="152">
          <cell r="A152" t="str">
            <v>output R152</v>
          </cell>
          <cell r="B152">
            <v>3.01</v>
          </cell>
          <cell r="C152" t="str">
            <v>Syndication</v>
          </cell>
        </row>
        <row r="153">
          <cell r="A153" t="str">
            <v>output R153</v>
          </cell>
          <cell r="B153">
            <v>3.0199999999999996</v>
          </cell>
          <cell r="C153" t="str">
            <v>License</v>
          </cell>
        </row>
        <row r="154">
          <cell r="A154" t="str">
            <v>output R154</v>
          </cell>
          <cell r="B154">
            <v>3.0299999999999994</v>
          </cell>
          <cell r="C154" t="str">
            <v>Professional Services (Genie)</v>
          </cell>
        </row>
        <row r="155">
          <cell r="A155" t="str">
            <v>output R155</v>
          </cell>
          <cell r="B155">
            <v>3.0399999999999991</v>
          </cell>
          <cell r="C155" t="str">
            <v>Number of Syndicated Sites</v>
          </cell>
        </row>
        <row r="156">
          <cell r="A156" t="str">
            <v>output R156</v>
          </cell>
          <cell r="B156">
            <v>3.0499999999999989</v>
          </cell>
          <cell r="C156" t="str">
            <v>Average Traffic per Site</v>
          </cell>
        </row>
        <row r="157">
          <cell r="A157" t="str">
            <v>output R157</v>
          </cell>
          <cell r="B157">
            <v>3.0599999999999987</v>
          </cell>
          <cell r="C157" t="str">
            <v>Number of License Partners</v>
          </cell>
        </row>
        <row r="158">
          <cell r="A158" t="str">
            <v>output R158</v>
          </cell>
          <cell r="B158">
            <v>3.0699999999999985</v>
          </cell>
          <cell r="C158" t="str">
            <v>License Site traffic</v>
          </cell>
        </row>
        <row r="159">
          <cell r="A159" t="str">
            <v>output R159</v>
          </cell>
        </row>
        <row r="160">
          <cell r="A160" t="str">
            <v>output R160</v>
          </cell>
          <cell r="B160">
            <v>4</v>
          </cell>
          <cell r="C160" t="str">
            <v>LISTINGS - Site</v>
          </cell>
        </row>
        <row r="161">
          <cell r="A161" t="str">
            <v>output R161</v>
          </cell>
          <cell r="B161">
            <v>4.01</v>
          </cell>
          <cell r="C161" t="str">
            <v>Revenue</v>
          </cell>
        </row>
        <row r="162">
          <cell r="A162" t="str">
            <v>output R162</v>
          </cell>
          <cell r="B162">
            <v>4.0199999999999996</v>
          </cell>
          <cell r="C162" t="str">
            <v>Number of paid reviews</v>
          </cell>
        </row>
        <row r="163">
          <cell r="A163" t="str">
            <v>output R163</v>
          </cell>
          <cell r="B163">
            <v>4.0299999999999994</v>
          </cell>
          <cell r="C163" t="str">
            <v>Average Revenue per Paid Submission</v>
          </cell>
        </row>
        <row r="164">
          <cell r="A164" t="str">
            <v>output R164</v>
          </cell>
          <cell r="B164">
            <v>4.0399999999999991</v>
          </cell>
          <cell r="C164" t="str">
            <v>Number of live Partner Sites</v>
          </cell>
        </row>
        <row r="165">
          <cell r="A165" t="str">
            <v>output R165</v>
          </cell>
        </row>
        <row r="166">
          <cell r="A166" t="str">
            <v>output R166</v>
          </cell>
          <cell r="B166">
            <v>5</v>
          </cell>
          <cell r="C166" t="str">
            <v>LISTINGS - Subsite</v>
          </cell>
        </row>
        <row r="167">
          <cell r="A167" t="str">
            <v>output R167</v>
          </cell>
          <cell r="B167">
            <v>5.01</v>
          </cell>
          <cell r="C167" t="str">
            <v>Revenue - Establishment</v>
          </cell>
        </row>
        <row r="168">
          <cell r="A168" t="str">
            <v>output R168</v>
          </cell>
          <cell r="B168">
            <v>5.0199999999999996</v>
          </cell>
          <cell r="C168" t="str">
            <v>Revenue - Click Thrus</v>
          </cell>
        </row>
        <row r="169">
          <cell r="A169" t="str">
            <v>output R169</v>
          </cell>
          <cell r="B169">
            <v>5.0299999999999994</v>
          </cell>
          <cell r="C169" t="str">
            <v>Number of URL's</v>
          </cell>
        </row>
        <row r="170">
          <cell r="A170" t="str">
            <v>output R170</v>
          </cell>
          <cell r="B170">
            <v>5.0399999999999991</v>
          </cell>
          <cell r="C170" t="str">
            <v>Number of Customers</v>
          </cell>
        </row>
        <row r="171">
          <cell r="A171" t="str">
            <v>output R171</v>
          </cell>
        </row>
        <row r="172">
          <cell r="A172" t="str">
            <v>output R172</v>
          </cell>
        </row>
        <row r="173">
          <cell r="A173" t="str">
            <v>output R173</v>
          </cell>
          <cell r="B173" t="str">
            <v>BTLookSmart - Europe</v>
          </cell>
        </row>
        <row r="174">
          <cell r="A174" t="str">
            <v>output R174</v>
          </cell>
        </row>
        <row r="175">
          <cell r="A175" t="str">
            <v>output R175</v>
          </cell>
          <cell r="B175">
            <v>1</v>
          </cell>
          <cell r="C175" t="str">
            <v>TOTAL REVENUE</v>
          </cell>
        </row>
        <row r="176">
          <cell r="A176" t="str">
            <v>output R176</v>
          </cell>
          <cell r="B176">
            <v>1.01</v>
          </cell>
          <cell r="C176" t="str">
            <v>TOTAL COST OF REVENUE</v>
          </cell>
        </row>
        <row r="177">
          <cell r="A177" t="str">
            <v>output R177</v>
          </cell>
          <cell r="B177">
            <v>1.02</v>
          </cell>
          <cell r="C177" t="str">
            <v>TOTAL GROSS PROFIT</v>
          </cell>
        </row>
        <row r="178">
          <cell r="A178" t="str">
            <v>output R178</v>
          </cell>
        </row>
        <row r="179">
          <cell r="A179" t="str">
            <v>output R179</v>
          </cell>
          <cell r="B179">
            <v>2</v>
          </cell>
          <cell r="C179" t="str">
            <v>ADVERTISING SALES</v>
          </cell>
        </row>
        <row r="180">
          <cell r="A180" t="str">
            <v>output R180</v>
          </cell>
          <cell r="B180">
            <v>2.0099999999999998</v>
          </cell>
          <cell r="D180" t="str">
            <v>Advertising sales</v>
          </cell>
        </row>
        <row r="181">
          <cell r="A181" t="str">
            <v>output R181</v>
          </cell>
          <cell r="B181">
            <v>2.0199999999999996</v>
          </cell>
          <cell r="D181" t="str">
            <v>Partner traffic sales</v>
          </cell>
        </row>
        <row r="182">
          <cell r="A182" t="str">
            <v>output R182</v>
          </cell>
          <cell r="B182">
            <v>2.0299999999999994</v>
          </cell>
          <cell r="D182" t="str">
            <v>Total Revenue</v>
          </cell>
        </row>
        <row r="183">
          <cell r="A183" t="str">
            <v>output R183</v>
          </cell>
          <cell r="B183">
            <v>2.0399999999999991</v>
          </cell>
          <cell r="D183" t="str">
            <v>Ad serving costs</v>
          </cell>
        </row>
        <row r="184">
          <cell r="A184" t="str">
            <v>output R184</v>
          </cell>
          <cell r="B184">
            <v>2.0499999999999989</v>
          </cell>
          <cell r="D184" t="str">
            <v>Search Costs</v>
          </cell>
        </row>
        <row r="185">
          <cell r="A185" t="str">
            <v>output R185</v>
          </cell>
          <cell r="B185">
            <v>2.0599999999999987</v>
          </cell>
          <cell r="D185" t="str">
            <v>Partner revenue share</v>
          </cell>
        </row>
        <row r="186">
          <cell r="A186" t="str">
            <v>output R186</v>
          </cell>
          <cell r="B186">
            <v>2.0699999999999985</v>
          </cell>
          <cell r="D186" t="str">
            <v>Partner traffic purchases</v>
          </cell>
        </row>
        <row r="187">
          <cell r="A187" t="str">
            <v>output R187</v>
          </cell>
          <cell r="B187">
            <v>2.0799999999999983</v>
          </cell>
          <cell r="D187" t="str">
            <v>Total Cost of Revenue</v>
          </cell>
        </row>
        <row r="188">
          <cell r="A188" t="str">
            <v>output R188</v>
          </cell>
          <cell r="B188">
            <v>2.0899999999999981</v>
          </cell>
          <cell r="C188" t="str">
            <v>Gross Profit - Ad Sales</v>
          </cell>
        </row>
        <row r="189">
          <cell r="A189" t="str">
            <v>output R189</v>
          </cell>
        </row>
        <row r="190">
          <cell r="A190" t="str">
            <v>output R190</v>
          </cell>
          <cell r="B190">
            <v>3</v>
          </cell>
          <cell r="C190" t="str">
            <v>LICENSES &amp; FEES</v>
          </cell>
        </row>
        <row r="191">
          <cell r="A191" t="str">
            <v>output R191</v>
          </cell>
          <cell r="B191">
            <v>3.01</v>
          </cell>
          <cell r="C191" t="str">
            <v>Database Licenses</v>
          </cell>
        </row>
        <row r="192">
          <cell r="A192" t="str">
            <v>output R192</v>
          </cell>
          <cell r="B192">
            <v>3.0199999999999996</v>
          </cell>
          <cell r="D192" t="str">
            <v>Licence fees</v>
          </cell>
        </row>
        <row r="193">
          <cell r="A193" t="str">
            <v>output R193</v>
          </cell>
          <cell r="B193">
            <v>3.0299999999999994</v>
          </cell>
          <cell r="D193" t="str">
            <v>Maintenance Fee</v>
          </cell>
        </row>
        <row r="194">
          <cell r="A194" t="str">
            <v>output R194</v>
          </cell>
          <cell r="B194">
            <v>3.0399999999999991</v>
          </cell>
          <cell r="D194" t="str">
            <v>Total License Fees</v>
          </cell>
        </row>
        <row r="195">
          <cell r="A195" t="str">
            <v>output R195</v>
          </cell>
          <cell r="B195">
            <v>3.0499999999999989</v>
          </cell>
          <cell r="C195" t="str">
            <v>Syndicated Sites</v>
          </cell>
        </row>
        <row r="196">
          <cell r="A196" t="str">
            <v>output R196</v>
          </cell>
          <cell r="B196">
            <v>3.0599999999999987</v>
          </cell>
          <cell r="D196" t="str">
            <v>Establishment Fee</v>
          </cell>
        </row>
        <row r="197">
          <cell r="A197" t="str">
            <v>output R197</v>
          </cell>
          <cell r="B197">
            <v>3.0699999999999985</v>
          </cell>
          <cell r="D197" t="str">
            <v>Maintenance Fee</v>
          </cell>
        </row>
        <row r="198">
          <cell r="A198" t="str">
            <v>output R198</v>
          </cell>
          <cell r="B198">
            <v>3.0799999999999983</v>
          </cell>
          <cell r="D198" t="str">
            <v>Total Syndication Fees</v>
          </cell>
        </row>
        <row r="199">
          <cell r="A199" t="str">
            <v>output R199</v>
          </cell>
          <cell r="B199">
            <v>3.0899999999999981</v>
          </cell>
          <cell r="C199" t="str">
            <v>Total Revenue Licenses &amp; Fees</v>
          </cell>
        </row>
        <row r="200">
          <cell r="A200" t="str">
            <v>output R200</v>
          </cell>
        </row>
        <row r="201">
          <cell r="A201" t="str">
            <v>output R201</v>
          </cell>
          <cell r="B201">
            <v>4</v>
          </cell>
          <cell r="C201" t="str">
            <v>LISTINGS</v>
          </cell>
        </row>
        <row r="202">
          <cell r="A202" t="str">
            <v>output R202</v>
          </cell>
          <cell r="B202">
            <v>4.01</v>
          </cell>
          <cell r="C202" t="str">
            <v>Site Listings</v>
          </cell>
        </row>
        <row r="203">
          <cell r="A203" t="str">
            <v>output R203</v>
          </cell>
          <cell r="B203">
            <v>4.0199999999999996</v>
          </cell>
          <cell r="D203" t="str">
            <v>Site listing fees</v>
          </cell>
        </row>
        <row r="204">
          <cell r="A204" t="str">
            <v>output R204</v>
          </cell>
          <cell r="B204">
            <v>4.0299999999999994</v>
          </cell>
          <cell r="D204" t="str">
            <v>Total Revenue</v>
          </cell>
        </row>
        <row r="205">
          <cell r="A205" t="str">
            <v>output R205</v>
          </cell>
          <cell r="B205">
            <v>4.0399999999999991</v>
          </cell>
          <cell r="D205" t="str">
            <v>Site Review</v>
          </cell>
        </row>
        <row r="206">
          <cell r="A206" t="str">
            <v>output R206</v>
          </cell>
          <cell r="B206">
            <v>4.0499999999999989</v>
          </cell>
          <cell r="D206" t="str">
            <v>Partner Share</v>
          </cell>
        </row>
        <row r="207">
          <cell r="A207" t="str">
            <v>output R207</v>
          </cell>
          <cell r="B207">
            <v>4.0599999999999987</v>
          </cell>
          <cell r="D207" t="str">
            <v>Total Cost of Revenue</v>
          </cell>
        </row>
        <row r="208">
          <cell r="A208" t="str">
            <v>output R208</v>
          </cell>
          <cell r="B208">
            <v>4.0699999999999985</v>
          </cell>
          <cell r="C208" t="str">
            <v>Gross Profit - Site Listings</v>
          </cell>
        </row>
        <row r="209">
          <cell r="A209" t="str">
            <v>output R209</v>
          </cell>
          <cell r="B209">
            <v>4.0799999999999983</v>
          </cell>
          <cell r="C209" t="str">
            <v>Sub-Site Listings</v>
          </cell>
        </row>
        <row r="210">
          <cell r="A210" t="str">
            <v>output R210</v>
          </cell>
          <cell r="B210">
            <v>4.0899999999999981</v>
          </cell>
          <cell r="D210" t="str">
            <v>Site review</v>
          </cell>
        </row>
        <row r="211">
          <cell r="A211" t="str">
            <v>output R211</v>
          </cell>
          <cell r="B211">
            <v>4.0999999999999979</v>
          </cell>
          <cell r="D211" t="str">
            <v>Transaction fees</v>
          </cell>
        </row>
        <row r="212">
          <cell r="A212" t="str">
            <v>output R212</v>
          </cell>
          <cell r="B212">
            <v>4.1099999999999977</v>
          </cell>
          <cell r="D212" t="str">
            <v>Total Revenue</v>
          </cell>
        </row>
        <row r="213">
          <cell r="A213" t="str">
            <v>output R213</v>
          </cell>
          <cell r="B213">
            <v>4.1199999999999974</v>
          </cell>
          <cell r="D213" t="str">
            <v>Site Review</v>
          </cell>
        </row>
        <row r="214">
          <cell r="A214" t="str">
            <v>output R214</v>
          </cell>
          <cell r="B214">
            <v>4.1299999999999972</v>
          </cell>
          <cell r="D214" t="str">
            <v>Partner Share</v>
          </cell>
        </row>
        <row r="215">
          <cell r="A215" t="str">
            <v>output R215</v>
          </cell>
          <cell r="B215">
            <v>4.139999999999997</v>
          </cell>
          <cell r="D215" t="str">
            <v>Total Cost of Revenue</v>
          </cell>
        </row>
        <row r="216">
          <cell r="A216" t="str">
            <v>output R216</v>
          </cell>
          <cell r="B216">
            <v>4.1499999999999968</v>
          </cell>
          <cell r="C216" t="str">
            <v>Gross Profit - Site Listings</v>
          </cell>
        </row>
        <row r="217">
          <cell r="A217" t="str">
            <v>output R217</v>
          </cell>
        </row>
        <row r="218">
          <cell r="A218" t="str">
            <v>output R218</v>
          </cell>
          <cell r="B218">
            <v>5</v>
          </cell>
          <cell r="C218" t="str">
            <v>CONSULTANCY</v>
          </cell>
        </row>
        <row r="219">
          <cell r="A219" t="str">
            <v>output R219</v>
          </cell>
          <cell r="B219">
            <v>5.01</v>
          </cell>
          <cell r="D219" t="str">
            <v>Consultancy</v>
          </cell>
        </row>
        <row r="220">
          <cell r="A220" t="str">
            <v>output R220</v>
          </cell>
          <cell r="B220">
            <v>5.0199999999999996</v>
          </cell>
          <cell r="D220" t="str">
            <v>Total Revenue</v>
          </cell>
        </row>
        <row r="221">
          <cell r="A221" t="str">
            <v>output R221</v>
          </cell>
          <cell r="B221">
            <v>5.0299999999999994</v>
          </cell>
          <cell r="D221" t="str">
            <v>Cost of Consultancy</v>
          </cell>
        </row>
        <row r="222">
          <cell r="A222" t="str">
            <v>output R222</v>
          </cell>
          <cell r="B222">
            <v>5.0399999999999991</v>
          </cell>
          <cell r="D222" t="str">
            <v>Total Cost of Revenue</v>
          </cell>
        </row>
        <row r="223">
          <cell r="A223" t="str">
            <v>output R223</v>
          </cell>
          <cell r="B223">
            <v>5.0499999999999989</v>
          </cell>
          <cell r="C223" t="str">
            <v>Gross Profit - Consultancy</v>
          </cell>
        </row>
        <row r="224">
          <cell r="A224" t="str">
            <v>output R224</v>
          </cell>
        </row>
        <row r="225">
          <cell r="A225" t="str">
            <v>output R225</v>
          </cell>
        </row>
        <row r="226">
          <cell r="A226" t="str">
            <v>Input R226</v>
          </cell>
        </row>
        <row r="227">
          <cell r="A227" t="str">
            <v>Input R227</v>
          </cell>
        </row>
        <row r="228">
          <cell r="A228" t="str">
            <v>Input R228</v>
          </cell>
        </row>
        <row r="229">
          <cell r="A229" t="str">
            <v>Input R229</v>
          </cell>
          <cell r="B229" t="str">
            <v>Gross Margin Detail</v>
          </cell>
        </row>
        <row r="230">
          <cell r="A230" t="str">
            <v>Input R230</v>
          </cell>
        </row>
        <row r="231">
          <cell r="A231" t="str">
            <v>Input R231</v>
          </cell>
        </row>
        <row r="232">
          <cell r="A232" t="str">
            <v>Input R232</v>
          </cell>
          <cell r="C232" t="str">
            <v>Graphic Ad Sales - UK</v>
          </cell>
        </row>
        <row r="233">
          <cell r="A233" t="str">
            <v>Input R233</v>
          </cell>
          <cell r="C233" t="str">
            <v>Graphic Ad sales - FR</v>
          </cell>
        </row>
        <row r="234">
          <cell r="A234" t="str">
            <v>Input R234</v>
          </cell>
          <cell r="C234" t="str">
            <v>Graphic Ad Sales - DE</v>
          </cell>
        </row>
        <row r="235">
          <cell r="A235" t="str">
            <v>Input R235</v>
          </cell>
          <cell r="C235" t="str">
            <v>Ad Sales NL &amp; SE &amp; RoE</v>
          </cell>
        </row>
        <row r="236">
          <cell r="A236" t="str">
            <v>Input R236</v>
          </cell>
          <cell r="C236" t="str">
            <v>Pay for placement</v>
          </cell>
        </row>
        <row r="237">
          <cell r="A237" t="str">
            <v>Input R237</v>
          </cell>
          <cell r="C237" t="str">
            <v>Adult</v>
          </cell>
        </row>
        <row r="238">
          <cell r="A238" t="str">
            <v>Input R238</v>
          </cell>
          <cell r="C238" t="str">
            <v>Ad Sales: Partner (Genie)</v>
          </cell>
        </row>
        <row r="239">
          <cell r="A239" t="str">
            <v>Input R239</v>
          </cell>
          <cell r="C239" t="str">
            <v>Affiliate revenue</v>
          </cell>
        </row>
        <row r="240">
          <cell r="A240" t="str">
            <v>Input R240</v>
          </cell>
          <cell r="C240" t="str">
            <v>Submit a Site: Retail</v>
          </cell>
        </row>
        <row r="241">
          <cell r="A241" t="str">
            <v>Input R241</v>
          </cell>
          <cell r="C241" t="str">
            <v>Submit a Site: Reseller</v>
          </cell>
        </row>
        <row r="242">
          <cell r="A242" t="str">
            <v>Input R242</v>
          </cell>
          <cell r="C242" t="str">
            <v>Submit a Site: Bulk</v>
          </cell>
        </row>
        <row r="243">
          <cell r="A243" t="str">
            <v>Input R243</v>
          </cell>
          <cell r="C243" t="str">
            <v>Subsite Listings: CPC</v>
          </cell>
        </row>
        <row r="244">
          <cell r="A244" t="str">
            <v>Input R244</v>
          </cell>
          <cell r="C244" t="str">
            <v>Subsite Listings: Set up &amp; Maintenance</v>
          </cell>
        </row>
        <row r="245">
          <cell r="A245" t="str">
            <v>Input R245</v>
          </cell>
          <cell r="C245" t="str">
            <v>Subsite Listings: Maintenance</v>
          </cell>
        </row>
        <row r="246">
          <cell r="A246" t="str">
            <v>Input R246</v>
          </cell>
          <cell r="C246" t="str">
            <v>License Fees</v>
          </cell>
        </row>
        <row r="247">
          <cell r="A247" t="str">
            <v>Input R247</v>
          </cell>
          <cell r="C247" t="str">
            <v>Database Maintenance Fees</v>
          </cell>
        </row>
        <row r="248">
          <cell r="A248" t="str">
            <v>Input R248</v>
          </cell>
          <cell r="C248" t="str">
            <v>Syndication Set-up Fees</v>
          </cell>
        </row>
        <row r="249">
          <cell r="A249" t="str">
            <v>Input R249</v>
          </cell>
          <cell r="C249" t="str">
            <v>Syndication Maintenance Fees</v>
          </cell>
        </row>
        <row r="250">
          <cell r="A250" t="str">
            <v>Input R250</v>
          </cell>
          <cell r="C250" t="str">
            <v>Genie</v>
          </cell>
        </row>
        <row r="251">
          <cell r="A251" t="str">
            <v>Input R251</v>
          </cell>
        </row>
        <row r="252">
          <cell r="A252" t="str">
            <v>Input R252</v>
          </cell>
        </row>
        <row r="253">
          <cell r="A253" t="str">
            <v>Input R253</v>
          </cell>
          <cell r="C253" t="str">
            <v>Traffic Purchase UK FR DE</v>
          </cell>
        </row>
        <row r="254">
          <cell r="A254" t="str">
            <v>Input R254</v>
          </cell>
          <cell r="C254" t="str">
            <v>Traffic Purchase RoE</v>
          </cell>
        </row>
        <row r="255">
          <cell r="A255" t="str">
            <v>Input R255</v>
          </cell>
          <cell r="C255" t="str">
            <v>AV Amortization</v>
          </cell>
        </row>
        <row r="256">
          <cell r="A256" t="str">
            <v>Input R256</v>
          </cell>
          <cell r="C256" t="str">
            <v>Rev Share: Adsales</v>
          </cell>
        </row>
        <row r="257">
          <cell r="A257" t="str">
            <v>Input R257</v>
          </cell>
          <cell r="C257" t="str">
            <v>Rev Share: PSR</v>
          </cell>
        </row>
        <row r="258">
          <cell r="A258" t="str">
            <v>Input R258</v>
          </cell>
          <cell r="C258" t="str">
            <v>Rev Share: Submit a Site</v>
          </cell>
        </row>
        <row r="259">
          <cell r="A259" t="str">
            <v>Input R259</v>
          </cell>
          <cell r="C259" t="str">
            <v>Rev Share: Subsite</v>
          </cell>
        </row>
        <row r="260">
          <cell r="A260" t="str">
            <v>Input R260</v>
          </cell>
          <cell r="C260" t="str">
            <v>Rev Share: Affiliate</v>
          </cell>
        </row>
        <row r="261">
          <cell r="A261" t="str">
            <v>Input R261</v>
          </cell>
          <cell r="C261" t="str">
            <v>Ad Serving</v>
          </cell>
        </row>
        <row r="262">
          <cell r="A262" t="str">
            <v>Input R262</v>
          </cell>
          <cell r="C262" t="str">
            <v>Fall Through: Internal (Fast)</v>
          </cell>
        </row>
        <row r="263">
          <cell r="A263" t="str">
            <v>Input R263</v>
          </cell>
          <cell r="C263" t="str">
            <v>Fall Through: External (Inktomi/AV)</v>
          </cell>
        </row>
        <row r="264">
          <cell r="A264" t="str">
            <v>Input R264</v>
          </cell>
          <cell r="C264" t="str">
            <v>Submit a Site (Editorial)</v>
          </cell>
        </row>
        <row r="265">
          <cell r="A265" t="str">
            <v>Input R265</v>
          </cell>
          <cell r="C265" t="str">
            <v>Subsite (Editorial)</v>
          </cell>
        </row>
        <row r="266">
          <cell r="A266" t="str">
            <v>Input R266</v>
          </cell>
          <cell r="C266" t="str">
            <v>Genie Direct</v>
          </cell>
        </row>
        <row r="267">
          <cell r="A267" t="str">
            <v>Input R267</v>
          </cell>
          <cell r="C267" t="str">
            <v>Genie Indirect</v>
          </cell>
        </row>
        <row r="268">
          <cell r="A268" t="str">
            <v>Input R268</v>
          </cell>
          <cell r="C268" t="str">
            <v>Genie depreciation</v>
          </cell>
        </row>
        <row r="269">
          <cell r="A269" t="str">
            <v>Input R269</v>
          </cell>
          <cell r="C269" t="str">
            <v>Other</v>
          </cell>
        </row>
        <row r="270">
          <cell r="A270" t="str">
            <v>Input R270</v>
          </cell>
        </row>
        <row r="271">
          <cell r="A271" t="str">
            <v>Input R271</v>
          </cell>
        </row>
        <row r="272">
          <cell r="A272" t="str">
            <v>Input R272</v>
          </cell>
          <cell r="D272" t="str">
            <v>Gross margin</v>
          </cell>
        </row>
        <row r="273">
          <cell r="A273" t="str">
            <v>Input R273</v>
          </cell>
        </row>
        <row r="275">
          <cell r="A275" t="str">
            <v>Input R275</v>
          </cell>
          <cell r="C275" t="str">
            <v>Operating costs</v>
          </cell>
        </row>
        <row r="276">
          <cell r="A276" t="str">
            <v>Input R276</v>
          </cell>
          <cell r="D276" t="str">
            <v>Gross Salaries</v>
          </cell>
        </row>
        <row r="277">
          <cell r="A277" t="str">
            <v>Input R277</v>
          </cell>
          <cell r="D277" t="str">
            <v>Tax &amp; Pension</v>
          </cell>
        </row>
        <row r="278">
          <cell r="A278" t="str">
            <v>Input R278</v>
          </cell>
          <cell r="D278" t="str">
            <v>Recruitment Costs</v>
          </cell>
        </row>
        <row r="279">
          <cell r="A279" t="str">
            <v>Input R279</v>
          </cell>
          <cell r="D279" t="str">
            <v>Offsite costs</v>
          </cell>
        </row>
        <row r="280">
          <cell r="A280" t="str">
            <v>Input R280</v>
          </cell>
          <cell r="D280" t="str">
            <v>External Training</v>
          </cell>
        </row>
        <row r="281">
          <cell r="A281" t="str">
            <v>Input R281</v>
          </cell>
          <cell r="D281" t="str">
            <v>Legal - Other</v>
          </cell>
        </row>
        <row r="282">
          <cell r="A282" t="str">
            <v>Input R282</v>
          </cell>
          <cell r="D282" t="str">
            <v>External Payroll Consultants</v>
          </cell>
        </row>
        <row r="283">
          <cell r="A283" t="str">
            <v>Input R283</v>
          </cell>
          <cell r="D283" t="str">
            <v>Travel &amp; entertainment</v>
          </cell>
        </row>
        <row r="284">
          <cell r="A284" t="str">
            <v>Input R284</v>
          </cell>
          <cell r="D284" t="str">
            <v>Reclassify to Genie COS</v>
          </cell>
        </row>
        <row r="285">
          <cell r="A285" t="str">
            <v>Input R285</v>
          </cell>
          <cell r="C285" t="str">
            <v>Employee &amp; related costs</v>
          </cell>
        </row>
        <row r="286">
          <cell r="A286" t="str">
            <v>Input R286</v>
          </cell>
        </row>
        <row r="287">
          <cell r="A287" t="str">
            <v>Input R287</v>
          </cell>
          <cell r="D287" t="str">
            <v>PR</v>
          </cell>
        </row>
        <row r="288">
          <cell r="A288" t="str">
            <v>Input R288</v>
          </cell>
          <cell r="D288" t="str">
            <v>Market research</v>
          </cell>
        </row>
        <row r="289">
          <cell r="A289" t="str">
            <v>Input R289</v>
          </cell>
          <cell r="D289" t="str">
            <v>Print ads</v>
          </cell>
        </row>
        <row r="290">
          <cell r="A290" t="str">
            <v>Input R290</v>
          </cell>
          <cell r="D290" t="str">
            <v>Events</v>
          </cell>
        </row>
        <row r="291">
          <cell r="A291" t="str">
            <v>Input R291</v>
          </cell>
          <cell r="D291" t="str">
            <v>Print collateral</v>
          </cell>
        </row>
        <row r="292">
          <cell r="A292" t="str">
            <v>Input R292</v>
          </cell>
          <cell r="D292" t="str">
            <v>Sales info subscriptions</v>
          </cell>
        </row>
        <row r="293">
          <cell r="A293" t="str">
            <v>Input R293</v>
          </cell>
          <cell r="D293" t="str">
            <v>Event sponsorship</v>
          </cell>
        </row>
        <row r="294">
          <cell r="A294" t="str">
            <v>Input R294</v>
          </cell>
          <cell r="D294" t="str">
            <v>Merchandise</v>
          </cell>
        </row>
        <row r="295">
          <cell r="A295" t="str">
            <v>Input R295</v>
          </cell>
          <cell r="D295" t="str">
            <v>Promotions</v>
          </cell>
        </row>
        <row r="296">
          <cell r="A296" t="str">
            <v>Input R296</v>
          </cell>
          <cell r="D296" t="str">
            <v>Bis Dev support</v>
          </cell>
        </row>
        <row r="297">
          <cell r="A297" t="str">
            <v>Input R297</v>
          </cell>
          <cell r="D297" t="str">
            <v>Creative</v>
          </cell>
        </row>
        <row r="298">
          <cell r="A298" t="str">
            <v>Input R298</v>
          </cell>
          <cell r="D298" t="str">
            <v>Red sheriff</v>
          </cell>
        </row>
        <row r="299">
          <cell r="A299" t="str">
            <v>Input R299</v>
          </cell>
          <cell r="C299" t="str">
            <v>Marketing expenses</v>
          </cell>
        </row>
        <row r="300">
          <cell r="A300" t="str">
            <v>Input R300</v>
          </cell>
        </row>
        <row r="301">
          <cell r="A301" t="str">
            <v>Input R301</v>
          </cell>
          <cell r="D301" t="str">
            <v>Taxation compliance</v>
          </cell>
        </row>
        <row r="302">
          <cell r="A302" t="str">
            <v>Input R302</v>
          </cell>
          <cell r="D302" t="str">
            <v>Audit</v>
          </cell>
        </row>
        <row r="303">
          <cell r="A303" t="str">
            <v>Input R303</v>
          </cell>
          <cell r="D303" t="str">
            <v>Legal support corporate structure</v>
          </cell>
        </row>
        <row r="304">
          <cell r="A304" t="str">
            <v>Input R304</v>
          </cell>
          <cell r="D304" t="str">
            <v>Legal support customer contracts</v>
          </cell>
        </row>
        <row r="305">
          <cell r="A305" t="str">
            <v>Input R305</v>
          </cell>
          <cell r="C305" t="str">
            <v>Professional fees</v>
          </cell>
        </row>
        <row r="306">
          <cell r="A306" t="str">
            <v>Input R306</v>
          </cell>
        </row>
        <row r="307">
          <cell r="A307" t="str">
            <v>Input R307</v>
          </cell>
          <cell r="C307" t="str">
            <v>UK</v>
          </cell>
          <cell r="D307" t="str">
            <v>Rent &amp; rates</v>
          </cell>
        </row>
        <row r="308">
          <cell r="A308" t="str">
            <v>Input R308</v>
          </cell>
          <cell r="D308" t="str">
            <v>Services</v>
          </cell>
        </row>
        <row r="309">
          <cell r="A309" t="str">
            <v>Input R309</v>
          </cell>
          <cell r="D309" t="str">
            <v>Recharges - editorial</v>
          </cell>
        </row>
        <row r="310">
          <cell r="A310" t="str">
            <v>Input R310</v>
          </cell>
          <cell r="D310" t="str">
            <v>Reclassify to Genie COS</v>
          </cell>
        </row>
        <row r="311">
          <cell r="A311" t="str">
            <v>Input R311</v>
          </cell>
          <cell r="D311" t="str">
            <v>Hosting</v>
          </cell>
        </row>
        <row r="312">
          <cell r="A312" t="str">
            <v>Input R312</v>
          </cell>
          <cell r="C312" t="str">
            <v>FR</v>
          </cell>
          <cell r="D312" t="str">
            <v>Rent &amp; rates</v>
          </cell>
        </row>
        <row r="313">
          <cell r="A313" t="str">
            <v>Input R313</v>
          </cell>
          <cell r="C313" t="str">
            <v>DE</v>
          </cell>
          <cell r="D313" t="str">
            <v>Rent &amp; rates</v>
          </cell>
        </row>
        <row r="314">
          <cell r="A314" t="str">
            <v>Input R314</v>
          </cell>
          <cell r="D314" t="str">
            <v>Services</v>
          </cell>
        </row>
        <row r="315">
          <cell r="A315" t="str">
            <v>Input R315</v>
          </cell>
          <cell r="C315" t="str">
            <v>ES &amp; IT</v>
          </cell>
          <cell r="D315" t="str">
            <v>Rent &amp; rates</v>
          </cell>
        </row>
        <row r="316">
          <cell r="A316" t="str">
            <v>Input R316</v>
          </cell>
          <cell r="C316" t="str">
            <v>NL, DE, SE</v>
          </cell>
          <cell r="D316" t="str">
            <v>Rent &amp; rates</v>
          </cell>
        </row>
        <row r="317">
          <cell r="A317" t="str">
            <v>Input R317</v>
          </cell>
          <cell r="D317" t="str">
            <v>Services</v>
          </cell>
        </row>
        <row r="318">
          <cell r="A318" t="str">
            <v>Input R318</v>
          </cell>
          <cell r="C318" t="str">
            <v>Facilities costs</v>
          </cell>
        </row>
        <row r="319">
          <cell r="A319" t="str">
            <v>Input R319</v>
          </cell>
        </row>
        <row r="320">
          <cell r="A320" t="str">
            <v>Input R320</v>
          </cell>
          <cell r="D320" t="str">
            <v>Telephone</v>
          </cell>
        </row>
        <row r="321">
          <cell r="A321" t="str">
            <v>Input R321</v>
          </cell>
          <cell r="D321" t="str">
            <v>Mobile</v>
          </cell>
        </row>
        <row r="322">
          <cell r="A322" t="str">
            <v>Input R322</v>
          </cell>
          <cell r="D322" t="str">
            <v>Internet</v>
          </cell>
        </row>
        <row r="323">
          <cell r="A323" t="str">
            <v>Input R323</v>
          </cell>
          <cell r="D323" t="str">
            <v>Teleconference</v>
          </cell>
        </row>
        <row r="324">
          <cell r="A324" t="str">
            <v>Input R324</v>
          </cell>
          <cell r="D324" t="str">
            <v>Office support</v>
          </cell>
        </row>
        <row r="325">
          <cell r="A325" t="str">
            <v>Input R325</v>
          </cell>
          <cell r="D325" t="str">
            <v>Bank charges</v>
          </cell>
        </row>
        <row r="326">
          <cell r="A326" t="str">
            <v>Input R326</v>
          </cell>
          <cell r="D326" t="str">
            <v>Reclassify to Genie COS</v>
          </cell>
        </row>
        <row r="327">
          <cell r="A327" t="str">
            <v>Input R327</v>
          </cell>
          <cell r="C327" t="str">
            <v>Admin &amp; General expenses</v>
          </cell>
        </row>
        <row r="328">
          <cell r="A328" t="str">
            <v>Input R328</v>
          </cell>
        </row>
        <row r="329">
          <cell r="A329" t="str">
            <v>Input R329</v>
          </cell>
          <cell r="D329" t="str">
            <v>Hosting/serving software Licences</v>
          </cell>
        </row>
        <row r="330">
          <cell r="A330" t="str">
            <v>Input R330</v>
          </cell>
          <cell r="D330" t="str">
            <v>Hosting/serving hardware Maintenance</v>
          </cell>
        </row>
        <row r="331">
          <cell r="A331" t="str">
            <v>Input R331</v>
          </cell>
          <cell r="D331" t="str">
            <v>Office/ Development software licences</v>
          </cell>
        </row>
        <row r="332">
          <cell r="A332" t="str">
            <v>Input R332</v>
          </cell>
          <cell r="D332" t="str">
            <v>Office/Development maintenance</v>
          </cell>
        </row>
        <row r="333">
          <cell r="A333" t="str">
            <v>Input R333</v>
          </cell>
          <cell r="D333" t="str">
            <v>Reclassify to Genie COS</v>
          </cell>
        </row>
        <row r="334">
          <cell r="A334" t="str">
            <v>Input R334</v>
          </cell>
          <cell r="C334" t="str">
            <v>Network &amp; Engineering expenses</v>
          </cell>
        </row>
        <row r="335">
          <cell r="A335" t="str">
            <v>Input R335</v>
          </cell>
        </row>
        <row r="338">
          <cell r="A338" t="str">
            <v>Input R338</v>
          </cell>
          <cell r="C338" t="str">
            <v>Editorial &amp; JV Knowhow</v>
          </cell>
        </row>
        <row r="339">
          <cell r="A339" t="str">
            <v>Input R339</v>
          </cell>
        </row>
        <row r="340">
          <cell r="A340" t="str">
            <v>Input R340</v>
          </cell>
          <cell r="C340" t="str">
            <v>Provision for doubtful debts</v>
          </cell>
        </row>
        <row r="341">
          <cell r="A341" t="str">
            <v>Input R341</v>
          </cell>
          <cell r="C341" t="str">
            <v>Total operating costs</v>
          </cell>
        </row>
        <row r="342">
          <cell r="A342" t="str">
            <v>Input R342</v>
          </cell>
        </row>
        <row r="343">
          <cell r="A343" t="str">
            <v>Input R343</v>
          </cell>
          <cell r="C343" t="str">
            <v>EBITDA</v>
          </cell>
        </row>
        <row r="344">
          <cell r="A344" t="str">
            <v>Input R344</v>
          </cell>
        </row>
        <row r="345">
          <cell r="A345" t="str">
            <v>Input R345</v>
          </cell>
          <cell r="D345" t="str">
            <v>Depreciation</v>
          </cell>
        </row>
        <row r="346">
          <cell r="A346" t="str">
            <v>Input R346</v>
          </cell>
          <cell r="D346" t="str">
            <v>Reclassify to Genie COS</v>
          </cell>
        </row>
        <row r="347">
          <cell r="A347" t="str">
            <v>Input R347</v>
          </cell>
          <cell r="D347" t="str">
            <v>Amortisation</v>
          </cell>
        </row>
        <row r="348">
          <cell r="A348" t="str">
            <v>Input R348</v>
          </cell>
          <cell r="C348" t="str">
            <v>EBIT</v>
          </cell>
        </row>
        <row r="349">
          <cell r="A349" t="str">
            <v>Input R349</v>
          </cell>
        </row>
        <row r="350">
          <cell r="A350" t="str">
            <v>Input R350</v>
          </cell>
          <cell r="D350" t="str">
            <v>Interest Income / (Expense)</v>
          </cell>
        </row>
        <row r="351">
          <cell r="A351" t="str">
            <v>Input R351</v>
          </cell>
          <cell r="D351" t="str">
            <v>Other Income / (Expense) + Restructure charge</v>
          </cell>
        </row>
        <row r="352">
          <cell r="A352" t="str">
            <v>Input R352</v>
          </cell>
          <cell r="C352" t="str">
            <v>Profit / (Loss) before tax</v>
          </cell>
        </row>
        <row r="353">
          <cell r="A353" t="str">
            <v>Input R353</v>
          </cell>
        </row>
        <row r="354">
          <cell r="A354" t="str">
            <v>Input R354</v>
          </cell>
          <cell r="D354" t="str">
            <v>Income Tax Provided</v>
          </cell>
        </row>
        <row r="355">
          <cell r="A355" t="str">
            <v>Input R355</v>
          </cell>
          <cell r="C355" t="str">
            <v>Profit / (Loss) after tax</v>
          </cell>
        </row>
        <row r="356">
          <cell r="A356" t="str">
            <v>Input R356</v>
          </cell>
        </row>
        <row r="357">
          <cell r="A357" t="str">
            <v>Input R357</v>
          </cell>
        </row>
        <row r="358">
          <cell r="A358" t="str">
            <v>Input R358</v>
          </cell>
          <cell r="D358" t="str">
            <v>SE office</v>
          </cell>
        </row>
        <row r="359">
          <cell r="A359" t="str">
            <v>Input R359</v>
          </cell>
          <cell r="D359" t="str">
            <v xml:space="preserve">UK office </v>
          </cell>
        </row>
        <row r="360">
          <cell r="A360" t="str">
            <v>Input R360</v>
          </cell>
          <cell r="D360" t="str">
            <v>Hosting Centre</v>
          </cell>
        </row>
        <row r="361">
          <cell r="A361" t="str">
            <v>Input R361</v>
          </cell>
          <cell r="D361" t="str">
            <v>FR Office</v>
          </cell>
        </row>
        <row r="362">
          <cell r="A362" t="str">
            <v>Input R362</v>
          </cell>
          <cell r="D362" t="str">
            <v>DE Office</v>
          </cell>
        </row>
        <row r="363">
          <cell r="A363" t="str">
            <v>Input R363</v>
          </cell>
          <cell r="D363" t="str">
            <v>NL Office</v>
          </cell>
        </row>
        <row r="364">
          <cell r="A364" t="str">
            <v>Input R364</v>
          </cell>
          <cell r="D364" t="str">
            <v>DK Office</v>
          </cell>
        </row>
        <row r="365">
          <cell r="D365" t="str">
            <v>Transfer from bermuda</v>
          </cell>
        </row>
        <row r="366">
          <cell r="A366" t="str">
            <v>Input R366</v>
          </cell>
          <cell r="D366" t="str">
            <v>UK Development</v>
          </cell>
        </row>
        <row r="367">
          <cell r="A367" t="str">
            <v>Input R367</v>
          </cell>
          <cell r="C367" t="str">
            <v>Capex</v>
          </cell>
        </row>
        <row r="368">
          <cell r="A368" t="str">
            <v>Input R368</v>
          </cell>
        </row>
        <row r="369">
          <cell r="A369" t="str">
            <v>Input R369</v>
          </cell>
          <cell r="B369" t="str">
            <v>Headcount</v>
          </cell>
        </row>
        <row r="370">
          <cell r="A370" t="str">
            <v>Input R370</v>
          </cell>
          <cell r="C370" t="str">
            <v>Syndication</v>
          </cell>
        </row>
        <row r="371">
          <cell r="A371" t="str">
            <v>Input R371</v>
          </cell>
          <cell r="C371" t="str">
            <v>Genie</v>
          </cell>
        </row>
        <row r="372">
          <cell r="A372" t="str">
            <v>Input R372</v>
          </cell>
        </row>
        <row r="373">
          <cell r="A373" t="str">
            <v>Input R373</v>
          </cell>
        </row>
        <row r="374">
          <cell r="A374" t="str">
            <v>Input R374</v>
          </cell>
        </row>
        <row r="375">
          <cell r="A375" t="str">
            <v>Calc R375</v>
          </cell>
          <cell r="B375" t="str">
            <v>Quarterly Balance Sheet</v>
          </cell>
        </row>
        <row r="376">
          <cell r="A376" t="str">
            <v>Calc R376</v>
          </cell>
        </row>
        <row r="377">
          <cell r="A377" t="str">
            <v>Calc R377</v>
          </cell>
        </row>
        <row r="378">
          <cell r="A378" t="str">
            <v>Calc R378</v>
          </cell>
          <cell r="B378" t="str">
            <v>Current Assets</v>
          </cell>
        </row>
        <row r="379">
          <cell r="A379" t="str">
            <v>Calc R379</v>
          </cell>
          <cell r="C379" t="str">
            <v>Cash assets</v>
          </cell>
        </row>
        <row r="380">
          <cell r="D380" t="str">
            <v>Revenue</v>
          </cell>
        </row>
        <row r="381">
          <cell r="D381" t="str">
            <v>VAT</v>
          </cell>
        </row>
        <row r="382">
          <cell r="A382" t="str">
            <v>Calc R382</v>
          </cell>
          <cell r="C382" t="str">
            <v>Receivables - trade</v>
          </cell>
        </row>
        <row r="383">
          <cell r="A383" t="str">
            <v>Calc R383</v>
          </cell>
          <cell r="C383" t="str">
            <v>Provision for doubtful debts</v>
          </cell>
        </row>
        <row r="384">
          <cell r="A384" t="str">
            <v>Calc R384</v>
          </cell>
          <cell r="D384" t="str">
            <v>Genie</v>
          </cell>
        </row>
        <row r="385">
          <cell r="D385" t="str">
            <v>VAT - Genie</v>
          </cell>
        </row>
        <row r="386">
          <cell r="A386" t="str">
            <v>Calc R386</v>
          </cell>
          <cell r="D386" t="str">
            <v>LOOK - Europe Offices</v>
          </cell>
        </row>
        <row r="387">
          <cell r="A387" t="str">
            <v>Calc R387</v>
          </cell>
          <cell r="D387" t="str">
            <v>BTLS group</v>
          </cell>
        </row>
        <row r="388">
          <cell r="A388" t="str">
            <v>Calc R388</v>
          </cell>
          <cell r="C388" t="str">
            <v>Receivables - related parties</v>
          </cell>
        </row>
        <row r="389">
          <cell r="A389" t="str">
            <v>Calc R389</v>
          </cell>
          <cell r="D389" t="str">
            <v>AV Amortisation</v>
          </cell>
        </row>
        <row r="390">
          <cell r="A390" t="str">
            <v>Calc R390</v>
          </cell>
          <cell r="D390" t="str">
            <v>VAT receivable</v>
          </cell>
        </row>
        <row r="391">
          <cell r="A391" t="str">
            <v>Calc R391</v>
          </cell>
          <cell r="C391" t="str">
            <v>Other current assets &amp; prepayments</v>
          </cell>
        </row>
        <row r="392">
          <cell r="A392" t="str">
            <v>Calc R392</v>
          </cell>
          <cell r="C392" t="str">
            <v>Total Current Assets</v>
          </cell>
        </row>
        <row r="393">
          <cell r="A393" t="str">
            <v>Calc R393</v>
          </cell>
          <cell r="B393" t="str">
            <v>Non-Current Assets</v>
          </cell>
        </row>
        <row r="394">
          <cell r="A394" t="str">
            <v>Calc R394</v>
          </cell>
          <cell r="C394" t="str">
            <v>Loans - related parties</v>
          </cell>
        </row>
        <row r="395">
          <cell r="A395" t="str">
            <v>Calc R395</v>
          </cell>
          <cell r="C395" t="str">
            <v>Investments</v>
          </cell>
        </row>
        <row r="396">
          <cell r="A396" t="str">
            <v>Calc R396</v>
          </cell>
          <cell r="C396" t="str">
            <v>Property, plant &amp; equipment</v>
          </cell>
        </row>
        <row r="397">
          <cell r="A397" t="str">
            <v>Calc R397</v>
          </cell>
          <cell r="C397" t="str">
            <v>Provision for depreciation</v>
          </cell>
        </row>
        <row r="398">
          <cell r="A398" t="str">
            <v>Calc R398</v>
          </cell>
          <cell r="C398" t="str">
            <v>Intangables</v>
          </cell>
        </row>
        <row r="399">
          <cell r="A399" t="str">
            <v>Calc R399</v>
          </cell>
          <cell r="C399" t="str">
            <v>Deferred tax assets</v>
          </cell>
        </row>
        <row r="400">
          <cell r="A400" t="str">
            <v>Calc R400</v>
          </cell>
          <cell r="D400" t="str">
            <v>Eliz house deposit</v>
          </cell>
        </row>
        <row r="401">
          <cell r="A401" t="str">
            <v>Calc R401</v>
          </cell>
        </row>
        <row r="402">
          <cell r="A402" t="str">
            <v>Calc R402</v>
          </cell>
          <cell r="C402" t="str">
            <v>Other non-current assets</v>
          </cell>
        </row>
        <row r="403">
          <cell r="A403" t="str">
            <v>Calc R403</v>
          </cell>
          <cell r="C403" t="str">
            <v>Total Non-Current Assets</v>
          </cell>
        </row>
        <row r="404">
          <cell r="A404" t="str">
            <v>Calc R404</v>
          </cell>
          <cell r="B404" t="str">
            <v>Total Assets</v>
          </cell>
        </row>
        <row r="405">
          <cell r="A405" t="str">
            <v>Calc R405</v>
          </cell>
        </row>
        <row r="406">
          <cell r="A406" t="str">
            <v>Calc R406</v>
          </cell>
          <cell r="B406" t="str">
            <v>Current Liabilities</v>
          </cell>
        </row>
        <row r="407">
          <cell r="D407" t="str">
            <v>Costs</v>
          </cell>
        </row>
        <row r="408">
          <cell r="D408" t="str">
            <v>VAT</v>
          </cell>
        </row>
        <row r="409">
          <cell r="A409" t="str">
            <v>Calc R409</v>
          </cell>
          <cell r="C409" t="str">
            <v>Creditors - trade</v>
          </cell>
        </row>
        <row r="410">
          <cell r="A410" t="str">
            <v>Calc R410</v>
          </cell>
          <cell r="D410" t="str">
            <v>Genie</v>
          </cell>
        </row>
        <row r="411">
          <cell r="A411" t="str">
            <v>Calc R411</v>
          </cell>
          <cell r="D411" t="str">
            <v>LOOK - Editorial</v>
          </cell>
        </row>
        <row r="412">
          <cell r="A412" t="str">
            <v>Calc R412</v>
          </cell>
          <cell r="D412" t="str">
            <v>LOOK- Eliz House Deposit &amp; BTLS assets</v>
          </cell>
        </row>
        <row r="413">
          <cell r="A413" t="str">
            <v>Calc R413</v>
          </cell>
          <cell r="D413" t="str">
            <v>BTLS group</v>
          </cell>
        </row>
        <row r="414">
          <cell r="A414" t="str">
            <v>Calc R414</v>
          </cell>
          <cell r="C414" t="str">
            <v>Creditors - related parties</v>
          </cell>
        </row>
        <row r="415">
          <cell r="A415" t="str">
            <v>Calc R415</v>
          </cell>
          <cell r="D415" t="str">
            <v>Staff taxes</v>
          </cell>
        </row>
        <row r="416">
          <cell r="A416" t="str">
            <v>Calc R416</v>
          </cell>
          <cell r="D416" t="str">
            <v>Accruals</v>
          </cell>
        </row>
        <row r="417">
          <cell r="A417" t="str">
            <v>Calc R417</v>
          </cell>
          <cell r="C417" t="str">
            <v>Other creditors &amp; accruals (staff taxes)</v>
          </cell>
        </row>
        <row r="418">
          <cell r="A418" t="str">
            <v>Calc R418</v>
          </cell>
          <cell r="C418" t="str">
            <v>Employee entitlements</v>
          </cell>
        </row>
        <row r="419">
          <cell r="A419" t="str">
            <v>Calc R419</v>
          </cell>
          <cell r="C419" t="str">
            <v>Provisions</v>
          </cell>
        </row>
        <row r="420">
          <cell r="A420" t="str">
            <v>Calc R420</v>
          </cell>
          <cell r="C420" t="str">
            <v>Deferred revenues</v>
          </cell>
        </row>
        <row r="421">
          <cell r="A421" t="str">
            <v>Calc R421</v>
          </cell>
          <cell r="D421" t="str">
            <v>VAT Payable</v>
          </cell>
        </row>
        <row r="422">
          <cell r="A422" t="str">
            <v>Calc R422</v>
          </cell>
          <cell r="C422" t="str">
            <v>Other current liabilities</v>
          </cell>
        </row>
        <row r="423">
          <cell r="A423" t="str">
            <v>Calc R423</v>
          </cell>
          <cell r="C423" t="str">
            <v>Total Current Liabilities</v>
          </cell>
        </row>
        <row r="424">
          <cell r="A424" t="str">
            <v>Calc R424</v>
          </cell>
          <cell r="B424" t="str">
            <v>Non Current Liabilities</v>
          </cell>
        </row>
        <row r="425">
          <cell r="A425" t="str">
            <v>Calc R425</v>
          </cell>
          <cell r="C425" t="str">
            <v>Loans - related parties</v>
          </cell>
        </row>
        <row r="426">
          <cell r="A426" t="str">
            <v>Calc R426</v>
          </cell>
          <cell r="C426" t="str">
            <v>Deferred tax liabilities</v>
          </cell>
        </row>
        <row r="427">
          <cell r="A427" t="str">
            <v>Calc R427</v>
          </cell>
          <cell r="C427" t="str">
            <v>Provisions</v>
          </cell>
        </row>
        <row r="428">
          <cell r="A428" t="str">
            <v>Calc R428</v>
          </cell>
          <cell r="C428" t="str">
            <v>Total Non Current Assets</v>
          </cell>
        </row>
        <row r="429">
          <cell r="A429" t="str">
            <v>Calc R429</v>
          </cell>
          <cell r="B429" t="str">
            <v>Total Liabilities</v>
          </cell>
        </row>
        <row r="430">
          <cell r="A430" t="str">
            <v>Calc R430</v>
          </cell>
          <cell r="B430" t="str">
            <v>Net Assets</v>
          </cell>
        </row>
        <row r="431">
          <cell r="A431" t="str">
            <v>Calc R431</v>
          </cell>
        </row>
        <row r="432">
          <cell r="A432" t="str">
            <v>Calc R432</v>
          </cell>
          <cell r="B432" t="str">
            <v>Equity</v>
          </cell>
        </row>
        <row r="433">
          <cell r="A433" t="str">
            <v>Calc R433</v>
          </cell>
          <cell r="C433" t="str">
            <v>Issued and paid up capital</v>
          </cell>
        </row>
        <row r="434">
          <cell r="A434" t="str">
            <v>Calc R434</v>
          </cell>
          <cell r="C434" t="str">
            <v>Share premium reserve</v>
          </cell>
        </row>
        <row r="435">
          <cell r="A435" t="str">
            <v>Calc R435</v>
          </cell>
          <cell r="C435" t="str">
            <v>Translation reserve</v>
          </cell>
        </row>
        <row r="436">
          <cell r="A436" t="str">
            <v>Calc R436</v>
          </cell>
          <cell r="C436" t="str">
            <v>Retained earnings - current year</v>
          </cell>
        </row>
        <row r="437">
          <cell r="A437" t="str">
            <v>Calc R437</v>
          </cell>
          <cell r="C437" t="str">
            <v>Retained earnings - prior years</v>
          </cell>
        </row>
        <row r="438">
          <cell r="A438" t="str">
            <v>Calc R438</v>
          </cell>
          <cell r="B438" t="str">
            <v>Shareholder Equity</v>
          </cell>
        </row>
        <row r="439">
          <cell r="A439" t="str">
            <v>Calc R439</v>
          </cell>
        </row>
        <row r="442">
          <cell r="A442" t="str">
            <v>Calc R442</v>
          </cell>
          <cell r="B442" t="str">
            <v>Monthly Cash flow</v>
          </cell>
        </row>
        <row r="443">
          <cell r="A443" t="str">
            <v>Calc R443</v>
          </cell>
        </row>
        <row r="444">
          <cell r="A444" t="str">
            <v>Calc R444</v>
          </cell>
        </row>
        <row r="445">
          <cell r="A445" t="str">
            <v>Calc R445</v>
          </cell>
          <cell r="B445" t="str">
            <v>Cash flow from operating activities</v>
          </cell>
        </row>
        <row r="446">
          <cell r="A446" t="str">
            <v>Calc R446</v>
          </cell>
          <cell r="D446" t="str">
            <v>Movement in trade debtors</v>
          </cell>
        </row>
        <row r="447">
          <cell r="A447" t="str">
            <v>Calc R447</v>
          </cell>
          <cell r="D447" t="str">
            <v>Revenue billed</v>
          </cell>
        </row>
        <row r="448">
          <cell r="D448" t="str">
            <v>VAT billed</v>
          </cell>
        </row>
        <row r="449">
          <cell r="A449" t="str">
            <v>Calc R449</v>
          </cell>
          <cell r="D449" t="str">
            <v>less deferred revenue</v>
          </cell>
        </row>
        <row r="450">
          <cell r="A450" t="str">
            <v>Calc R450</v>
          </cell>
          <cell r="C450" t="str">
            <v>Receipts from customers</v>
          </cell>
        </row>
        <row r="451">
          <cell r="A451" t="str">
            <v>Calc R451</v>
          </cell>
          <cell r="D451" t="str">
            <v>movement in genie receivables</v>
          </cell>
        </row>
        <row r="452">
          <cell r="D452" t="str">
            <v>genie VAT</v>
          </cell>
        </row>
        <row r="453">
          <cell r="A453" t="str">
            <v>Calc R453</v>
          </cell>
          <cell r="D453" t="str">
            <v>Genie revenue billed</v>
          </cell>
        </row>
        <row r="454">
          <cell r="A454" t="str">
            <v>Calc R454</v>
          </cell>
          <cell r="C454" t="str">
            <v>Receipts from customers - related parties</v>
          </cell>
        </row>
        <row r="455">
          <cell r="A455" t="str">
            <v>Calc R455</v>
          </cell>
          <cell r="D455" t="str">
            <v>movement in trade creditors</v>
          </cell>
        </row>
        <row r="456">
          <cell r="A456" t="str">
            <v>Calc R456</v>
          </cell>
          <cell r="D456" t="str">
            <v>movement in other creditors</v>
          </cell>
        </row>
        <row r="457">
          <cell r="A457" t="str">
            <v>Calc R457</v>
          </cell>
          <cell r="D457" t="str">
            <v>movement in current assets</v>
          </cell>
        </row>
        <row r="458">
          <cell r="A458" t="str">
            <v>Calc R458</v>
          </cell>
          <cell r="D458" t="str">
            <v>movements in other current assets</v>
          </cell>
        </row>
        <row r="459">
          <cell r="D459" t="str">
            <v>VAT charged</v>
          </cell>
        </row>
        <row r="460">
          <cell r="A460" t="str">
            <v>Calc R460</v>
          </cell>
          <cell r="D460" t="str">
            <v>total operating costs</v>
          </cell>
        </row>
        <row r="461">
          <cell r="A461" t="str">
            <v>Calc R461</v>
          </cell>
          <cell r="D461" t="str">
            <v>less debt provision</v>
          </cell>
        </row>
        <row r="462">
          <cell r="A462" t="str">
            <v>Calc R462</v>
          </cell>
          <cell r="D462" t="str">
            <v>less editorial charge</v>
          </cell>
        </row>
        <row r="463">
          <cell r="A463" t="str">
            <v>Calc R463</v>
          </cell>
          <cell r="D463" t="str">
            <v>Total direct costs</v>
          </cell>
        </row>
        <row r="464">
          <cell r="A464" t="str">
            <v>Calc R464</v>
          </cell>
          <cell r="D464" t="str">
            <v>less Genie depreciation</v>
          </cell>
        </row>
        <row r="465">
          <cell r="A465" t="str">
            <v>Calc R465</v>
          </cell>
          <cell r="C465" t="str">
            <v>Payments to suppliers and employees</v>
          </cell>
        </row>
        <row r="466">
          <cell r="A466" t="str">
            <v>Calc R466</v>
          </cell>
          <cell r="D466" t="str">
            <v>Editorial charge</v>
          </cell>
        </row>
        <row r="467">
          <cell r="A467" t="str">
            <v>Calc R467</v>
          </cell>
          <cell r="D467" t="str">
            <v>Movement in related creditors</v>
          </cell>
        </row>
        <row r="468">
          <cell r="A468" t="str">
            <v>Calc R468</v>
          </cell>
          <cell r="C468" t="str">
            <v>Payments to suppliers - related parties</v>
          </cell>
        </row>
        <row r="469">
          <cell r="A469" t="str">
            <v>Calc R469</v>
          </cell>
          <cell r="C469" t="str">
            <v>Service fee income received</v>
          </cell>
        </row>
        <row r="470">
          <cell r="A470" t="str">
            <v>Calc R470</v>
          </cell>
          <cell r="C470" t="str">
            <v>Service fee income paid</v>
          </cell>
        </row>
        <row r="471">
          <cell r="A471" t="str">
            <v>Calc R471</v>
          </cell>
          <cell r="C471" t="str">
            <v>Interest received</v>
          </cell>
        </row>
        <row r="472">
          <cell r="A472" t="str">
            <v>Calc R472</v>
          </cell>
          <cell r="C472" t="str">
            <v>Income taxes paid</v>
          </cell>
        </row>
        <row r="473">
          <cell r="A473" t="str">
            <v>Calc R473</v>
          </cell>
          <cell r="C473" t="str">
            <v>Net cash inflow from operating activities</v>
          </cell>
        </row>
        <row r="474">
          <cell r="A474" t="str">
            <v>Calc R474</v>
          </cell>
        </row>
        <row r="475">
          <cell r="A475" t="str">
            <v>Calc R475</v>
          </cell>
          <cell r="B475" t="str">
            <v>Cash flows from investing activities</v>
          </cell>
        </row>
        <row r="476">
          <cell r="A476" t="str">
            <v>Calc R476</v>
          </cell>
          <cell r="C476" t="str">
            <v>Payments for propperty, plant &amp; equipment</v>
          </cell>
        </row>
        <row r="477">
          <cell r="A477" t="str">
            <v>Calc R477</v>
          </cell>
          <cell r="C477" t="str">
            <v>Loans to related parties</v>
          </cell>
        </row>
        <row r="478">
          <cell r="A478" t="str">
            <v>Calc R478</v>
          </cell>
          <cell r="C478" t="str">
            <v>Repayment of loans by related parties</v>
          </cell>
        </row>
        <row r="480">
          <cell r="D480" t="str">
            <v>Movement in investments</v>
          </cell>
        </row>
        <row r="483">
          <cell r="D483" t="str">
            <v>Othe non-current assets</v>
          </cell>
        </row>
        <row r="484">
          <cell r="D484" t="str">
            <v>Movement of translation reserve</v>
          </cell>
        </row>
        <row r="485">
          <cell r="A485" t="str">
            <v>Calc R485</v>
          </cell>
          <cell r="C485" t="str">
            <v>Increase(Decrease) in other assets</v>
          </cell>
        </row>
        <row r="486">
          <cell r="A486" t="str">
            <v>Calc R486</v>
          </cell>
          <cell r="C486" t="str">
            <v>Proceeds from sale of plant property in equipment</v>
          </cell>
        </row>
        <row r="487">
          <cell r="A487" t="str">
            <v>Calc R487</v>
          </cell>
          <cell r="C487" t="str">
            <v>Net cash (outflow) from investing activities</v>
          </cell>
        </row>
        <row r="488">
          <cell r="A488" t="str">
            <v>Calc R488</v>
          </cell>
        </row>
        <row r="489">
          <cell r="A489" t="str">
            <v>Calc R489</v>
          </cell>
          <cell r="B489" t="str">
            <v>Cash flows from financing activities</v>
          </cell>
        </row>
        <row r="490">
          <cell r="A490" t="str">
            <v>Calc R490</v>
          </cell>
          <cell r="C490" t="str">
            <v xml:space="preserve">Proceeds from the issue of shares </v>
          </cell>
        </row>
        <row r="491">
          <cell r="A491" t="str">
            <v>Calc R491</v>
          </cell>
          <cell r="C491" t="str">
            <v>Proceeds from borrowings</v>
          </cell>
        </row>
        <row r="492">
          <cell r="A492" t="str">
            <v>Calc R492</v>
          </cell>
          <cell r="C492" t="str">
            <v>Repayment of borrowings</v>
          </cell>
        </row>
        <row r="493">
          <cell r="A493" t="str">
            <v>Calc R493</v>
          </cell>
          <cell r="C493" t="str">
            <v>Payment of dividends</v>
          </cell>
        </row>
        <row r="494">
          <cell r="A494" t="str">
            <v>Calc R494</v>
          </cell>
          <cell r="C494" t="str">
            <v>Net cash inflow (outflow) from financing activities</v>
          </cell>
        </row>
        <row r="495">
          <cell r="A495" t="str">
            <v>Calc R495</v>
          </cell>
        </row>
        <row r="496">
          <cell r="A496" t="str">
            <v>Calc R496</v>
          </cell>
          <cell r="B496" t="str">
            <v>Net increase (decrease) in cash held</v>
          </cell>
        </row>
        <row r="497">
          <cell r="A497" t="str">
            <v>Calc R497</v>
          </cell>
        </row>
        <row r="498">
          <cell r="A498" t="str">
            <v>Calc R498</v>
          </cell>
          <cell r="B498" t="str">
            <v>Cash at the beginning of the period</v>
          </cell>
        </row>
        <row r="499">
          <cell r="A499" t="str">
            <v>Calc R499</v>
          </cell>
          <cell r="B499" t="str">
            <v>Effects of exchange rate on Cash assets</v>
          </cell>
        </row>
        <row r="500">
          <cell r="A500" t="str">
            <v>Calc R500</v>
          </cell>
          <cell r="B500" t="str">
            <v>manual adjustment</v>
          </cell>
        </row>
        <row r="501">
          <cell r="A501" t="str">
            <v>Calc R501</v>
          </cell>
          <cell r="B501" t="str">
            <v>Cash at the end of the period</v>
          </cell>
        </row>
        <row r="502">
          <cell r="A502" t="str">
            <v>Calc R502</v>
          </cell>
        </row>
        <row r="503">
          <cell r="A503" t="str">
            <v>Calc R503</v>
          </cell>
          <cell r="B503" t="str">
            <v>VAT billed in the month</v>
          </cell>
        </row>
        <row r="504">
          <cell r="B504" t="str">
            <v>VAT billied - genie</v>
          </cell>
        </row>
        <row r="505">
          <cell r="A505" t="str">
            <v>Calc R505</v>
          </cell>
          <cell r="B505" t="str">
            <v>VAT incurred in the month</v>
          </cell>
        </row>
        <row r="506">
          <cell r="A506" t="str">
            <v>Calc R506</v>
          </cell>
        </row>
        <row r="507">
          <cell r="A507" t="str">
            <v>Calc R507</v>
          </cell>
        </row>
        <row r="508">
          <cell r="A508" t="str">
            <v>Calc R508</v>
          </cell>
        </row>
        <row r="509">
          <cell r="A509" t="str">
            <v>Calc R509</v>
          </cell>
        </row>
        <row r="510">
          <cell r="A510" t="str">
            <v>Calc R510</v>
          </cell>
        </row>
        <row r="511">
          <cell r="A511" t="str">
            <v>Calc R511</v>
          </cell>
        </row>
        <row r="512">
          <cell r="A512" t="str">
            <v>Calc R512</v>
          </cell>
        </row>
        <row r="513">
          <cell r="A513" t="str">
            <v>Calc R513</v>
          </cell>
          <cell r="B513" t="str">
            <v>Breakdown of Depreciation</v>
          </cell>
        </row>
        <row r="514">
          <cell r="A514" t="str">
            <v>Calc R514</v>
          </cell>
          <cell r="C514" t="str">
            <v>Reclassify to Genie COS</v>
          </cell>
        </row>
        <row r="515">
          <cell r="A515" t="str">
            <v>Calc R515</v>
          </cell>
          <cell r="C515" t="str">
            <v>Depreciation charged to P&amp;L depre line</v>
          </cell>
        </row>
        <row r="516">
          <cell r="A516" t="str">
            <v>Calc R516</v>
          </cell>
        </row>
        <row r="517">
          <cell r="A517" t="str">
            <v>Calc R517</v>
          </cell>
        </row>
        <row r="518">
          <cell r="A518" t="str">
            <v>Calc R518</v>
          </cell>
        </row>
        <row r="519">
          <cell r="A519" t="str">
            <v>Calc R519</v>
          </cell>
        </row>
        <row r="520">
          <cell r="A520" t="str">
            <v>Calc R520</v>
          </cell>
          <cell r="B520" t="str">
            <v>Trade debtors balance</v>
          </cell>
        </row>
        <row r="521">
          <cell r="A521" t="str">
            <v>Calc R521</v>
          </cell>
          <cell r="C521" t="str">
            <v>Opening balance</v>
          </cell>
        </row>
        <row r="522">
          <cell r="A522" t="str">
            <v>Calc R522</v>
          </cell>
        </row>
        <row r="523">
          <cell r="A523" t="str">
            <v>Calc R523</v>
          </cell>
          <cell r="C523" t="str">
            <v>billed in month</v>
          </cell>
        </row>
        <row r="524">
          <cell r="A524" t="str">
            <v>Calc R524</v>
          </cell>
          <cell r="C524" t="str">
            <v>less deferred revenue</v>
          </cell>
        </row>
        <row r="525">
          <cell r="A525" t="str">
            <v>Calc R525</v>
          </cell>
          <cell r="C525" t="str">
            <v>Worldpay adjustment</v>
          </cell>
        </row>
        <row r="526">
          <cell r="A526" t="str">
            <v>Calc R526</v>
          </cell>
          <cell r="C526" t="str">
            <v>submit received in month</v>
          </cell>
        </row>
        <row r="527">
          <cell r="A527" t="str">
            <v>Calc R527</v>
          </cell>
          <cell r="C527" t="str">
            <v>Received in month</v>
          </cell>
        </row>
        <row r="528">
          <cell r="A528" t="str">
            <v>Calc R528</v>
          </cell>
          <cell r="C528" t="str">
            <v>less defereed revenue</v>
          </cell>
        </row>
        <row r="529">
          <cell r="A529" t="str">
            <v>Calc R529</v>
          </cell>
        </row>
        <row r="530">
          <cell r="A530" t="str">
            <v>Calc R530</v>
          </cell>
          <cell r="C530" t="str">
            <v>Closing balance</v>
          </cell>
        </row>
        <row r="531">
          <cell r="A531" t="str">
            <v>Calc R531</v>
          </cell>
        </row>
        <row r="532">
          <cell r="A532" t="str">
            <v>Calc R532</v>
          </cell>
          <cell r="C532" t="str">
            <v>Related party ( genie)</v>
          </cell>
        </row>
        <row r="533">
          <cell r="A533" t="str">
            <v>Calc R533</v>
          </cell>
          <cell r="C533" t="str">
            <v>Related party (LOOK)</v>
          </cell>
        </row>
        <row r="534">
          <cell r="A534" t="str">
            <v>Calc R534</v>
          </cell>
        </row>
        <row r="535">
          <cell r="A535" t="str">
            <v>Calc R535</v>
          </cell>
          <cell r="B535" t="str">
            <v>Trade creditors balance</v>
          </cell>
        </row>
        <row r="536">
          <cell r="A536" t="str">
            <v>Calc R536</v>
          </cell>
        </row>
        <row r="537">
          <cell r="A537" t="str">
            <v>Calc R537</v>
          </cell>
          <cell r="C537" t="str">
            <v>Opening balance</v>
          </cell>
        </row>
        <row r="538">
          <cell r="A538" t="str">
            <v>Calc R538</v>
          </cell>
          <cell r="C538" t="str">
            <v>incurred in month</v>
          </cell>
        </row>
        <row r="539">
          <cell r="A539" t="str">
            <v>Calc R539</v>
          </cell>
          <cell r="D539" t="str">
            <v>staff and related costs</v>
          </cell>
        </row>
        <row r="540">
          <cell r="A540" t="str">
            <v>Calc R540</v>
          </cell>
          <cell r="D540" t="str">
            <v>Marketing expenses</v>
          </cell>
        </row>
        <row r="541">
          <cell r="A541" t="str">
            <v>Calc R541</v>
          </cell>
          <cell r="D541" t="str">
            <v>Professional fees</v>
          </cell>
        </row>
        <row r="542">
          <cell r="A542" t="str">
            <v>Calc R542</v>
          </cell>
          <cell r="D542" t="str">
            <v>Facilities costs</v>
          </cell>
        </row>
        <row r="543">
          <cell r="A543" t="str">
            <v>Calc R543</v>
          </cell>
          <cell r="D543" t="str">
            <v>Admin &amp; General expenses</v>
          </cell>
        </row>
        <row r="544">
          <cell r="A544" t="str">
            <v>Calc R544</v>
          </cell>
          <cell r="D544" t="str">
            <v>Network &amp; Engineering expenses</v>
          </cell>
        </row>
        <row r="545">
          <cell r="A545" t="str">
            <v>Calc R545</v>
          </cell>
          <cell r="D545" t="str">
            <v>COS excl AV</v>
          </cell>
        </row>
        <row r="546">
          <cell r="A546" t="str">
            <v>Calc R546</v>
          </cell>
        </row>
        <row r="547">
          <cell r="A547" t="str">
            <v>Calc R547</v>
          </cell>
          <cell r="C547" t="str">
            <v>Paid in month</v>
          </cell>
        </row>
        <row r="548">
          <cell r="A548" t="str">
            <v>Calc R548</v>
          </cell>
          <cell r="D548" t="str">
            <v>staff and related costs</v>
          </cell>
        </row>
        <row r="549">
          <cell r="A549" t="str">
            <v>Calc R549</v>
          </cell>
          <cell r="D549" t="str">
            <v>Marketing expenses</v>
          </cell>
        </row>
        <row r="550">
          <cell r="A550" t="str">
            <v>Calc R550</v>
          </cell>
          <cell r="D550" t="str">
            <v>Professional fees</v>
          </cell>
        </row>
        <row r="551">
          <cell r="A551" t="str">
            <v>Calc R551</v>
          </cell>
          <cell r="D551" t="str">
            <v>Facilities costs</v>
          </cell>
        </row>
        <row r="552">
          <cell r="A552" t="str">
            <v>Calc R552</v>
          </cell>
          <cell r="D552" t="str">
            <v>Admin &amp; General expenses</v>
          </cell>
        </row>
        <row r="553">
          <cell r="A553" t="str">
            <v>Calc R553</v>
          </cell>
          <cell r="D553" t="str">
            <v>Network &amp; Engineering expenses</v>
          </cell>
        </row>
        <row r="554">
          <cell r="A554" t="str">
            <v>Calc R554</v>
          </cell>
          <cell r="D554" t="str">
            <v>COS excl AV</v>
          </cell>
        </row>
        <row r="555">
          <cell r="A555" t="str">
            <v>Calc R555</v>
          </cell>
        </row>
        <row r="556">
          <cell r="A556" t="str">
            <v>Calc R556</v>
          </cell>
        </row>
        <row r="557">
          <cell r="A557" t="str">
            <v>Calc R557</v>
          </cell>
        </row>
        <row r="558">
          <cell r="A558" t="str">
            <v>Calc R558</v>
          </cell>
        </row>
        <row r="44546">
          <cell r="B44546">
            <v>0</v>
          </cell>
          <cell r="C44546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>
        <row r="2">
          <cell r="F2" t="str">
            <v>Actual</v>
          </cell>
        </row>
      </sheetData>
      <sheetData sheetId="71">
        <row r="2">
          <cell r="F2" t="str">
            <v>Actual</v>
          </cell>
        </row>
      </sheetData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>
        <row r="2">
          <cell r="F2" t="str">
            <v>Actual</v>
          </cell>
        </row>
      </sheetData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>
        <row r="2">
          <cell r="F2" t="str">
            <v>Actual</v>
          </cell>
        </row>
      </sheetData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>
        <row r="2">
          <cell r="F2" t="str">
            <v>Actual</v>
          </cell>
        </row>
      </sheetData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"/>
      <sheetName val="DL-1P"/>
      <sheetName val="DL-2P"/>
      <sheetName val="Dvd-5"/>
      <sheetName val="DVD-9"/>
      <sheetName val="Dvd-5 Stag"/>
      <sheetName val="JC"/>
      <sheetName val="Dvd-5_Stag"/>
    </sheetNames>
    <sheetDataSet>
      <sheetData sheetId="0" refreshError="1">
        <row r="36">
          <cell r="AD36">
            <v>40.057000000000009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 P&amp;L"/>
      <sheetName val="M&amp;ES P&amp;L"/>
      <sheetName val="Cons PLMBIL"/>
      <sheetName val="BS-Cons"/>
      <sheetName val="BS"/>
      <sheetName val="ConsPL"/>
      <sheetName val="Spels"/>
      <sheetName val="Group"/>
      <sheetName val="Index"/>
      <sheetName val="ROMHE"/>
      <sheetName val="P&amp;L"/>
      <sheetName val="CDRP&amp;L"/>
      <sheetName val="CDRWP&amp;L"/>
      <sheetName val="DVDRP&amp;L"/>
      <sheetName val="DVDRWP&amp;L"/>
      <sheetName val="ROMP&amp;L"/>
      <sheetName val="NFP&amp;L"/>
      <sheetName val="OH-Plants"/>
      <sheetName val="Capex-Adv-Payable"/>
      <sheetName val="Roy"/>
      <sheetName val="ProdPlan"/>
      <sheetName val="Piv-Inv"/>
      <sheetName val="Sales"/>
      <sheetName val="Margin"/>
      <sheetName val="BOMGN"/>
      <sheetName val="BOMA164"/>
      <sheetName val="S&amp;S-GN"/>
      <sheetName val="CT"/>
      <sheetName val="Fin"/>
      <sheetName val="Ptgcost"/>
      <sheetName val="0607"/>
      <sheetName val="Expense wise"/>
      <sheetName val="HO-OH"/>
      <sheetName val="LT-Mar,07"/>
      <sheetName val="W.C.period"/>
      <sheetName val="24April07"/>
      <sheetName val="CapBudt0708"/>
      <sheetName val="Spl Cal"/>
      <sheetName val="CTPDE"/>
      <sheetName val="PDCDR"/>
      <sheetName val="PDCDRW"/>
      <sheetName val="PDDVD"/>
      <sheetName val="PDDVDRW"/>
      <sheetName val="PC"/>
      <sheetName val="BOM"/>
      <sheetName val="Pending"/>
      <sheetName val="Pack"/>
      <sheetName val="Assumptions"/>
      <sheetName val="P&amp;L-Dec"/>
      <sheetName val="Base-Dec"/>
      <sheetName val="Repay"/>
      <sheetName val="05-06 Q4"/>
      <sheetName val="Norms"/>
      <sheetName val="Expense wise (2)"/>
      <sheetName val="HE_P&amp;L"/>
      <sheetName val="M&amp;ES_P&amp;L"/>
      <sheetName val="Cons_PLMBIL"/>
      <sheetName val="Expense_wise"/>
      <sheetName val="W_C_period"/>
      <sheetName val="Spl_Cal"/>
      <sheetName val="05-06_Q4"/>
      <sheetName val="Expense_wise_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51">
          <cell r="B451">
            <v>1.22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Changes"/>
      <sheetName val="EPS"/>
      <sheetName val="Company + Sensitivity"/>
      <sheetName val="Chart2"/>
      <sheetName val="Summary"/>
      <sheetName val="Formulation (VS)"/>
      <sheetName val="DomFom"/>
      <sheetName val="ExporTFormTotal"/>
      <sheetName val="Dream P&amp;L"/>
      <sheetName val="Sensitivity"/>
      <sheetName val="Reco-Divisions"/>
      <sheetName val="MS"/>
      <sheetName val="ZIvon"/>
      <sheetName val="EC"/>
      <sheetName val="Cognex"/>
      <sheetName val="Actis"/>
      <sheetName val="PDL"/>
      <sheetName val="nepal"/>
      <sheetName val="Glotek"/>
      <sheetName val="Cardex"/>
      <sheetName val="Carex"/>
      <sheetName val="Cadence"/>
      <sheetName val="Zeeta"/>
      <sheetName val="Biotek"/>
      <sheetName val="CardexExports"/>
      <sheetName val="CMG"/>
      <sheetName val="Exports"/>
      <sheetName val="VFCD"/>
      <sheetName val="Highseas"/>
      <sheetName val="London"/>
      <sheetName val="LD"/>
      <sheetName val="PC"/>
      <sheetName val="XL"/>
      <sheetName val="Allergan"/>
      <sheetName val="NOVADUPHA"/>
      <sheetName val="Boots"/>
      <sheetName val="CHC"/>
      <sheetName val="Tools"/>
      <sheetName val="hmcl"/>
      <sheetName val="Anant+akar+Akshay"/>
      <sheetName val="Akar"/>
      <sheetName val="Akshay"/>
      <sheetName val="Anant"/>
      <sheetName val="Others"/>
      <sheetName val="Factory P&amp;L"/>
      <sheetName val="Expiry"/>
      <sheetName val="ratios"/>
      <sheetName val="Fact OPEX"/>
      <sheetName val="Dividend"/>
      <sheetName val="CRO"/>
      <sheetName val="R&amp;D"/>
      <sheetName val="G&amp;A_R&amp;D_Schedule (2)"/>
      <sheetName val="Staff Cost"/>
      <sheetName val="Other Income"/>
      <sheetName val="Graphs"/>
      <sheetName val="Base"/>
      <sheetName val="PY05"/>
      <sheetName val="PY04"/>
      <sheetName val="Linking"/>
      <sheetName val="SD"/>
      <sheetName val="MAT Value"/>
      <sheetName val="NEW PRODUCTS"/>
      <sheetName val="Idle Assets"/>
      <sheetName val="gc%"/>
      <sheetName val="Form Gorowth"/>
      <sheetName val="GARECO"/>
      <sheetName val="Salaries"/>
      <sheetName val="RP Based"/>
      <sheetName val="Consol"/>
      <sheetName val="Company_+_Sensitivity"/>
      <sheetName val="Formulation_(VS)"/>
      <sheetName val="Dream_P&amp;L"/>
      <sheetName val="Factory_P&amp;L"/>
      <sheetName val="Fact_OPEX"/>
      <sheetName val="G&amp;A_R&amp;D_Schedule_(2)"/>
      <sheetName val="Staff_Cost"/>
      <sheetName val="Other_Income"/>
      <sheetName val="MAT_Value"/>
      <sheetName val="NEW_PRODUCTS"/>
      <sheetName val="Idle_Assets"/>
      <sheetName val="Form_Gorowth"/>
      <sheetName val="RP_Bas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B3" t="str">
            <v>Net sales +Other Income</v>
          </cell>
          <cell r="E3" t="str">
            <v>Marketing Contibution</v>
          </cell>
        </row>
        <row r="4">
          <cell r="B4" t="str">
            <v>Budget FY06</v>
          </cell>
          <cell r="C4" t="str">
            <v>Estimates FY 05</v>
          </cell>
          <cell r="D4" t="str">
            <v>Growth</v>
          </cell>
          <cell r="E4" t="str">
            <v>Budget FY06</v>
          </cell>
          <cell r="F4" t="str">
            <v>Estimates FY05</v>
          </cell>
          <cell r="G4" t="str">
            <v>Growth</v>
          </cell>
        </row>
        <row r="5">
          <cell r="A5" t="str">
            <v>MS</v>
          </cell>
          <cell r="B5">
            <v>125.14</v>
          </cell>
          <cell r="C5">
            <v>99.66</v>
          </cell>
          <cell r="D5">
            <v>0.25566927553682528</v>
          </cell>
          <cell r="E5">
            <v>48.904399999999995</v>
          </cell>
          <cell r="F5">
            <v>33.719999999999992</v>
          </cell>
          <cell r="G5">
            <v>0.45030842230130519</v>
          </cell>
        </row>
        <row r="6">
          <cell r="A6" t="str">
            <v>Zivon</v>
          </cell>
          <cell r="B6">
            <v>85.05</v>
          </cell>
          <cell r="C6">
            <v>72.09</v>
          </cell>
          <cell r="D6">
            <v>0.1797752808988764</v>
          </cell>
          <cell r="E6">
            <v>30.869999999999997</v>
          </cell>
          <cell r="F6">
            <v>25.970000000000002</v>
          </cell>
          <cell r="G6">
            <v>0.1886792452830186</v>
          </cell>
        </row>
        <row r="7">
          <cell r="A7" t="str">
            <v>Anant</v>
          </cell>
          <cell r="B7">
            <v>44</v>
          </cell>
          <cell r="C7">
            <v>35</v>
          </cell>
          <cell r="D7">
            <v>0.25714285714285712</v>
          </cell>
          <cell r="E7">
            <v>14.06</v>
          </cell>
          <cell r="F7">
            <v>9.5499999999999989</v>
          </cell>
          <cell r="G7">
            <v>0.4722513089005238</v>
          </cell>
        </row>
        <row r="8">
          <cell r="A8" t="str">
            <v>Aakar</v>
          </cell>
          <cell r="B8">
            <v>84.01</v>
          </cell>
          <cell r="C8">
            <v>66.22</v>
          </cell>
          <cell r="D8">
            <v>0.26864995469646646</v>
          </cell>
          <cell r="E8">
            <v>18.160000000000007</v>
          </cell>
          <cell r="F8">
            <v>13.879999999999999</v>
          </cell>
          <cell r="G8">
            <v>0.30835734870317055</v>
          </cell>
        </row>
        <row r="9">
          <cell r="A9" t="str">
            <v>Group 1</v>
          </cell>
          <cell r="B9">
            <v>338.2</v>
          </cell>
          <cell r="C9">
            <v>272.97000000000003</v>
          </cell>
          <cell r="D9">
            <v>0.23896398871670854</v>
          </cell>
          <cell r="E9">
            <v>111.9944</v>
          </cell>
          <cell r="F9">
            <v>83.11999999999999</v>
          </cell>
          <cell r="G9">
            <v>0.34738209817131871</v>
          </cell>
        </row>
        <row r="10">
          <cell r="A10" t="str">
            <v>Carex</v>
          </cell>
          <cell r="B10">
            <v>16.399999999999999</v>
          </cell>
          <cell r="C10">
            <v>14.84</v>
          </cell>
          <cell r="D10">
            <v>0.10512129380053903</v>
          </cell>
          <cell r="E10">
            <v>2.5939999999999985</v>
          </cell>
          <cell r="F10">
            <v>1</v>
          </cell>
          <cell r="G10">
            <v>1.5939999999999985</v>
          </cell>
        </row>
        <row r="11">
          <cell r="A11" t="str">
            <v>Cardex</v>
          </cell>
          <cell r="B11">
            <v>43.160000000000004</v>
          </cell>
          <cell r="C11">
            <v>32.22</v>
          </cell>
          <cell r="D11">
            <v>0.33954065797641242</v>
          </cell>
          <cell r="E11">
            <v>17.663600000000002</v>
          </cell>
          <cell r="F11">
            <v>12.590000000000003</v>
          </cell>
          <cell r="G11">
            <v>0.40298649722001567</v>
          </cell>
        </row>
        <row r="12">
          <cell r="A12" t="str">
            <v>Cadence</v>
          </cell>
          <cell r="B12">
            <v>42.5</v>
          </cell>
          <cell r="C12">
            <v>30.09</v>
          </cell>
          <cell r="D12">
            <v>0.41242937853107353</v>
          </cell>
          <cell r="E12">
            <v>9.2000000000000028</v>
          </cell>
          <cell r="F12">
            <v>3.0899999999999981</v>
          </cell>
          <cell r="G12">
            <v>1.9773462783171549</v>
          </cell>
        </row>
        <row r="13">
          <cell r="A13" t="str">
            <v>Extra care</v>
          </cell>
          <cell r="B13">
            <v>57.910000000000004</v>
          </cell>
          <cell r="C13">
            <v>45.57</v>
          </cell>
          <cell r="D13">
            <v>0.27079218784287917</v>
          </cell>
          <cell r="E13">
            <v>19.793600000000009</v>
          </cell>
          <cell r="F13">
            <v>15.380000000000003</v>
          </cell>
          <cell r="G13">
            <v>0.28697009102730853</v>
          </cell>
        </row>
        <row r="14">
          <cell r="A14" t="str">
            <v>Biotek</v>
          </cell>
          <cell r="B14">
            <v>13.16</v>
          </cell>
          <cell r="C14">
            <v>12.2</v>
          </cell>
          <cell r="D14">
            <v>7.8688524590164066E-2</v>
          </cell>
          <cell r="E14">
            <v>0.15000000000000036</v>
          </cell>
          <cell r="F14">
            <v>-0.4099999999999997</v>
          </cell>
          <cell r="G14">
            <v>-1.3658536585365866</v>
          </cell>
        </row>
        <row r="15">
          <cell r="A15" t="str">
            <v>Group 2</v>
          </cell>
          <cell r="B15">
            <v>173.13</v>
          </cell>
          <cell r="C15">
            <v>134.91999999999999</v>
          </cell>
          <cell r="D15">
            <v>0.28320486214052787</v>
          </cell>
          <cell r="E15">
            <v>49.40120000000001</v>
          </cell>
          <cell r="F15">
            <v>31.650000000000002</v>
          </cell>
          <cell r="G15">
            <v>0.56085939968404452</v>
          </cell>
        </row>
        <row r="16">
          <cell r="A16" t="str">
            <v>Actis</v>
          </cell>
          <cell r="B16">
            <v>192</v>
          </cell>
          <cell r="C16">
            <v>146.01000000000002</v>
          </cell>
          <cell r="D16">
            <v>0.314978426135196</v>
          </cell>
          <cell r="E16">
            <v>81.94</v>
          </cell>
          <cell r="F16">
            <v>48.090000000000018</v>
          </cell>
          <cell r="G16">
            <v>0.70388854231648934</v>
          </cell>
        </row>
        <row r="17">
          <cell r="A17" t="str">
            <v>PDL</v>
          </cell>
          <cell r="B17">
            <v>96.09</v>
          </cell>
          <cell r="C17">
            <v>81</v>
          </cell>
          <cell r="D17">
            <v>0.1862962962962964</v>
          </cell>
          <cell r="E17">
            <v>55.302040000000005</v>
          </cell>
          <cell r="F17">
            <v>47.19</v>
          </cell>
          <cell r="G17">
            <v>0.17190167408349244</v>
          </cell>
        </row>
        <row r="18">
          <cell r="A18" t="str">
            <v>Akshay</v>
          </cell>
          <cell r="B18">
            <v>18</v>
          </cell>
          <cell r="C18">
            <v>18.579999999999998</v>
          </cell>
          <cell r="D18">
            <v>-3.1216361679224924E-2</v>
          </cell>
          <cell r="E18">
            <v>8.14</v>
          </cell>
          <cell r="F18">
            <v>5.7599999999999989</v>
          </cell>
          <cell r="G18">
            <v>0.41319444444444486</v>
          </cell>
        </row>
        <row r="19">
          <cell r="A19" t="str">
            <v>Group 3</v>
          </cell>
          <cell r="B19">
            <v>306.09000000000003</v>
          </cell>
          <cell r="C19">
            <v>245.59000000000003</v>
          </cell>
          <cell r="D19">
            <v>0.24634553524166281</v>
          </cell>
          <cell r="E19">
            <v>145.38204000000002</v>
          </cell>
          <cell r="F19">
            <v>101.04000000000002</v>
          </cell>
          <cell r="G19">
            <v>0.43885629453681707</v>
          </cell>
        </row>
        <row r="20">
          <cell r="A20" t="str">
            <v>Cognex</v>
          </cell>
          <cell r="B20">
            <v>82.78</v>
          </cell>
          <cell r="C20">
            <v>57.52</v>
          </cell>
          <cell r="D20">
            <v>0.43915159944367166</v>
          </cell>
          <cell r="E20">
            <v>41.84</v>
          </cell>
          <cell r="F20">
            <v>26.040000000000003</v>
          </cell>
          <cell r="G20">
            <v>0.60675883256528418</v>
          </cell>
        </row>
        <row r="21">
          <cell r="A21" t="str">
            <v>Neutra</v>
          </cell>
          <cell r="B21">
            <v>3</v>
          </cell>
          <cell r="C21">
            <v>0.26800000000000002</v>
          </cell>
          <cell r="D21">
            <v>10.194029850746269</v>
          </cell>
          <cell r="E21">
            <v>0</v>
          </cell>
          <cell r="F21">
            <v>-0.38300000000000001</v>
          </cell>
          <cell r="G21">
            <v>-1</v>
          </cell>
        </row>
        <row r="22">
          <cell r="A22" t="str">
            <v>Glotek</v>
          </cell>
          <cell r="B22">
            <v>39.25</v>
          </cell>
          <cell r="C22">
            <v>30.43</v>
          </cell>
          <cell r="D22">
            <v>0.2898455471574104</v>
          </cell>
          <cell r="E22">
            <v>11.910000000000002</v>
          </cell>
          <cell r="F22">
            <v>7.4700000000000006</v>
          </cell>
          <cell r="G22">
            <v>0.59437751004016071</v>
          </cell>
        </row>
        <row r="23">
          <cell r="A23" t="str">
            <v>Group 4</v>
          </cell>
          <cell r="B23">
            <v>125.03</v>
          </cell>
          <cell r="C23">
            <v>88.218000000000004</v>
          </cell>
          <cell r="D23">
            <v>0.41728445441973294</v>
          </cell>
          <cell r="E23">
            <v>53.750000000000007</v>
          </cell>
          <cell r="F23">
            <v>33.127000000000002</v>
          </cell>
          <cell r="G23">
            <v>0.62254354454070704</v>
          </cell>
        </row>
        <row r="25">
          <cell r="A25" t="str">
            <v>Total</v>
          </cell>
          <cell r="B25">
            <v>942.45</v>
          </cell>
          <cell r="C25">
            <v>741.69799999999998</v>
          </cell>
          <cell r="D25">
            <v>0.27066541907892439</v>
          </cell>
          <cell r="E25">
            <v>360.52764000000002</v>
          </cell>
          <cell r="F25">
            <v>248.93700000000001</v>
          </cell>
          <cell r="G25">
            <v>0.44826859807903197</v>
          </cell>
        </row>
        <row r="26">
          <cell r="A26" t="str">
            <v>HAEMACCEL</v>
          </cell>
          <cell r="B26">
            <v>19.82</v>
          </cell>
          <cell r="C26">
            <v>18.86</v>
          </cell>
          <cell r="D26">
            <v>5.090137857900312E-2</v>
          </cell>
          <cell r="E26">
            <v>10.075218</v>
          </cell>
          <cell r="F26">
            <v>8.3937139999999992</v>
          </cell>
          <cell r="G26">
            <v>0.20032896045779025</v>
          </cell>
        </row>
        <row r="27">
          <cell r="A27" t="str">
            <v>Nepal</v>
          </cell>
          <cell r="B27">
            <v>9.08</v>
          </cell>
          <cell r="C27">
            <v>0</v>
          </cell>
          <cell r="E27">
            <v>3.9568000000000008</v>
          </cell>
          <cell r="F27">
            <v>0</v>
          </cell>
        </row>
        <row r="28">
          <cell r="A28" t="str">
            <v>Domestic Formulation</v>
          </cell>
          <cell r="B28">
            <v>971.35000000000014</v>
          </cell>
          <cell r="C28">
            <v>760.55799999999999</v>
          </cell>
          <cell r="D28">
            <v>0.27715440505523592</v>
          </cell>
          <cell r="E28">
            <v>374.55965800000001</v>
          </cell>
          <cell r="F28">
            <v>257.330714</v>
          </cell>
          <cell r="G28">
            <v>0.4555575282008506</v>
          </cell>
        </row>
        <row r="29">
          <cell r="A29" t="str">
            <v>Cardex Exports</v>
          </cell>
          <cell r="B29">
            <v>21.439999999999998</v>
          </cell>
          <cell r="C29">
            <v>17.39</v>
          </cell>
          <cell r="D29">
            <v>0.23289246693501986</v>
          </cell>
          <cell r="E29">
            <v>7.1399999999999988</v>
          </cell>
          <cell r="F29">
            <v>5.8500000000000005</v>
          </cell>
          <cell r="G29">
            <v>0.22051282051282017</v>
          </cell>
        </row>
        <row r="30">
          <cell r="A30" t="str">
            <v>Formulation Exports</v>
          </cell>
          <cell r="B30">
            <v>4.82</v>
          </cell>
          <cell r="C30">
            <v>5.79</v>
          </cell>
          <cell r="D30">
            <v>-0.16753022452504318</v>
          </cell>
          <cell r="E30">
            <v>0.57000000000000028</v>
          </cell>
          <cell r="F30">
            <v>0.79</v>
          </cell>
          <cell r="G30">
            <v>-0.27848101265822756</v>
          </cell>
        </row>
        <row r="31">
          <cell r="A31" t="str">
            <v>Rhodia</v>
          </cell>
          <cell r="B31">
            <v>59.6</v>
          </cell>
          <cell r="C31">
            <v>9.8800000000000008</v>
          </cell>
          <cell r="D31">
            <v>5.0323886639676108</v>
          </cell>
          <cell r="E31">
            <v>8.6399999999999988</v>
          </cell>
          <cell r="F31">
            <v>1.4000000000000006</v>
          </cell>
          <cell r="G31">
            <v>5.1714285714285682</v>
          </cell>
        </row>
        <row r="32">
          <cell r="A32" t="str">
            <v>Exports</v>
          </cell>
          <cell r="B32">
            <v>85.86</v>
          </cell>
          <cell r="C32">
            <v>33.06</v>
          </cell>
          <cell r="D32">
            <v>1.5970961887477313</v>
          </cell>
          <cell r="E32">
            <v>16.349999999999998</v>
          </cell>
          <cell r="F32">
            <v>8.0400000000000009</v>
          </cell>
          <cell r="G32">
            <v>1.0335820895522385</v>
          </cell>
        </row>
        <row r="33">
          <cell r="A33" t="str">
            <v>Allergan</v>
          </cell>
          <cell r="B33">
            <v>19.166399999999999</v>
          </cell>
          <cell r="C33">
            <v>16.43</v>
          </cell>
          <cell r="D33">
            <v>0.16654899573950099</v>
          </cell>
          <cell r="E33">
            <v>6.3623999999999992</v>
          </cell>
          <cell r="F33">
            <v>4.7900000000000009</v>
          </cell>
          <cell r="G33">
            <v>0.32826722338204539</v>
          </cell>
        </row>
        <row r="34">
          <cell r="A34" t="str">
            <v>Novarties/ Duphar</v>
          </cell>
          <cell r="B34">
            <v>19.021200000000004</v>
          </cell>
          <cell r="C34">
            <v>15.84</v>
          </cell>
          <cell r="D34">
            <v>0.20083333333333364</v>
          </cell>
          <cell r="E34">
            <v>1.0428000000000031</v>
          </cell>
          <cell r="F34">
            <v>-0.50399999999999912</v>
          </cell>
          <cell r="G34">
            <v>-3.0690476190476286</v>
          </cell>
        </row>
        <row r="35">
          <cell r="A35" t="str">
            <v>Boots</v>
          </cell>
          <cell r="B35">
            <v>43.348800000000004</v>
          </cell>
          <cell r="C35">
            <v>34.94</v>
          </cell>
          <cell r="D35">
            <v>0.24066399542072148</v>
          </cell>
          <cell r="E35">
            <v>-4.3348799999978205E-3</v>
          </cell>
          <cell r="F35">
            <v>-3.4939999999956672E-3</v>
          </cell>
          <cell r="G35">
            <v>0.24066399542163586</v>
          </cell>
        </row>
        <row r="36">
          <cell r="A36" t="str">
            <v>Saridon</v>
          </cell>
          <cell r="B36">
            <v>7.4712000000000014</v>
          </cell>
          <cell r="C36">
            <v>6.06</v>
          </cell>
          <cell r="D36">
            <v>0.23287128712871308</v>
          </cell>
          <cell r="E36">
            <v>1.4867688000000001</v>
          </cell>
          <cell r="F36">
            <v>0.73200000000000021</v>
          </cell>
          <cell r="G36">
            <v>1.0311049180327863</v>
          </cell>
        </row>
        <row r="37">
          <cell r="A37" t="str">
            <v>JVs</v>
          </cell>
          <cell r="B37">
            <v>89.007600000000011</v>
          </cell>
          <cell r="C37">
            <v>73.27</v>
          </cell>
          <cell r="D37">
            <v>0.2147891360720624</v>
          </cell>
          <cell r="E37">
            <v>8.8876339200000043</v>
          </cell>
          <cell r="F37">
            <v>5.0145060000000061</v>
          </cell>
          <cell r="G37">
            <v>0.77238474138828295</v>
          </cell>
        </row>
        <row r="38">
          <cell r="A38" t="str">
            <v>LD</v>
          </cell>
          <cell r="B38">
            <v>22.213999999999999</v>
          </cell>
          <cell r="C38">
            <v>26.310000000000002</v>
          </cell>
          <cell r="D38">
            <v>-0.15568225009502101</v>
          </cell>
          <cell r="E38">
            <v>2.7283999999999997</v>
          </cell>
          <cell r="F38">
            <v>3.5663300000000007</v>
          </cell>
          <cell r="G38">
            <v>-0.23495582293281914</v>
          </cell>
        </row>
        <row r="39">
          <cell r="A39" t="str">
            <v>PC</v>
          </cell>
          <cell r="B39">
            <v>21.65</v>
          </cell>
          <cell r="C39">
            <v>10.104000000000001</v>
          </cell>
          <cell r="D39">
            <v>1.1427157561361834</v>
          </cell>
          <cell r="E39">
            <v>2.1539999999999981</v>
          </cell>
          <cell r="F39">
            <v>-1.9359999999999991</v>
          </cell>
          <cell r="G39">
            <v>-2.1126033057851235</v>
          </cell>
        </row>
        <row r="40">
          <cell r="A40" t="str">
            <v>Diagnostics</v>
          </cell>
          <cell r="B40">
            <v>43.863999999999997</v>
          </cell>
          <cell r="C40">
            <v>36.414000000000001</v>
          </cell>
          <cell r="D40">
            <v>0.20459164057779966</v>
          </cell>
          <cell r="E40">
            <v>4.8823999999999979</v>
          </cell>
          <cell r="F40">
            <v>1.6303300000000016</v>
          </cell>
          <cell r="G40">
            <v>1.9947311280538251</v>
          </cell>
        </row>
        <row r="41">
          <cell r="A41" t="str">
            <v>XL</v>
          </cell>
          <cell r="B41">
            <v>35.67</v>
          </cell>
          <cell r="C41">
            <v>33.08</v>
          </cell>
          <cell r="D41">
            <v>7.8295042321644637E-2</v>
          </cell>
          <cell r="E41">
            <v>3.59</v>
          </cell>
          <cell r="F41">
            <v>3.2499999999999964</v>
          </cell>
          <cell r="G41">
            <v>0.10461538461538589</v>
          </cell>
        </row>
        <row r="42">
          <cell r="A42" t="str">
            <v>Formulations</v>
          </cell>
          <cell r="B42">
            <v>1225.7516000000001</v>
          </cell>
          <cell r="C42">
            <v>936.38199999999995</v>
          </cell>
          <cell r="D42">
            <v>0.30902943456837062</v>
          </cell>
          <cell r="E42">
            <v>408.26969192000001</v>
          </cell>
          <cell r="F42">
            <v>275.26555000000002</v>
          </cell>
          <cell r="G42">
            <v>0.48318484430761499</v>
          </cell>
        </row>
        <row r="43">
          <cell r="A43" t="str">
            <v>VFCD</v>
          </cell>
          <cell r="B43">
            <v>90.96</v>
          </cell>
          <cell r="C43">
            <v>76.03</v>
          </cell>
          <cell r="D43">
            <v>0.19636985400499785</v>
          </cell>
          <cell r="E43">
            <v>15.299999999999994</v>
          </cell>
          <cell r="F43">
            <v>7.549999999999998</v>
          </cell>
          <cell r="G43">
            <v>1.0264900662251653</v>
          </cell>
        </row>
        <row r="44">
          <cell r="A44" t="str">
            <v>CMG</v>
          </cell>
          <cell r="B44">
            <v>200.83</v>
          </cell>
          <cell r="C44">
            <v>117.024</v>
          </cell>
          <cell r="D44">
            <v>0.71614369701941483</v>
          </cell>
          <cell r="E44">
            <v>31.490000000000009</v>
          </cell>
          <cell r="F44">
            <v>5.0544000000000011</v>
          </cell>
          <cell r="G44">
            <v>5.2302152579930361</v>
          </cell>
        </row>
        <row r="45">
          <cell r="A45" t="str">
            <v>VFCD+CMG</v>
          </cell>
          <cell r="B45">
            <v>291.79000000000002</v>
          </cell>
          <cell r="C45">
            <v>193.054</v>
          </cell>
          <cell r="D45">
            <v>0.51144239435598338</v>
          </cell>
          <cell r="E45">
            <v>46.790000000000006</v>
          </cell>
          <cell r="F45">
            <v>12.604399999999998</v>
          </cell>
          <cell r="G45">
            <v>2.7121957411697513</v>
          </cell>
        </row>
        <row r="46">
          <cell r="A46" t="str">
            <v>Tools</v>
          </cell>
          <cell r="B46">
            <v>42.633000000000003</v>
          </cell>
          <cell r="C46">
            <v>35.715999999999994</v>
          </cell>
          <cell r="D46">
            <v>0.19366670399820829</v>
          </cell>
          <cell r="E46">
            <v>9.3569000000000013</v>
          </cell>
          <cell r="F46">
            <v>10.012499999999994</v>
          </cell>
          <cell r="G46">
            <v>-6.5478152309612292E-2</v>
          </cell>
        </row>
        <row r="47">
          <cell r="A47" t="str">
            <v>Traded</v>
          </cell>
          <cell r="B47">
            <v>0</v>
          </cell>
          <cell r="C47">
            <v>27.06</v>
          </cell>
          <cell r="D47">
            <v>-1</v>
          </cell>
          <cell r="E47">
            <v>0</v>
          </cell>
          <cell r="F47">
            <v>0</v>
          </cell>
        </row>
        <row r="48">
          <cell r="A48" t="str">
            <v>Others/ Reversal</v>
          </cell>
          <cell r="B48">
            <v>-63.5</v>
          </cell>
          <cell r="C48">
            <v>-6.18</v>
          </cell>
          <cell r="D48">
            <v>9.275080906148867</v>
          </cell>
          <cell r="E48">
            <v>-57.650000000000006</v>
          </cell>
          <cell r="F48">
            <v>6.2089399999999992</v>
          </cell>
          <cell r="G48">
            <v>-10.284998727641113</v>
          </cell>
        </row>
        <row r="49">
          <cell r="A49" t="str">
            <v>Factory P&amp;L</v>
          </cell>
          <cell r="E49">
            <v>-21.512002399999997</v>
          </cell>
          <cell r="F49">
            <v>-12.809999999999999</v>
          </cell>
          <cell r="G49">
            <v>0.67931322404371564</v>
          </cell>
        </row>
        <row r="50">
          <cell r="A50" t="str">
            <v>Company</v>
          </cell>
          <cell r="B50">
            <v>1496.6746000000001</v>
          </cell>
          <cell r="C50">
            <v>1186.0319999999997</v>
          </cell>
          <cell r="D50">
            <v>0.26191755365791169</v>
          </cell>
          <cell r="E50">
            <v>385.25458952000002</v>
          </cell>
          <cell r="F50">
            <v>291.28138999999999</v>
          </cell>
          <cell r="G50">
            <v>0.32261999134239239</v>
          </cell>
        </row>
        <row r="51">
          <cell r="A51" t="str">
            <v>Check</v>
          </cell>
          <cell r="B51">
            <v>1496.6746000000003</v>
          </cell>
          <cell r="C51">
            <v>1186.0319999999999</v>
          </cell>
          <cell r="E51">
            <v>385.25458952000008</v>
          </cell>
          <cell r="F51">
            <v>291.28138999999999</v>
          </cell>
        </row>
        <row r="52">
          <cell r="B52">
            <v>0</v>
          </cell>
          <cell r="C52">
            <v>0</v>
          </cell>
          <cell r="E52">
            <v>0</v>
          </cell>
          <cell r="F52">
            <v>0</v>
          </cell>
        </row>
        <row r="54">
          <cell r="A54" t="str">
            <v>Business Mix</v>
          </cell>
        </row>
        <row r="55">
          <cell r="B55" t="str">
            <v>Net sales +Other Income</v>
          </cell>
          <cell r="E55" t="str">
            <v>Marketing Contibution</v>
          </cell>
        </row>
        <row r="56">
          <cell r="B56" t="str">
            <v>Budget FY06</v>
          </cell>
          <cell r="C56" t="str">
            <v>Estimates FY05</v>
          </cell>
          <cell r="D56" t="str">
            <v>Growth</v>
          </cell>
          <cell r="E56" t="str">
            <v>Budget FY06</v>
          </cell>
          <cell r="F56" t="str">
            <v>Estimates FY05</v>
          </cell>
          <cell r="G56" t="str">
            <v>Growth</v>
          </cell>
        </row>
        <row r="57">
          <cell r="A57" t="str">
            <v>Domestic Formulation</v>
          </cell>
          <cell r="B57">
            <v>971.35000000000014</v>
          </cell>
          <cell r="C57">
            <v>760.55799999999999</v>
          </cell>
          <cell r="D57">
            <v>0.27715440505523592</v>
          </cell>
          <cell r="E57">
            <v>374.55965800000001</v>
          </cell>
          <cell r="F57">
            <v>257.330714</v>
          </cell>
          <cell r="G57">
            <v>0.4555575282008506</v>
          </cell>
        </row>
        <row r="58">
          <cell r="A58" t="str">
            <v>Exports - Formulation</v>
          </cell>
          <cell r="B58">
            <v>85.86</v>
          </cell>
          <cell r="C58">
            <v>33.06</v>
          </cell>
          <cell r="D58">
            <v>1.5970961887477313</v>
          </cell>
          <cell r="E58">
            <v>16.349999999999998</v>
          </cell>
          <cell r="F58">
            <v>8.0400000000000009</v>
          </cell>
          <cell r="G58">
            <v>1.0335820895522385</v>
          </cell>
        </row>
        <row r="59">
          <cell r="A59" t="str">
            <v>JVs</v>
          </cell>
          <cell r="B59">
            <v>89.007600000000011</v>
          </cell>
          <cell r="C59">
            <v>73.27</v>
          </cell>
          <cell r="D59">
            <v>0.2147891360720624</v>
          </cell>
          <cell r="E59">
            <v>8.8876339200000043</v>
          </cell>
          <cell r="F59">
            <v>5.0145060000000061</v>
          </cell>
          <cell r="G59">
            <v>0.77238474138828295</v>
          </cell>
        </row>
        <row r="60">
          <cell r="A60" t="str">
            <v>Formulations</v>
          </cell>
          <cell r="B60">
            <v>1146.2175999999999</v>
          </cell>
          <cell r="C60">
            <v>866.88799999999992</v>
          </cell>
          <cell r="D60">
            <v>0.32222109430514667</v>
          </cell>
          <cell r="E60">
            <v>399.79729192000002</v>
          </cell>
          <cell r="F60">
            <v>270.38522</v>
          </cell>
          <cell r="G60">
            <v>0.47862110184868834</v>
          </cell>
        </row>
        <row r="61">
          <cell r="A61" t="str">
            <v>Generics</v>
          </cell>
          <cell r="B61">
            <v>35.67</v>
          </cell>
          <cell r="C61">
            <v>33.08</v>
          </cell>
          <cell r="D61">
            <v>7.8295042321644637E-2</v>
          </cell>
          <cell r="E61">
            <v>3.59</v>
          </cell>
          <cell r="F61">
            <v>3.2499999999999964</v>
          </cell>
          <cell r="G61">
            <v>0.10461538461538589</v>
          </cell>
        </row>
        <row r="62">
          <cell r="A62" t="str">
            <v>Diagnostics</v>
          </cell>
          <cell r="B62">
            <v>43.863999999999997</v>
          </cell>
          <cell r="C62">
            <v>36.414000000000001</v>
          </cell>
          <cell r="D62">
            <v>0.20459164057779966</v>
          </cell>
          <cell r="E62">
            <v>4.8823999999999979</v>
          </cell>
          <cell r="F62">
            <v>1.6303300000000016</v>
          </cell>
          <cell r="G62">
            <v>1.9947311280538251</v>
          </cell>
        </row>
        <row r="63">
          <cell r="A63" t="str">
            <v>CMG</v>
          </cell>
          <cell r="B63">
            <v>200.83</v>
          </cell>
          <cell r="C63">
            <v>117.024</v>
          </cell>
          <cell r="D63">
            <v>0.71614369701941483</v>
          </cell>
          <cell r="E63">
            <v>31.490000000000009</v>
          </cell>
          <cell r="F63">
            <v>5.0544000000000011</v>
          </cell>
          <cell r="G63">
            <v>5.2302152579930361</v>
          </cell>
        </row>
        <row r="64">
          <cell r="A64" t="str">
            <v>Vitamins</v>
          </cell>
          <cell r="B64">
            <v>90.96</v>
          </cell>
          <cell r="C64">
            <v>76.03</v>
          </cell>
          <cell r="D64">
            <v>0.19636985400499785</v>
          </cell>
          <cell r="E64">
            <v>15.299999999999994</v>
          </cell>
          <cell r="F64">
            <v>7.549999999999998</v>
          </cell>
          <cell r="G64">
            <v>1.0264900662251653</v>
          </cell>
        </row>
        <row r="65">
          <cell r="A65" t="str">
            <v>Others*</v>
          </cell>
          <cell r="B65">
            <v>-20.866999999999997</v>
          </cell>
          <cell r="C65">
            <v>56.595999999999997</v>
          </cell>
          <cell r="D65">
            <v>-1.3687009682663085</v>
          </cell>
          <cell r="E65">
            <v>-69.805102399999996</v>
          </cell>
          <cell r="F65">
            <v>3.4114399999999954</v>
          </cell>
          <cell r="G65">
            <v>-21.462063644677933</v>
          </cell>
        </row>
        <row r="66">
          <cell r="A66" t="str">
            <v>Total</v>
          </cell>
          <cell r="B66">
            <v>1496.6746000000001</v>
          </cell>
          <cell r="C66">
            <v>1186.0319999999999</v>
          </cell>
          <cell r="D66">
            <v>0.26191755365791147</v>
          </cell>
          <cell r="E66">
            <v>385.25458952000002</v>
          </cell>
          <cell r="F66">
            <v>291.28138999999999</v>
          </cell>
          <cell r="G66">
            <v>0.32261999134239239</v>
          </cell>
        </row>
        <row r="67">
          <cell r="B67">
            <v>0</v>
          </cell>
          <cell r="C67">
            <v>0</v>
          </cell>
          <cell r="E67">
            <v>0</v>
          </cell>
          <cell r="F67">
            <v>0</v>
          </cell>
        </row>
        <row r="70">
          <cell r="A70" t="str">
            <v>SPPL Divisions</v>
          </cell>
        </row>
        <row r="71">
          <cell r="A71" t="str">
            <v>Anant</v>
          </cell>
          <cell r="B71">
            <v>44</v>
          </cell>
          <cell r="C71">
            <v>35</v>
          </cell>
          <cell r="D71">
            <v>0.25714285714285712</v>
          </cell>
        </row>
        <row r="72">
          <cell r="A72" t="str">
            <v>Akar</v>
          </cell>
          <cell r="B72">
            <v>84.01</v>
          </cell>
          <cell r="C72">
            <v>66.22</v>
          </cell>
          <cell r="D72">
            <v>0.26864995469646646</v>
          </cell>
        </row>
        <row r="73">
          <cell r="A73" t="str">
            <v>Akshay</v>
          </cell>
          <cell r="B73">
            <v>18</v>
          </cell>
          <cell r="C73">
            <v>18.579999999999998</v>
          </cell>
          <cell r="D73">
            <v>-3.1216361679224924E-2</v>
          </cell>
        </row>
        <row r="74">
          <cell r="A74" t="str">
            <v>Cognex</v>
          </cell>
          <cell r="B74">
            <v>18.62</v>
          </cell>
          <cell r="C74">
            <v>13.09</v>
          </cell>
          <cell r="D74">
            <v>0.42245989304812848</v>
          </cell>
        </row>
        <row r="75">
          <cell r="B75">
            <v>164.63</v>
          </cell>
          <cell r="C75">
            <v>132.88999999999999</v>
          </cell>
          <cell r="D75">
            <v>0.23884415682143145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s"/>
      <sheetName val="Data Graph"/>
      <sheetName val="index"/>
      <sheetName val="Vol"/>
      <sheetName val="MIS-PL"/>
      <sheetName val="UB-p&amp;L"/>
      <sheetName val="prestn"/>
      <sheetName val="GN-div"/>
      <sheetName val="A164-div"/>
      <sheetName val="IncDec-Stk"/>
      <sheetName val="publi"/>
      <sheetName val="COGS"/>
      <sheetName val="progrs"/>
      <sheetName val="Data File"/>
      <sheetName val="MIS-OH"/>
      <sheetName val="C-COHs"/>
      <sheetName val="C-MiscInc"/>
      <sheetName val="ub"/>
      <sheetName val="BS"/>
      <sheetName val="P&amp;L"/>
      <sheetName val="sc1,2"/>
      <sheetName val="sc3,4"/>
      <sheetName val="sc5"/>
      <sheetName val="sc6,7,8,9"/>
      <sheetName val="sc10,11,12"/>
      <sheetName val="sc13,14,15"/>
      <sheetName val="sc16,17,18,19"/>
      <sheetName val="Group"/>
      <sheetName val="IUF"/>
      <sheetName val="IU"/>
      <sheetName val="TBrow"/>
      <sheetName val="ConsTB"/>
      <sheetName val="RawTB"/>
      <sheetName val="Adj"/>
      <sheetName val="pwc-cf"/>
      <sheetName val="CF-Wkg"/>
      <sheetName val="Abs"/>
      <sheetName val="ConsFA"/>
      <sheetName val="Dep-PW"/>
      <sheetName val="FAG"/>
      <sheetName val="WC"/>
      <sheetName val="Ratio"/>
      <sheetName val="mainBS"/>
      <sheetName val="CA"/>
      <sheetName val="CL"/>
      <sheetName val="Optical PL-04-05"/>
      <sheetName val="Eurooptic05-06 PL"/>
      <sheetName val="Eurooptic05-06BS"/>
      <sheetName val="Eurooptic OpticalBS-04-05"/>
      <sheetName val="GDM 0506"/>
      <sheetName val="GDM 0405"/>
      <sheetName val="MBPVL-BS"/>
      <sheetName val="P&amp;L (2)"/>
      <sheetName val="schedules"/>
      <sheetName val="GDM Reco AM"/>
      <sheetName val="ConsBS"/>
      <sheetName val="ConsP&amp;L"/>
      <sheetName val="Conssc1,2"/>
      <sheetName val="Conssc3,4"/>
      <sheetName val="Conssc5"/>
      <sheetName val="Conssc6,7,8,9"/>
      <sheetName val="Conssc10,11,12"/>
      <sheetName val="Conssc13,14,15"/>
      <sheetName val="Conssc16,17,18"/>
      <sheetName val="Cons-pwc-cash flow"/>
      <sheetName val="Cons-Working"/>
      <sheetName val="GDM04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sheet"/>
      <sheetName val="Summary"/>
      <sheetName val="By syndicate"/>
      <sheetName val="credit card"/>
      <sheetName val="Invoice"/>
      <sheetName val="Cheque"/>
      <sheetName val="VAT"/>
      <sheetName val="ExcelReport"/>
      <sheetName val="Refund &amp; Chargeback summary"/>
      <sheetName val="Refunds Euro"/>
      <sheetName val="Chargebacks Euro"/>
      <sheetName val="Refunds GBP"/>
      <sheetName val="Chargebacks GBP"/>
      <sheetName val="Refunds SEK"/>
      <sheetName val="manual cheques"/>
      <sheetName val="test submissions"/>
      <sheetName val="Process"/>
      <sheetName val="Exchange rates"/>
      <sheetName val="syndicate codes"/>
      <sheetName val="LANGUAGE"/>
      <sheetName val="Europe Consolidated"/>
      <sheetName val="CRITERIA1"/>
      <sheetName val="LOM_MOD"/>
      <sheetName val="Aseet1998"/>
      <sheetName val="Pg.1 Marketing Info"/>
      <sheetName val="Comp with UP west"/>
      <sheetName val="Page 1A - Proposal Strategy "/>
      <sheetName val="Delhi"/>
      <sheetName val="Licences"/>
      <sheetName val="TATA Discount"/>
      <sheetName val="Calcs"/>
      <sheetName val="ConsPostpaid"/>
      <sheetName val="Table 5"/>
      <sheetName val="submit-a-site August 2001 final"/>
      <sheetName val="std.wt."/>
      <sheetName val="d-safe DELUXE"/>
      <sheetName val="Supplier"/>
      <sheetName val="Stores"/>
      <sheetName val="Challan"/>
      <sheetName val="Assumptions"/>
      <sheetName val="Performance Report"/>
      <sheetName val="ROI"/>
      <sheetName val="Admin"/>
      <sheetName val="Financial Performance"/>
      <sheetName val="Sheet2 (2)"/>
      <sheetName val="for challans"/>
      <sheetName val="Scenarios"/>
      <sheetName val="Factor_Sheet"/>
      <sheetName val="p&amp;l1298"/>
      <sheetName val="POI_MASTER_1"/>
      <sheetName val="Sheet1"/>
      <sheetName val="Sub group code &amp; Name"/>
      <sheetName val="NOA Data"/>
      <sheetName val="Land Cost"/>
      <sheetName val="Consultancy Cost"/>
      <sheetName val="Mockup &amp; Model"/>
      <sheetName val="Project Infra"/>
      <sheetName val="Construction Cost"/>
      <sheetName val="OH"/>
      <sheetName val="Menu"/>
      <sheetName val="NOA Quaterly Data"/>
      <sheetName val="By_syndicate"/>
      <sheetName val="credit_card"/>
      <sheetName val="Refund_&amp;_Chargeback_summary"/>
      <sheetName val="Refunds_Euro"/>
      <sheetName val="Chargebacks_Euro"/>
      <sheetName val="Refunds_GBP"/>
      <sheetName val="Chargebacks_GBP"/>
      <sheetName val="Refunds_SEK"/>
      <sheetName val="manual_cheques"/>
      <sheetName val="test_submissions"/>
      <sheetName val="Exchange_rates"/>
      <sheetName val="syndicate_codes"/>
      <sheetName val="Europe_Consolidated"/>
      <sheetName val="Pg_1_Marketing_Info"/>
      <sheetName val="Comp_with_UP_west"/>
      <sheetName val="Page_1A_-_Proposal_Strategy_"/>
      <sheetName val="TATA_Discount"/>
      <sheetName val="Performance_Report"/>
      <sheetName val="Financial_Performance"/>
      <sheetName val="Part A General"/>
      <sheetName val="BSNL RAJ"/>
      <sheetName val="AN_Input"/>
      <sheetName val="16 aug"/>
      <sheetName val="By_syndicate1"/>
      <sheetName val="credit_card1"/>
      <sheetName val="Refund_&amp;_Chargeback_summary1"/>
      <sheetName val="Refunds_Euro1"/>
      <sheetName val="Chargebacks_Euro1"/>
      <sheetName val="Refunds_GBP1"/>
      <sheetName val="Chargebacks_GBP1"/>
      <sheetName val="Refunds_SEK1"/>
      <sheetName val="manual_cheques1"/>
      <sheetName val="test_submissions1"/>
      <sheetName val="Exchange_rates1"/>
      <sheetName val="syndicate_codes1"/>
      <sheetName val="Europe_Consolidated1"/>
      <sheetName val="Pg_1_Marketing_Info1"/>
      <sheetName val="Comp_with_UP_west1"/>
      <sheetName val="Page_1A_-_Proposal_Strategy_1"/>
      <sheetName val="TATA_Discount1"/>
      <sheetName val="Performance_Report1"/>
      <sheetName val="Financial_Performance1"/>
      <sheetName val="16_aug"/>
      <sheetName val="BSNL_RAJ"/>
      <sheetName val="Spalten"/>
      <sheetName val="Länder&amp;Zeilen"/>
      <sheetName val="Opdata (2)"/>
      <sheetName val="YAAS"/>
      <sheetName val="Dels"/>
      <sheetName val="Pub Rts 1.5 Standalone"/>
      <sheetName val="7200 Configuration Inputs"/>
      <sheetName val="DLC sites"/>
      <sheetName val="SDH COST"/>
      <sheetName val="Inputs"/>
      <sheetName val="Abstract Sheet"/>
      <sheetName val="Reference"/>
      <sheetName val="BOQ LT"/>
      <sheetName val="Other assumptions"/>
      <sheetName val="Final Bill of Material"/>
      <sheetName val="Original"/>
      <sheetName val="WPR-IV"/>
      <sheetName val="Table_5"/>
      <sheetName val="std_wt_"/>
      <sheetName val="d-safe_DELUXE"/>
      <sheetName val="submit-a-site_August_2001_final"/>
      <sheetName val="Land_Cost"/>
      <sheetName val="Consultancy_Cost"/>
      <sheetName val="Mockup_&amp;_Model"/>
      <sheetName val="Project_Infra"/>
      <sheetName val="Construction_Cost"/>
      <sheetName val="NOA_Quaterly_Data"/>
      <sheetName val="Pub_Rts_1_5_Standalone"/>
      <sheetName val="7200_Configuration_Inputs"/>
      <sheetName val="DLC_sites"/>
      <sheetName val="SDH_COST"/>
      <sheetName val="Sub_group_code_&amp;_Name"/>
      <sheetName val="NOA_Data"/>
      <sheetName val="Part_A_General"/>
      <sheetName val="Computation - LN 0203"/>
      <sheetName val="BSHEET"/>
      <sheetName val="P&amp;L"/>
      <sheetName val="IS Mo"/>
      <sheetName val="Inter unit set off"/>
      <sheetName val="ridgewood"/>
      <sheetName val="BS-mar-06"/>
      <sheetName val="2.1 受電設備棟"/>
      <sheetName val="2.2 受・防火水槽"/>
      <sheetName val="2.3 排水処理設備棟"/>
      <sheetName val="2.4 倉庫棟"/>
      <sheetName val="2.5 守衛棟"/>
      <sheetName val="wip FG"/>
      <sheetName val="Lists"/>
      <sheetName val="Consolidation _Rs"/>
      <sheetName val="2A"/>
      <sheetName val="PROFIT&amp;LOSS"/>
      <sheetName val="Boq"/>
      <sheetName val="orderbking_JAN01_MAR02"/>
      <sheetName val="AnnexIII"/>
      <sheetName val=" Cayman-Balance"/>
      <sheetName val="STK0731"/>
      <sheetName val="Cons.Trial"/>
      <sheetName val="FC switches"/>
      <sheetName val="RSU lookups"/>
      <sheetName val="RSU sites"/>
      <sheetName val="By_syndicate2"/>
      <sheetName val="credit_card2"/>
      <sheetName val="Refund_&amp;_Chargeback_summary2"/>
      <sheetName val="Refunds_Euro2"/>
      <sheetName val="Chargebacks_Euro2"/>
      <sheetName val="Refunds_GBP2"/>
      <sheetName val="Chargebacks_GBP2"/>
      <sheetName val="Refunds_SEK2"/>
      <sheetName val="manual_cheques2"/>
      <sheetName val="test_submissions2"/>
      <sheetName val="Exchange_rates2"/>
      <sheetName val="syndicate_codes2"/>
      <sheetName val="Europe_Consolidated2"/>
      <sheetName val="Pg_1_Marketing_Info2"/>
      <sheetName val="Comp_with_UP_west2"/>
      <sheetName val="Page_1A_-_Proposal_Strategy_2"/>
      <sheetName val="TATA_Discount2"/>
      <sheetName val="Performance_Report2"/>
      <sheetName val="Financial_Performance2"/>
      <sheetName val="16_aug1"/>
      <sheetName val="BSNL_RAJ1"/>
      <sheetName val="By_syndicate3"/>
      <sheetName val="credit_card3"/>
      <sheetName val="Refund_&amp;_Chargeback_summary3"/>
      <sheetName val="Refunds_Euro3"/>
      <sheetName val="Chargebacks_Euro3"/>
      <sheetName val="Refunds_GBP3"/>
      <sheetName val="Chargebacks_GBP3"/>
      <sheetName val="Refunds_SEK3"/>
      <sheetName val="manual_cheques3"/>
      <sheetName val="test_submissions3"/>
      <sheetName val="Exchange_rates3"/>
      <sheetName val="syndicate_codes3"/>
      <sheetName val="Europe_Consolidated3"/>
      <sheetName val="Pg_1_Marketing_Info3"/>
      <sheetName val="Comp_with_UP_west3"/>
      <sheetName val="Page_1A_-_Proposal_Strategy_3"/>
      <sheetName val="TATA_Discount3"/>
      <sheetName val="Performance_Report3"/>
      <sheetName val="Financial_Performance3"/>
      <sheetName val="16_aug2"/>
      <sheetName val="BSNL_RAJ2"/>
      <sheetName val="CDR"/>
      <sheetName val="Sales"/>
      <sheetName val="Sheet2_(2)"/>
      <sheetName val="for_challans"/>
      <sheetName val="Computation_-_LN_0203"/>
      <sheetName val="Cons_Trial"/>
      <sheetName val="HDFC Bank"/>
      <sheetName val="By_syndicate4"/>
      <sheetName val="credit_card4"/>
      <sheetName val="Refund_&amp;_Chargeback_summary4"/>
      <sheetName val="Refunds_Euro4"/>
      <sheetName val="Chargebacks_Euro4"/>
      <sheetName val="Refunds_GBP4"/>
      <sheetName val="Chargebacks_GBP4"/>
      <sheetName val="Refunds_SEK4"/>
      <sheetName val="manual_cheques4"/>
      <sheetName val="test_submissions4"/>
      <sheetName val="Exchange_rates4"/>
      <sheetName val="syndicate_codes4"/>
      <sheetName val="Europe_Consolidated4"/>
      <sheetName val="Pg_1_Marketing_Info4"/>
      <sheetName val="Comp_with_UP_west4"/>
      <sheetName val="Page_1A_-_Proposal_Strategy_4"/>
      <sheetName val="TATA_Discount4"/>
      <sheetName val="Performance_Report4"/>
      <sheetName val="Financial_Performance4"/>
      <sheetName val="16_aug3"/>
      <sheetName val="BSNL_RAJ3"/>
      <sheetName val="A1"/>
      <sheetName val="discounts_XP140"/>
      <sheetName val="Labour"/>
      <sheetName val="Material"/>
      <sheetName val="Plant &amp;  Machinery"/>
      <sheetName val="定数"/>
      <sheetName val="Measurment"/>
      <sheetName val="Civil Boq"/>
      <sheetName val="PointNo.5"/>
      <sheetName val="Rates"/>
      <sheetName val="Code"/>
      <sheetName val="Sheet8"/>
      <sheetName val="SOB"/>
      <sheetName val="D"/>
      <sheetName val="Volume "/>
      <sheetName val="Discounted Cash Flow"/>
      <sheetName val="By_syndicate5"/>
      <sheetName val="credit_card5"/>
      <sheetName val="Refund_&amp;_Chargeback_summary5"/>
      <sheetName val="Refunds_Euro5"/>
      <sheetName val="Chargebacks_Euro5"/>
      <sheetName val="Refunds_GBP5"/>
      <sheetName val="Chargebacks_GBP5"/>
      <sheetName val="Refunds_SEK5"/>
      <sheetName val="manual_cheques5"/>
      <sheetName val="test_submissions5"/>
      <sheetName val="Exchange_rates5"/>
      <sheetName val="syndicate_codes5"/>
      <sheetName val="Europe_Consolidated5"/>
      <sheetName val="Pg_1_Marketing_Info5"/>
      <sheetName val="Comp_with_UP_west5"/>
      <sheetName val="Page_1A_-_Proposal_Strategy_5"/>
      <sheetName val="TATA_Discount5"/>
      <sheetName val="Table_51"/>
      <sheetName val="submit-a-site_August_2001_fina1"/>
      <sheetName val="std_wt_1"/>
      <sheetName val="d-safe_DELUXE1"/>
      <sheetName val="Performance_Report5"/>
      <sheetName val="Financial_Performance5"/>
      <sheetName val="Sheet2_(2)1"/>
      <sheetName val="for_challans1"/>
      <sheetName val="Sub_group_code_&amp;_Name1"/>
      <sheetName val="NOA_Data1"/>
      <sheetName val="Land_Cost1"/>
      <sheetName val="Consultancy_Cost1"/>
      <sheetName val="Mockup_&amp;_Model1"/>
      <sheetName val="Project_Infra1"/>
      <sheetName val="Construction_Cost1"/>
      <sheetName val="NOA_Quaterly_Data1"/>
      <sheetName val="Part_A_General1"/>
      <sheetName val="BSNL_RAJ4"/>
      <sheetName val="16_aug4"/>
      <sheetName val="Opdata_(2)"/>
      <sheetName val="Pub_Rts_1_5_Standalone1"/>
      <sheetName val="7200_Configuration_Inputs1"/>
      <sheetName val="DLC_sites1"/>
      <sheetName val="SDH_COST1"/>
      <sheetName val="Abstract_Sheet"/>
      <sheetName val="BOQ_LT"/>
      <sheetName val="Other_assumptions"/>
      <sheetName val="Final_Bill_of_Material"/>
      <sheetName val="Computation_-_LN_02031"/>
      <sheetName val="IS_Mo"/>
      <sheetName val="Inter_unit_set_off"/>
      <sheetName val="2_1_受電設備棟"/>
      <sheetName val="2_2_受・防火水槽"/>
      <sheetName val="2_3_排水処理設備棟"/>
      <sheetName val="2_4_倉庫棟"/>
      <sheetName val="2_5_守衛棟"/>
      <sheetName val="wip_FG"/>
      <sheetName val="Consolidation__Rs"/>
      <sheetName val="_Cayman-Balance"/>
      <sheetName val="Cons_Trial1"/>
      <sheetName val="FC_switches"/>
      <sheetName val="RSU_lookups"/>
      <sheetName val="RSU_sites"/>
      <sheetName val="HDFC_Bank"/>
      <sheetName val="Plant_&amp;__Machinery"/>
      <sheetName val="Civil_Boq"/>
      <sheetName val="PointNo_5"/>
      <sheetName val="SCH G"/>
      <sheetName val="co lease rental"/>
      <sheetName val="Other notes"/>
      <sheetName val="BS, PL, SCH 96"/>
      <sheetName val="Data"/>
      <sheetName val="switch"/>
      <sheetName val="By_syndicate6"/>
      <sheetName val="credit_card6"/>
      <sheetName val="Refund_&amp;_Chargeback_summary6"/>
      <sheetName val="Refunds_Euro6"/>
      <sheetName val="Chargebacks_Euro6"/>
      <sheetName val="Refunds_GBP6"/>
      <sheetName val="Chargebacks_GBP6"/>
      <sheetName val="Refunds_SEK6"/>
      <sheetName val="manual_cheques6"/>
      <sheetName val="test_submissions6"/>
      <sheetName val="Exchange_rates6"/>
      <sheetName val="syndicate_codes6"/>
      <sheetName val="Europe_Consolidated6"/>
      <sheetName val="Pg_1_Marketing_Info6"/>
      <sheetName val="Comp_with_UP_west6"/>
      <sheetName val="Page_1A_-_Proposal_Strategy_6"/>
      <sheetName val="TATA_Discount6"/>
      <sheetName val="Performance_Report6"/>
      <sheetName val="Financial_Performance6"/>
      <sheetName val="16_aug5"/>
      <sheetName val="BSNL_RAJ5"/>
      <sheetName val="TB 30.09.2007"/>
      <sheetName val="RevBgtP&amp;L2005"/>
      <sheetName val="N1280 Cost Summary"/>
      <sheetName val="By_syndicate7"/>
      <sheetName val="credit_card7"/>
      <sheetName val="Refund_&amp;_Chargeback_summary7"/>
      <sheetName val="Refunds_Euro7"/>
      <sheetName val="Chargebacks_Euro7"/>
      <sheetName val="Refunds_GBP7"/>
      <sheetName val="Chargebacks_GBP7"/>
      <sheetName val="Refunds_SEK7"/>
      <sheetName val="manual_cheques7"/>
      <sheetName val="test_submissions7"/>
      <sheetName val="Exchange_rates7"/>
      <sheetName val="syndicate_codes7"/>
      <sheetName val="Europe_Consolidated7"/>
      <sheetName val="Pg_1_Marketing_Info7"/>
      <sheetName val="Comp_with_UP_west7"/>
      <sheetName val="Page_1A_-_Proposal_Strategy_7"/>
      <sheetName val="TATA_Discount7"/>
      <sheetName val="Performance_Report7"/>
      <sheetName val="Financial_Performance7"/>
      <sheetName val="16_aug6"/>
      <sheetName val="BSNL_RAJ6"/>
      <sheetName val="TREND"/>
      <sheetName val="C_flow 95"/>
      <sheetName val="Part_A_General2"/>
      <sheetName val="submit-a-site_August_2001_fina2"/>
      <sheetName val="Land_Cost2"/>
      <sheetName val="Consultancy_Cost2"/>
      <sheetName val="Mockup_&amp;_Model2"/>
      <sheetName val="Project_Infra2"/>
      <sheetName val="Construction_Cost2"/>
      <sheetName val="NOA_Quaterly_Data2"/>
      <sheetName val="Table_52"/>
      <sheetName val="std_wt_2"/>
      <sheetName val="d-safe_DELUXE2"/>
      <sheetName val="Pub_Rts_1_5_Standalone2"/>
      <sheetName val="7200_Configuration_Inputs2"/>
      <sheetName val="DLC_sites2"/>
      <sheetName val="SDH_COST2"/>
      <sheetName val="Sub_group_code_&amp;_Name2"/>
      <sheetName val="NOA_Data2"/>
      <sheetName val="Opdata_(2)1"/>
      <sheetName val="Abstract_Sheet1"/>
      <sheetName val="FC_switches1"/>
      <sheetName val="IS_Mo1"/>
      <sheetName val="Inter_unit_set_off1"/>
      <sheetName val="_Cayman-Balance1"/>
      <sheetName val="BOQ_LT1"/>
      <sheetName val="Other_assumptions1"/>
      <sheetName val="Final_Bill_of_Material1"/>
      <sheetName val="RSU_lookups1"/>
      <sheetName val="RSU_sites1"/>
      <sheetName val="Plant_&amp;__Machinery1"/>
      <sheetName val="Civil_Boq1"/>
      <sheetName val="PointNo_51"/>
      <sheetName val="wip_FG1"/>
      <sheetName val="Consolidation__Rs1"/>
      <sheetName val="BS,_PL,_SCH_961"/>
      <sheetName val="BS,_PL,_SCH_96"/>
      <sheetName val="PART-7"/>
      <sheetName val="Gemstar"/>
      <sheetName val="LIST"/>
      <sheetName val="Ac.subAc combination"/>
      <sheetName val="ir temecula data"/>
      <sheetName val="silicon"/>
      <sheetName val="YIELDS"/>
      <sheetName val="Defined List"/>
      <sheetName val="Exp."/>
      <sheetName val="VCH-SLC"/>
      <sheetName val="incst_pyr0001"/>
      <sheetName val="Europtic Phy Stock 18-4"/>
      <sheetName val="Analysis"/>
      <sheetName val="FINAL COST AS ON 16.05.01"/>
      <sheetName val="1.B Input - RU"/>
      <sheetName val="BOQ_Direct_selling cost"/>
      <sheetName val="LEGAL GUJ"/>
      <sheetName val="Tank_3_1"/>
      <sheetName val="PetroConsultants"/>
      <sheetName val="Share Application Money"/>
      <sheetName val="Title Page"/>
      <sheetName val="Prov"/>
      <sheetName val="Consolidated"/>
      <sheetName val="Summary_Local"/>
      <sheetName val="parameter"/>
      <sheetName val="BANSAL KHAD BEEJ BHANDAR"/>
      <sheetName val="Modi Krishi Yantralya, Kherli"/>
      <sheetName val="Ram Dayal Shyam Lal"/>
    </sheetNames>
    <sheetDataSet>
      <sheetData sheetId="0">
        <row r="3">
          <cell r="A3" t="str">
            <v>BTLSUK</v>
          </cell>
        </row>
      </sheetData>
      <sheetData sheetId="1">
        <row r="3">
          <cell r="A3" t="str">
            <v>BTLSUK</v>
          </cell>
        </row>
      </sheetData>
      <sheetData sheetId="2">
        <row r="3">
          <cell r="A3" t="str">
            <v>BTLSUK</v>
          </cell>
        </row>
      </sheetData>
      <sheetData sheetId="3">
        <row r="3">
          <cell r="A3" t="str">
            <v>BTLSUK</v>
          </cell>
        </row>
      </sheetData>
      <sheetData sheetId="4">
        <row r="3">
          <cell r="A3" t="str">
            <v>BTLSUK</v>
          </cell>
        </row>
      </sheetData>
      <sheetData sheetId="5">
        <row r="3">
          <cell r="A3" t="str">
            <v>BTLSUK</v>
          </cell>
        </row>
      </sheetData>
      <sheetData sheetId="6">
        <row r="3">
          <cell r="A3" t="str">
            <v>BTLSUK</v>
          </cell>
        </row>
      </sheetData>
      <sheetData sheetId="7">
        <row r="3">
          <cell r="A3" t="str">
            <v>BTLSUK</v>
          </cell>
        </row>
      </sheetData>
      <sheetData sheetId="8">
        <row r="3">
          <cell r="A3" t="str">
            <v>BTLSUK</v>
          </cell>
        </row>
      </sheetData>
      <sheetData sheetId="9">
        <row r="3">
          <cell r="A3" t="str">
            <v>BTLSUK</v>
          </cell>
        </row>
      </sheetData>
      <sheetData sheetId="10">
        <row r="3">
          <cell r="A3" t="str">
            <v>BTLSUK</v>
          </cell>
        </row>
      </sheetData>
      <sheetData sheetId="11">
        <row r="3">
          <cell r="A3" t="str">
            <v>BTLSUK</v>
          </cell>
        </row>
      </sheetData>
      <sheetData sheetId="12">
        <row r="3">
          <cell r="A3" t="str">
            <v>BTLSUK</v>
          </cell>
        </row>
      </sheetData>
      <sheetData sheetId="13">
        <row r="3">
          <cell r="A3" t="str">
            <v>BTLSUK</v>
          </cell>
        </row>
      </sheetData>
      <sheetData sheetId="14">
        <row r="3">
          <cell r="A3" t="str">
            <v>BTLSUK</v>
          </cell>
        </row>
      </sheetData>
      <sheetData sheetId="15">
        <row r="3">
          <cell r="A3" t="str">
            <v>BTLSUK</v>
          </cell>
        </row>
      </sheetData>
      <sheetData sheetId="16">
        <row r="3">
          <cell r="A3" t="str">
            <v>BTLSUK</v>
          </cell>
        </row>
      </sheetData>
      <sheetData sheetId="17">
        <row r="3">
          <cell r="A3" t="str">
            <v>BTLSUK</v>
          </cell>
        </row>
      </sheetData>
      <sheetData sheetId="18" refreshError="1">
        <row r="3">
          <cell r="A3" t="str">
            <v>BTLSUK</v>
          </cell>
          <cell r="B3" t="str">
            <v>LookSmart UK</v>
          </cell>
          <cell r="C3" t="str">
            <v>www.looksmart.co.uk</v>
          </cell>
          <cell r="D3" t="str">
            <v>INunes</v>
          </cell>
          <cell r="E3" t="str">
            <v>x</v>
          </cell>
          <cell r="G3" t="str">
            <v>x</v>
          </cell>
          <cell r="H3" t="str">
            <v>y</v>
          </cell>
          <cell r="I3" t="str">
            <v>y</v>
          </cell>
          <cell r="J3" t="str">
            <v>x</v>
          </cell>
          <cell r="L3" t="str">
            <v>x</v>
          </cell>
          <cell r="M3" t="str">
            <v>New</v>
          </cell>
          <cell r="N3" t="str">
            <v>GB</v>
          </cell>
          <cell r="O3" t="str">
            <v>UK</v>
          </cell>
          <cell r="P3" t="str">
            <v>GBP</v>
          </cell>
        </row>
        <row r="4">
          <cell r="A4" t="str">
            <v>ya</v>
          </cell>
          <cell r="B4" t="str">
            <v>LineOne</v>
          </cell>
          <cell r="C4" t="str">
            <v>www.lineone.net</v>
          </cell>
          <cell r="D4" t="str">
            <v>INunes</v>
          </cell>
          <cell r="E4" t="str">
            <v>x</v>
          </cell>
          <cell r="F4" t="str">
            <v>DGraham</v>
          </cell>
          <cell r="G4" t="str">
            <v>x</v>
          </cell>
          <cell r="H4" t="str">
            <v>n</v>
          </cell>
          <cell r="I4" t="str">
            <v>y</v>
          </cell>
          <cell r="J4" t="str">
            <v>x</v>
          </cell>
          <cell r="L4" t="str">
            <v>x</v>
          </cell>
          <cell r="M4" t="str">
            <v>New</v>
          </cell>
          <cell r="N4" t="str">
            <v>GB</v>
          </cell>
          <cell r="O4" t="str">
            <v>UK</v>
          </cell>
          <cell r="P4" t="str">
            <v>GBP</v>
          </cell>
        </row>
        <row r="5">
          <cell r="A5" t="str">
            <v>yb</v>
          </cell>
          <cell r="B5" t="str">
            <v>SkyNow</v>
          </cell>
          <cell r="C5" t="str">
            <v>www.sky.co.uk</v>
          </cell>
          <cell r="D5" t="str">
            <v>INunes</v>
          </cell>
          <cell r="E5" t="str">
            <v>x</v>
          </cell>
          <cell r="F5" t="str">
            <v>NWalley</v>
          </cell>
          <cell r="G5" t="str">
            <v>x</v>
          </cell>
          <cell r="H5" t="str">
            <v>y</v>
          </cell>
          <cell r="I5" t="str">
            <v>y</v>
          </cell>
          <cell r="M5" t="str">
            <v>Classic</v>
          </cell>
          <cell r="N5" t="str">
            <v>GB</v>
          </cell>
          <cell r="O5" t="str">
            <v>UK</v>
          </cell>
          <cell r="P5" t="str">
            <v>GBP</v>
          </cell>
        </row>
        <row r="6">
          <cell r="A6" t="str">
            <v>yc</v>
          </cell>
          <cell r="B6" t="str">
            <v>Waitrose</v>
          </cell>
          <cell r="C6" t="str">
            <v>www.waitrose.com</v>
          </cell>
          <cell r="D6" t="str">
            <v>INunes</v>
          </cell>
          <cell r="E6" t="str">
            <v>x</v>
          </cell>
          <cell r="F6" t="str">
            <v>DGraham</v>
          </cell>
          <cell r="G6" t="str">
            <v>x</v>
          </cell>
          <cell r="H6" t="str">
            <v>y</v>
          </cell>
          <cell r="I6" t="str">
            <v>y</v>
          </cell>
          <cell r="M6" t="str">
            <v>Classic</v>
          </cell>
          <cell r="N6" t="str">
            <v>GB</v>
          </cell>
          <cell r="O6" t="str">
            <v>UK</v>
          </cell>
          <cell r="P6" t="str">
            <v>GBP</v>
          </cell>
        </row>
        <row r="7">
          <cell r="A7" t="str">
            <v>yd</v>
          </cell>
          <cell r="B7" t="str">
            <v>Ocean (now synd-ia)</v>
          </cell>
          <cell r="N7" t="str">
            <v>GB</v>
          </cell>
          <cell r="O7" t="str">
            <v>UK</v>
          </cell>
          <cell r="P7" t="str">
            <v>GBP</v>
          </cell>
        </row>
        <row r="8">
          <cell r="A8" t="str">
            <v>ye</v>
          </cell>
          <cell r="B8" t="str">
            <v>BeMe</v>
          </cell>
          <cell r="C8" t="str">
            <v>www.beme.com</v>
          </cell>
          <cell r="D8" t="str">
            <v>INunes</v>
          </cell>
          <cell r="E8" t="str">
            <v>x</v>
          </cell>
          <cell r="F8" t="str">
            <v>DGraham</v>
          </cell>
          <cell r="G8" t="str">
            <v>x</v>
          </cell>
          <cell r="M8" t="str">
            <v>Classic</v>
          </cell>
          <cell r="N8" t="str">
            <v>GB</v>
          </cell>
          <cell r="O8" t="str">
            <v>UK</v>
          </cell>
          <cell r="P8" t="str">
            <v>GBP</v>
          </cell>
        </row>
        <row r="9">
          <cell r="A9" t="str">
            <v>yf</v>
          </cell>
          <cell r="B9" t="str">
            <v>GoshGosh</v>
          </cell>
          <cell r="C9" t="str">
            <v>www.goshgosh.co.uk</v>
          </cell>
          <cell r="D9" t="str">
            <v>INunes</v>
          </cell>
          <cell r="E9" t="str">
            <v>x</v>
          </cell>
          <cell r="F9" t="str">
            <v>DGraham</v>
          </cell>
          <cell r="G9" t="str">
            <v>x</v>
          </cell>
          <cell r="H9" t="str">
            <v>y</v>
          </cell>
          <cell r="I9" t="str">
            <v>y</v>
          </cell>
          <cell r="M9" t="str">
            <v>Classic</v>
          </cell>
          <cell r="N9" t="str">
            <v>GB</v>
          </cell>
          <cell r="O9" t="str">
            <v>UK</v>
          </cell>
          <cell r="P9" t="str">
            <v>GBP</v>
          </cell>
        </row>
        <row r="10">
          <cell r="A10" t="str">
            <v>yg</v>
          </cell>
          <cell r="B10" t="str">
            <v>PostMaster (Bibliotech)</v>
          </cell>
          <cell r="C10" t="str">
            <v>www.postmaster.co.uk</v>
          </cell>
          <cell r="D10" t="str">
            <v>INunes</v>
          </cell>
          <cell r="E10" t="str">
            <v>x</v>
          </cell>
          <cell r="F10" t="str">
            <v>DGraham</v>
          </cell>
          <cell r="G10" t="str">
            <v>x</v>
          </cell>
          <cell r="H10" t="str">
            <v>y</v>
          </cell>
          <cell r="I10" t="str">
            <v>y</v>
          </cell>
          <cell r="M10" t="str">
            <v>Classic</v>
          </cell>
          <cell r="N10" t="str">
            <v>GB</v>
          </cell>
          <cell r="O10" t="str">
            <v>UK</v>
          </cell>
          <cell r="P10" t="str">
            <v>GBP</v>
          </cell>
        </row>
        <row r="11">
          <cell r="A11" t="str">
            <v>yh</v>
          </cell>
          <cell r="B11" t="str">
            <v>NowNet</v>
          </cell>
          <cell r="N11" t="str">
            <v>GB</v>
          </cell>
          <cell r="O11" t="str">
            <v>UK</v>
          </cell>
          <cell r="P11" t="str">
            <v>GBP</v>
          </cell>
        </row>
        <row r="12">
          <cell r="A12" t="str">
            <v>yi</v>
          </cell>
          <cell r="N12" t="str">
            <v>GB</v>
          </cell>
          <cell r="O12" t="str">
            <v>UK</v>
          </cell>
          <cell r="P12" t="str">
            <v>GBP</v>
          </cell>
        </row>
        <row r="13">
          <cell r="A13" t="str">
            <v>yj</v>
          </cell>
          <cell r="B13" t="str">
            <v>Bravo (Flextech)</v>
          </cell>
          <cell r="C13" t="str">
            <v>www.bravo.co.uk</v>
          </cell>
          <cell r="D13" t="str">
            <v>INunes</v>
          </cell>
          <cell r="E13" t="str">
            <v>x</v>
          </cell>
          <cell r="F13" t="str">
            <v>DGraham</v>
          </cell>
          <cell r="H13" t="str">
            <v>y</v>
          </cell>
          <cell r="M13" t="str">
            <v>Classic</v>
          </cell>
          <cell r="N13" t="str">
            <v>GB</v>
          </cell>
          <cell r="O13" t="str">
            <v>UK</v>
          </cell>
          <cell r="P13" t="str">
            <v>GBP</v>
          </cell>
        </row>
        <row r="14">
          <cell r="A14" t="str">
            <v>yk</v>
          </cell>
          <cell r="B14" t="str">
            <v>Zoom</v>
          </cell>
          <cell r="C14" t="str">
            <v>www.zoom.co.uk</v>
          </cell>
          <cell r="D14" t="str">
            <v>INunes</v>
          </cell>
          <cell r="E14" t="str">
            <v>x</v>
          </cell>
          <cell r="F14" t="str">
            <v>DGraham</v>
          </cell>
          <cell r="G14" t="str">
            <v>x</v>
          </cell>
          <cell r="H14" t="str">
            <v>y</v>
          </cell>
          <cell r="I14" t="str">
            <v>y</v>
          </cell>
          <cell r="M14" t="str">
            <v>Classic</v>
          </cell>
          <cell r="N14" t="str">
            <v>GB</v>
          </cell>
          <cell r="O14" t="str">
            <v>UK</v>
          </cell>
          <cell r="P14" t="str">
            <v>GBP</v>
          </cell>
        </row>
        <row r="15">
          <cell r="A15" t="str">
            <v>yl</v>
          </cell>
          <cell r="N15" t="str">
            <v>GB</v>
          </cell>
          <cell r="O15" t="str">
            <v>UK</v>
          </cell>
          <cell r="P15" t="str">
            <v>GBP</v>
          </cell>
        </row>
        <row r="16">
          <cell r="A16" t="str">
            <v>ym</v>
          </cell>
          <cell r="B16" t="str">
            <v>World Online UK</v>
          </cell>
          <cell r="C16" t="str">
            <v>www.worldonline.co.uk</v>
          </cell>
          <cell r="D16" t="str">
            <v>INunes</v>
          </cell>
          <cell r="E16" t="str">
            <v>x</v>
          </cell>
          <cell r="F16" t="str">
            <v>DGraham</v>
          </cell>
          <cell r="G16" t="str">
            <v>x</v>
          </cell>
          <cell r="H16" t="str">
            <v>y</v>
          </cell>
          <cell r="I16" t="str">
            <v>n</v>
          </cell>
          <cell r="K16" t="str">
            <v>x</v>
          </cell>
          <cell r="M16" t="str">
            <v>Classic</v>
          </cell>
          <cell r="N16" t="str">
            <v>GB</v>
          </cell>
          <cell r="O16" t="str">
            <v>UK</v>
          </cell>
          <cell r="P16" t="str">
            <v>GBP</v>
          </cell>
        </row>
        <row r="17">
          <cell r="A17" t="str">
            <v>yn</v>
          </cell>
          <cell r="B17" t="str">
            <v>Yellow Pages</v>
          </cell>
          <cell r="C17" t="str">
            <v>www.yell.co.uk</v>
          </cell>
          <cell r="D17" t="str">
            <v>INunes</v>
          </cell>
          <cell r="E17" t="str">
            <v>x</v>
          </cell>
          <cell r="F17" t="str">
            <v>DGraham</v>
          </cell>
          <cell r="G17" t="str">
            <v>x</v>
          </cell>
          <cell r="H17" t="str">
            <v>n</v>
          </cell>
          <cell r="I17" t="str">
            <v>y</v>
          </cell>
          <cell r="M17" t="str">
            <v>Classic</v>
          </cell>
          <cell r="N17" t="str">
            <v>GB</v>
          </cell>
          <cell r="O17" t="str">
            <v>UK</v>
          </cell>
          <cell r="P17" t="str">
            <v>GBP</v>
          </cell>
        </row>
        <row r="18">
          <cell r="A18" t="str">
            <v>yo</v>
          </cell>
          <cell r="N18" t="str">
            <v>GB</v>
          </cell>
          <cell r="O18" t="str">
            <v>UK</v>
          </cell>
          <cell r="P18" t="str">
            <v>GBP</v>
          </cell>
        </row>
        <row r="19">
          <cell r="A19" t="str">
            <v>yp</v>
          </cell>
          <cell r="B19" t="str">
            <v>BTConcert</v>
          </cell>
          <cell r="C19" t="str">
            <v>www.concert-visp.com
username: access@concert-visp.com
password: maddog</v>
          </cell>
          <cell r="D19" t="str">
            <v>INunes</v>
          </cell>
          <cell r="E19" t="str">
            <v>x</v>
          </cell>
          <cell r="F19" t="str">
            <v>DGraham</v>
          </cell>
          <cell r="G19" t="str">
            <v>x</v>
          </cell>
          <cell r="H19" t="str">
            <v>y</v>
          </cell>
          <cell r="I19" t="str">
            <v>y</v>
          </cell>
          <cell r="M19" t="str">
            <v>Classic</v>
          </cell>
          <cell r="N19" t="str">
            <v>GB</v>
          </cell>
          <cell r="O19" t="str">
            <v>UK</v>
          </cell>
          <cell r="P19" t="str">
            <v>GBP</v>
          </cell>
        </row>
        <row r="20">
          <cell r="A20" t="str">
            <v>yq</v>
          </cell>
          <cell r="B20" t="str">
            <v>Classic FM</v>
          </cell>
          <cell r="C20" t="str">
            <v>www.classicfm.com</v>
          </cell>
          <cell r="D20" t="str">
            <v>INunes</v>
          </cell>
          <cell r="E20" t="str">
            <v>x</v>
          </cell>
          <cell r="F20" t="str">
            <v>NWalley</v>
          </cell>
          <cell r="G20" t="str">
            <v>x</v>
          </cell>
          <cell r="H20" t="str">
            <v>n</v>
          </cell>
          <cell r="I20" t="str">
            <v>y</v>
          </cell>
          <cell r="M20" t="str">
            <v>Classic</v>
          </cell>
          <cell r="N20" t="str">
            <v>GB</v>
          </cell>
          <cell r="O20" t="str">
            <v>UK</v>
          </cell>
          <cell r="P20" t="str">
            <v>GBP</v>
          </cell>
        </row>
        <row r="21">
          <cell r="A21" t="str">
            <v>yr</v>
          </cell>
          <cell r="B21" t="str">
            <v>Living (Flextech)</v>
          </cell>
          <cell r="C21" t="str">
            <v>www.livingtv.co.uk</v>
          </cell>
          <cell r="D21" t="str">
            <v>INunes</v>
          </cell>
          <cell r="E21" t="str">
            <v>x</v>
          </cell>
          <cell r="F21" t="str">
            <v>DGraham</v>
          </cell>
          <cell r="G21" t="str">
            <v>x</v>
          </cell>
          <cell r="H21" t="str">
            <v>y</v>
          </cell>
          <cell r="M21" t="str">
            <v>Classic</v>
          </cell>
          <cell r="N21" t="str">
            <v>GB</v>
          </cell>
          <cell r="O21" t="str">
            <v>UK</v>
          </cell>
          <cell r="P21" t="str">
            <v>GBP</v>
          </cell>
        </row>
        <row r="22">
          <cell r="A22" t="str">
            <v>ys</v>
          </cell>
          <cell r="N22" t="str">
            <v>GB</v>
          </cell>
          <cell r="O22" t="str">
            <v>UK</v>
          </cell>
          <cell r="P22" t="str">
            <v>GBP</v>
          </cell>
        </row>
        <row r="23">
          <cell r="A23" t="str">
            <v>yt</v>
          </cell>
          <cell r="B23" t="str">
            <v>Manxnet Online</v>
          </cell>
          <cell r="C23" t="str">
            <v>www.manx.net</v>
          </cell>
          <cell r="D23" t="str">
            <v>INunes</v>
          </cell>
          <cell r="E23" t="str">
            <v>x</v>
          </cell>
          <cell r="F23" t="str">
            <v>DGraham</v>
          </cell>
          <cell r="G23" t="str">
            <v>x</v>
          </cell>
          <cell r="H23" t="str">
            <v>y</v>
          </cell>
          <cell r="I23" t="str">
            <v>y</v>
          </cell>
          <cell r="J23" t="str">
            <v>x</v>
          </cell>
          <cell r="L23" t="str">
            <v>x</v>
          </cell>
          <cell r="M23" t="str">
            <v>Classic</v>
          </cell>
          <cell r="N23" t="str">
            <v>GB</v>
          </cell>
          <cell r="O23" t="str">
            <v>UK</v>
          </cell>
          <cell r="P23" t="str">
            <v>GBP</v>
          </cell>
        </row>
        <row r="24">
          <cell r="A24" t="str">
            <v>yu</v>
          </cell>
          <cell r="B24" t="str">
            <v>Genie UK</v>
          </cell>
          <cell r="C24" t="str">
            <v>www.genie.co.uk</v>
          </cell>
          <cell r="D24" t="str">
            <v>CFarkas</v>
          </cell>
          <cell r="E24" t="str">
            <v>x</v>
          </cell>
          <cell r="F24" t="str">
            <v>JKerr</v>
          </cell>
          <cell r="G24" t="str">
            <v>x</v>
          </cell>
          <cell r="H24" t="str">
            <v>y</v>
          </cell>
          <cell r="I24" t="str">
            <v>y</v>
          </cell>
          <cell r="M24" t="str">
            <v>Classic</v>
          </cell>
          <cell r="N24" t="str">
            <v>GB</v>
          </cell>
          <cell r="O24" t="str">
            <v>UK</v>
          </cell>
          <cell r="P24" t="str">
            <v>GBP</v>
          </cell>
        </row>
        <row r="25">
          <cell r="A25" t="str">
            <v>yv</v>
          </cell>
          <cell r="B25" t="str">
            <v>ntl Communtiy Intranet</v>
          </cell>
          <cell r="D25" t="str">
            <v>INunes</v>
          </cell>
          <cell r="E25" t="str">
            <v>n/a</v>
          </cell>
          <cell r="F25" t="str">
            <v>DGraham</v>
          </cell>
          <cell r="G25" t="str">
            <v>x</v>
          </cell>
          <cell r="H25" t="str">
            <v>y</v>
          </cell>
          <cell r="I25" t="str">
            <v>n</v>
          </cell>
          <cell r="M25" t="str">
            <v>n/a</v>
          </cell>
          <cell r="N25" t="str">
            <v>GB</v>
          </cell>
          <cell r="O25" t="str">
            <v>UK</v>
          </cell>
          <cell r="P25" t="str">
            <v>GBP</v>
          </cell>
        </row>
        <row r="26">
          <cell r="A26" t="str">
            <v>yw</v>
          </cell>
          <cell r="B26" t="str">
            <v>TimeSmart/BTConnect</v>
          </cell>
          <cell r="C26" t="str">
            <v>http://www.btconnect.com
http://www.btconnect.com/athome/
http://www.bt.com/getstarted/</v>
          </cell>
          <cell r="D26" t="str">
            <v>OvHarten</v>
          </cell>
          <cell r="E26" t="str">
            <v>x</v>
          </cell>
          <cell r="F26" t="str">
            <v>DGraham</v>
          </cell>
          <cell r="G26" t="str">
            <v>x</v>
          </cell>
          <cell r="H26" t="str">
            <v>y</v>
          </cell>
          <cell r="I26" t="str">
            <v>y</v>
          </cell>
          <cell r="M26" t="str">
            <v>Classic</v>
          </cell>
          <cell r="N26" t="str">
            <v>GB</v>
          </cell>
          <cell r="O26" t="str">
            <v>UK</v>
          </cell>
          <cell r="P26" t="str">
            <v>GBP</v>
          </cell>
        </row>
        <row r="27">
          <cell r="A27" t="str">
            <v>yx</v>
          </cell>
          <cell r="N27" t="str">
            <v>GB</v>
          </cell>
          <cell r="O27" t="str">
            <v>UK</v>
          </cell>
          <cell r="P27" t="str">
            <v>GBP</v>
          </cell>
        </row>
        <row r="28">
          <cell r="A28" t="str">
            <v>yy</v>
          </cell>
          <cell r="B28" t="str">
            <v>Digifone (now synd-ic)</v>
          </cell>
          <cell r="N28" t="str">
            <v>GB</v>
          </cell>
          <cell r="O28" t="str">
            <v>UK</v>
          </cell>
          <cell r="P28" t="str">
            <v>GBP</v>
          </cell>
        </row>
        <row r="29">
          <cell r="A29" t="str">
            <v>yz</v>
          </cell>
          <cell r="B29" t="str">
            <v>BT OpenWorld (Broadband)</v>
          </cell>
          <cell r="C29" t="str">
            <v>www.btopenworld.com/consumer
username: btopenworld
password: broadband</v>
          </cell>
          <cell r="D29" t="str">
            <v>ANilsson</v>
          </cell>
          <cell r="E29" t="str">
            <v>x</v>
          </cell>
          <cell r="F29" t="str">
            <v>JKerr</v>
          </cell>
          <cell r="G29" t="str">
            <v>x</v>
          </cell>
          <cell r="H29" t="str">
            <v>n</v>
          </cell>
          <cell r="I29" t="str">
            <v>n</v>
          </cell>
          <cell r="M29" t="str">
            <v>Classic broaband</v>
          </cell>
          <cell r="N29" t="str">
            <v>GB</v>
          </cell>
          <cell r="O29" t="str">
            <v>UK</v>
          </cell>
          <cell r="P29" t="str">
            <v>GBP</v>
          </cell>
        </row>
        <row r="30">
          <cell r="A30" t="str">
            <v>yaa</v>
          </cell>
          <cell r="B30" t="str">
            <v>Excite UK Express Submit</v>
          </cell>
          <cell r="C30" t="str">
            <v>http://submit.looksmart.co.uk/tellus.asp?isp=yaa</v>
          </cell>
          <cell r="D30" t="str">
            <v>CCostello</v>
          </cell>
          <cell r="E30" t="str">
            <v>n/a</v>
          </cell>
          <cell r="F30" t="str">
            <v>BTDevUK</v>
          </cell>
          <cell r="G30" t="str">
            <v>x</v>
          </cell>
          <cell r="H30" t="str">
            <v>n</v>
          </cell>
          <cell r="I30" t="str">
            <v>n</v>
          </cell>
          <cell r="J30" t="str">
            <v>x</v>
          </cell>
          <cell r="L30" t="str">
            <v>n/a</v>
          </cell>
          <cell r="M30" t="str">
            <v>n/a</v>
          </cell>
          <cell r="N30" t="str">
            <v>GB</v>
          </cell>
          <cell r="O30" t="str">
            <v>UK</v>
          </cell>
          <cell r="P30" t="str">
            <v>GBP</v>
          </cell>
        </row>
        <row r="31">
          <cell r="A31" t="str">
            <v>yab</v>
          </cell>
          <cell r="N31" t="str">
            <v>GB</v>
          </cell>
          <cell r="O31" t="str">
            <v>UK</v>
          </cell>
          <cell r="P31" t="str">
            <v>GBP</v>
          </cell>
        </row>
        <row r="32">
          <cell r="A32" t="str">
            <v>yac</v>
          </cell>
          <cell r="B32" t="str">
            <v>AltaVista UK</v>
          </cell>
          <cell r="C32" t="str">
            <v>http://search.uk.altavista.com/cgi-bin/query?pg=s&amp;cb=dr&amp;cl=en&amp;cn=gb</v>
          </cell>
          <cell r="D32" t="str">
            <v>CCostello</v>
          </cell>
          <cell r="E32" t="str">
            <v>n/a</v>
          </cell>
          <cell r="F32" t="str">
            <v>JKerr</v>
          </cell>
          <cell r="G32" t="str">
            <v>x</v>
          </cell>
          <cell r="H32" t="str">
            <v>n</v>
          </cell>
          <cell r="I32" t="str">
            <v>y</v>
          </cell>
          <cell r="J32" t="str">
            <v>x</v>
          </cell>
          <cell r="M32" t="str">
            <v>n/a</v>
          </cell>
          <cell r="N32" t="str">
            <v>GB</v>
          </cell>
          <cell r="O32" t="str">
            <v>UK</v>
          </cell>
          <cell r="P32" t="str">
            <v>GBP</v>
          </cell>
        </row>
        <row r="33">
          <cell r="A33" t="str">
            <v>yad</v>
          </cell>
          <cell r="N33" t="str">
            <v>GB</v>
          </cell>
          <cell r="O33" t="str">
            <v>UK</v>
          </cell>
          <cell r="P33" t="str">
            <v>GBP</v>
          </cell>
        </row>
        <row r="34">
          <cell r="A34" t="str">
            <v>yae</v>
          </cell>
          <cell r="B34" t="str">
            <v>Interactive Investor</v>
          </cell>
          <cell r="C34" t="str">
            <v>www.iii.co.uk</v>
          </cell>
          <cell r="D34" t="str">
            <v>INunes</v>
          </cell>
          <cell r="E34" t="str">
            <v>x</v>
          </cell>
          <cell r="F34" t="str">
            <v>DGraham</v>
          </cell>
          <cell r="H34" t="str">
            <v>y</v>
          </cell>
          <cell r="I34" t="str">
            <v>y</v>
          </cell>
          <cell r="M34" t="str">
            <v>Classic</v>
          </cell>
          <cell r="N34" t="str">
            <v>GB</v>
          </cell>
          <cell r="O34" t="str">
            <v>UK</v>
          </cell>
          <cell r="P34" t="str">
            <v>GBP</v>
          </cell>
        </row>
        <row r="35">
          <cell r="A35" t="str">
            <v>yaf</v>
          </cell>
          <cell r="B35" t="str">
            <v>IXQuick UK</v>
          </cell>
          <cell r="D35" t="str">
            <v>OvHarten</v>
          </cell>
          <cell r="E35" t="str">
            <v>x</v>
          </cell>
          <cell r="F35" t="str">
            <v>DFehmers</v>
          </cell>
          <cell r="H35" t="str">
            <v>y</v>
          </cell>
          <cell r="I35" t="str">
            <v>y</v>
          </cell>
          <cell r="L35" t="str">
            <v>x</v>
          </cell>
          <cell r="M35" t="str">
            <v>Classic</v>
          </cell>
          <cell r="N35" t="str">
            <v>GB</v>
          </cell>
          <cell r="O35" t="str">
            <v>UK</v>
          </cell>
          <cell r="P35" t="str">
            <v>GBP</v>
          </cell>
        </row>
        <row r="36">
          <cell r="A36" t="str">
            <v>yag</v>
          </cell>
          <cell r="B36" t="str">
            <v>MSN Express Submit</v>
          </cell>
          <cell r="D36" t="str">
            <v>CCostello</v>
          </cell>
          <cell r="E36" t="str">
            <v>n/a</v>
          </cell>
          <cell r="F36" t="str">
            <v>JKerr</v>
          </cell>
          <cell r="H36" t="str">
            <v>n</v>
          </cell>
          <cell r="I36" t="str">
            <v>n</v>
          </cell>
          <cell r="J36" t="str">
            <v>x</v>
          </cell>
          <cell r="M36" t="str">
            <v>n/a</v>
          </cell>
          <cell r="N36" t="str">
            <v>GB</v>
          </cell>
          <cell r="O36" t="str">
            <v>UK</v>
          </cell>
          <cell r="P36" t="str">
            <v>GBP</v>
          </cell>
        </row>
        <row r="37">
          <cell r="A37" t="str">
            <v>yah</v>
          </cell>
          <cell r="B37" t="str">
            <v>BTInternet</v>
          </cell>
          <cell r="C37" t="str">
            <v>www.btinternet.co.uk</v>
          </cell>
          <cell r="D37" t="str">
            <v>MPalmer</v>
          </cell>
          <cell r="E37" t="str">
            <v>x</v>
          </cell>
          <cell r="F37" t="str">
            <v>JKerr</v>
          </cell>
          <cell r="G37" t="str">
            <v>x</v>
          </cell>
          <cell r="H37" t="str">
            <v>y</v>
          </cell>
          <cell r="I37" t="str">
            <v>y</v>
          </cell>
          <cell r="J37" t="str">
            <v>x</v>
          </cell>
          <cell r="L37" t="str">
            <v>x</v>
          </cell>
          <cell r="M37" t="str">
            <v>Classic</v>
          </cell>
          <cell r="N37" t="str">
            <v>GB</v>
          </cell>
          <cell r="O37" t="str">
            <v>UK</v>
          </cell>
          <cell r="P37" t="str">
            <v>GBP</v>
          </cell>
        </row>
        <row r="38">
          <cell r="A38" t="str">
            <v>yai</v>
          </cell>
          <cell r="B38" t="str">
            <v>GenieOneBox</v>
          </cell>
          <cell r="D38" t="str">
            <v>CFarkas</v>
          </cell>
          <cell r="F38" t="str">
            <v>JKerr</v>
          </cell>
          <cell r="N38" t="str">
            <v>GB</v>
          </cell>
          <cell r="O38" t="str">
            <v>UK</v>
          </cell>
          <cell r="P38" t="str">
            <v>GBP</v>
          </cell>
        </row>
        <row r="39">
          <cell r="A39" t="str">
            <v>yaj</v>
          </cell>
          <cell r="B39" t="str">
            <v>CricInfo</v>
          </cell>
          <cell r="C39" t="str">
            <v>www.cricinfo.com</v>
          </cell>
          <cell r="D39" t="str">
            <v>INunes</v>
          </cell>
          <cell r="E39" t="str">
            <v>x</v>
          </cell>
          <cell r="F39" t="str">
            <v>DGraham</v>
          </cell>
          <cell r="H39" t="str">
            <v>y</v>
          </cell>
          <cell r="I39" t="str">
            <v>y</v>
          </cell>
          <cell r="J39" t="str">
            <v>x</v>
          </cell>
          <cell r="M39" t="str">
            <v>Classic</v>
          </cell>
          <cell r="N39" t="str">
            <v>GB</v>
          </cell>
          <cell r="O39" t="str">
            <v>UK</v>
          </cell>
          <cell r="P39" t="str">
            <v>GBP</v>
          </cell>
        </row>
        <row r="40">
          <cell r="A40" t="str">
            <v>yak</v>
          </cell>
          <cell r="B40" t="str">
            <v>ntl DigitalTV</v>
          </cell>
          <cell r="D40" t="str">
            <v>INunes</v>
          </cell>
          <cell r="E40" t="str">
            <v>x</v>
          </cell>
          <cell r="F40" t="str">
            <v>DGraham</v>
          </cell>
          <cell r="G40" t="str">
            <v>x</v>
          </cell>
          <cell r="H40" t="str">
            <v>y</v>
          </cell>
          <cell r="I40" t="str">
            <v>y</v>
          </cell>
          <cell r="L40" t="str">
            <v>n/a</v>
          </cell>
          <cell r="M40" t="str">
            <v>Classic</v>
          </cell>
          <cell r="N40" t="str">
            <v>GB</v>
          </cell>
          <cell r="O40" t="str">
            <v>UK</v>
          </cell>
          <cell r="P40" t="str">
            <v>GBP</v>
          </cell>
        </row>
        <row r="41">
          <cell r="A41" t="str">
            <v>yal</v>
          </cell>
          <cell r="B41" t="str">
            <v>ntlworld</v>
          </cell>
          <cell r="C41" t="str">
            <v>www.ntlworld.com</v>
          </cell>
          <cell r="D41" t="str">
            <v>INunes</v>
          </cell>
          <cell r="E41" t="str">
            <v>x</v>
          </cell>
          <cell r="F41" t="str">
            <v>DGraham</v>
          </cell>
          <cell r="G41" t="str">
            <v>x</v>
          </cell>
          <cell r="H41" t="str">
            <v>y</v>
          </cell>
          <cell r="I41" t="str">
            <v>y</v>
          </cell>
          <cell r="L41" t="str">
            <v>espotting</v>
          </cell>
          <cell r="M41" t="str">
            <v>New</v>
          </cell>
          <cell r="N41" t="str">
            <v>GB</v>
          </cell>
          <cell r="O41" t="str">
            <v>UK</v>
          </cell>
          <cell r="P41" t="str">
            <v>GBP</v>
          </cell>
        </row>
        <row r="42">
          <cell r="A42" t="str">
            <v>yam</v>
          </cell>
          <cell r="B42" t="str">
            <v>ntl business essentials</v>
          </cell>
          <cell r="C42" t="str">
            <v>www.ntl.com/businessessentials</v>
          </cell>
          <cell r="D42" t="str">
            <v>INunes</v>
          </cell>
          <cell r="E42" t="str">
            <v>x</v>
          </cell>
          <cell r="F42" t="str">
            <v>DGraham</v>
          </cell>
          <cell r="G42" t="str">
            <v>x</v>
          </cell>
          <cell r="H42" t="str">
            <v>y</v>
          </cell>
          <cell r="I42" t="str">
            <v>y</v>
          </cell>
          <cell r="L42" t="str">
            <v>espotting</v>
          </cell>
          <cell r="M42" t="str">
            <v>New</v>
          </cell>
          <cell r="N42" t="str">
            <v>GB</v>
          </cell>
          <cell r="O42" t="str">
            <v>UK</v>
          </cell>
          <cell r="P42" t="str">
            <v>GBP</v>
          </cell>
        </row>
        <row r="43">
          <cell r="A43" t="str">
            <v>yan</v>
          </cell>
          <cell r="B43" t="str">
            <v>snoopa</v>
          </cell>
          <cell r="C43" t="str">
            <v>www.snoopa.com</v>
          </cell>
          <cell r="D43" t="str">
            <v>INunes</v>
          </cell>
          <cell r="E43" t="str">
            <v>x</v>
          </cell>
          <cell r="F43" t="str">
            <v>DGraham</v>
          </cell>
          <cell r="G43" t="str">
            <v>x</v>
          </cell>
          <cell r="H43" t="str">
            <v>y</v>
          </cell>
          <cell r="I43" t="str">
            <v>y</v>
          </cell>
          <cell r="L43" t="str">
            <v>espotting</v>
          </cell>
          <cell r="M43" t="str">
            <v>New</v>
          </cell>
          <cell r="N43" t="str">
            <v>GB</v>
          </cell>
          <cell r="O43" t="str">
            <v>UK</v>
          </cell>
          <cell r="P43" t="str">
            <v>GBP</v>
          </cell>
        </row>
        <row r="44">
          <cell r="A44" t="str">
            <v>yao</v>
          </cell>
          <cell r="B44" t="str">
            <v>Btopenworld</v>
          </cell>
          <cell r="D44" t="str">
            <v>MPalmer</v>
          </cell>
          <cell r="E44" t="str">
            <v>x</v>
          </cell>
          <cell r="F44" t="str">
            <v>JKerr</v>
          </cell>
          <cell r="H44" t="str">
            <v>y</v>
          </cell>
          <cell r="I44" t="str">
            <v>y</v>
          </cell>
          <cell r="N44" t="str">
            <v>GB</v>
          </cell>
          <cell r="O44" t="str">
            <v>UK</v>
          </cell>
          <cell r="P44" t="str">
            <v>GBP</v>
          </cell>
        </row>
        <row r="45">
          <cell r="A45" t="str">
            <v>yap</v>
          </cell>
          <cell r="B45" t="str">
            <v>Vizzavi – Wap on Web/WAP</v>
          </cell>
          <cell r="C45" t="str">
            <v>www.vizzavi.co.uk</v>
          </cell>
          <cell r="D45" t="str">
            <v>INunes</v>
          </cell>
          <cell r="E45" t="str">
            <v>x</v>
          </cell>
          <cell r="F45" t="str">
            <v>JKerr</v>
          </cell>
          <cell r="H45" t="str">
            <v>n</v>
          </cell>
          <cell r="I45" t="str">
            <v>y</v>
          </cell>
          <cell r="K45" t="str">
            <v>y</v>
          </cell>
          <cell r="L45" t="str">
            <v>n/a</v>
          </cell>
          <cell r="M45" t="str">
            <v>WAP</v>
          </cell>
          <cell r="N45" t="str">
            <v>GB</v>
          </cell>
          <cell r="O45" t="str">
            <v>UK</v>
          </cell>
          <cell r="P45" t="str">
            <v>GBP</v>
          </cell>
        </row>
        <row r="46">
          <cell r="A46" t="str">
            <v>yaq</v>
          </cell>
          <cell r="B46" t="str">
            <v>Broadcaster</v>
          </cell>
          <cell r="C46" t="str">
            <v>www.broadcaster.co.uk</v>
          </cell>
          <cell r="D46" t="str">
            <v>NMullen</v>
          </cell>
          <cell r="E46" t="str">
            <v>n/a</v>
          </cell>
          <cell r="F46" t="str">
            <v>JKerr</v>
          </cell>
          <cell r="J46" t="str">
            <v>y</v>
          </cell>
          <cell r="M46" t="str">
            <v>Submit Reseller</v>
          </cell>
          <cell r="N46" t="str">
            <v>GB</v>
          </cell>
          <cell r="O46" t="str">
            <v>UK</v>
          </cell>
          <cell r="P46" t="str">
            <v>GBP</v>
          </cell>
        </row>
        <row r="47">
          <cell r="A47" t="str">
            <v>yar</v>
          </cell>
          <cell r="B47" t="str">
            <v>Netbooster</v>
          </cell>
          <cell r="C47" t="str">
            <v>www.netbooster.co.uk</v>
          </cell>
          <cell r="D47" t="str">
            <v>NMullen</v>
          </cell>
          <cell r="E47" t="str">
            <v>n/a</v>
          </cell>
          <cell r="F47" t="str">
            <v>JKerr</v>
          </cell>
          <cell r="J47" t="str">
            <v>y</v>
          </cell>
          <cell r="M47" t="str">
            <v>Submit Reseller</v>
          </cell>
          <cell r="N47" t="str">
            <v>GB</v>
          </cell>
          <cell r="O47" t="str">
            <v>UK</v>
          </cell>
          <cell r="P47" t="str">
            <v>GBP</v>
          </cell>
        </row>
        <row r="48">
          <cell r="A48" t="str">
            <v>yas</v>
          </cell>
          <cell r="B48" t="str">
            <v>Web Gravity</v>
          </cell>
          <cell r="C48" t="str">
            <v>www.webgravity.co.uk</v>
          </cell>
          <cell r="D48" t="str">
            <v>NMullen</v>
          </cell>
          <cell r="E48" t="str">
            <v>n/a</v>
          </cell>
          <cell r="F48" t="str">
            <v>David Graham</v>
          </cell>
          <cell r="J48" t="str">
            <v>y</v>
          </cell>
          <cell r="M48" t="str">
            <v>Submit Reseller</v>
          </cell>
          <cell r="N48" t="str">
            <v>GB</v>
          </cell>
          <cell r="O48" t="str">
            <v>UK</v>
          </cell>
          <cell r="P48" t="str">
            <v>GBP</v>
          </cell>
        </row>
        <row r="49">
          <cell r="A49" t="str">
            <v>yat</v>
          </cell>
          <cell r="B49" t="str">
            <v>Euroseek</v>
          </cell>
          <cell r="C49" t="str">
            <v>http://www.euroseek.com/page?ilang=en</v>
          </cell>
          <cell r="D49" t="str">
            <v>Mcurley</v>
          </cell>
          <cell r="F49" t="str">
            <v>Pvillemoes</v>
          </cell>
          <cell r="H49" t="str">
            <v>n/a</v>
          </cell>
          <cell r="I49" t="str">
            <v>y</v>
          </cell>
          <cell r="N49" t="str">
            <v>GB</v>
          </cell>
          <cell r="O49" t="str">
            <v>UK</v>
          </cell>
          <cell r="P49" t="str">
            <v>GBP</v>
          </cell>
        </row>
        <row r="50">
          <cell r="A50" t="str">
            <v>yau</v>
          </cell>
          <cell r="B50" t="str">
            <v>Bigmouth Media</v>
          </cell>
          <cell r="C50" t="str">
            <v>www.bigmouthmedia.net</v>
          </cell>
          <cell r="D50" t="str">
            <v>nmullen</v>
          </cell>
          <cell r="E50" t="str">
            <v>n/a</v>
          </cell>
          <cell r="F50" t="str">
            <v>JKerr</v>
          </cell>
          <cell r="H50" t="str">
            <v>n/a</v>
          </cell>
          <cell r="I50" t="str">
            <v>n</v>
          </cell>
          <cell r="J50" t="str">
            <v>y</v>
          </cell>
          <cell r="M50" t="str">
            <v>Submit Reseller</v>
          </cell>
          <cell r="N50" t="str">
            <v>GB</v>
          </cell>
          <cell r="O50" t="str">
            <v>UK</v>
          </cell>
          <cell r="P50" t="str">
            <v>GBP</v>
          </cell>
        </row>
        <row r="51">
          <cell r="A51" t="str">
            <v>yav</v>
          </cell>
          <cell r="B51" t="str">
            <v>MediaCo UK</v>
          </cell>
          <cell r="C51" t="str">
            <v>www.media.co.uk</v>
          </cell>
          <cell r="D51" t="str">
            <v>NMullen</v>
          </cell>
          <cell r="E51" t="str">
            <v>n/a</v>
          </cell>
          <cell r="F51" t="str">
            <v>JKerr</v>
          </cell>
          <cell r="J51" t="str">
            <v>y</v>
          </cell>
          <cell r="M51" t="str">
            <v>Submit Reseller</v>
          </cell>
          <cell r="N51" t="str">
            <v>GB</v>
          </cell>
          <cell r="O51" t="str">
            <v>UK</v>
          </cell>
          <cell r="P51" t="str">
            <v>GBP</v>
          </cell>
        </row>
        <row r="52">
          <cell r="A52" t="str">
            <v>yaw</v>
          </cell>
          <cell r="B52" t="str">
            <v>Surfweb.co.uk</v>
          </cell>
          <cell r="C52" t="str">
            <v>www.surfweb.co.uk</v>
          </cell>
          <cell r="D52" t="str">
            <v>NMullen</v>
          </cell>
          <cell r="E52" t="str">
            <v>n/a</v>
          </cell>
          <cell r="F52" t="str">
            <v>Jkerr</v>
          </cell>
          <cell r="J52" t="str">
            <v>y</v>
          </cell>
          <cell r="M52" t="str">
            <v>Submit Reseller</v>
          </cell>
          <cell r="N52" t="str">
            <v>GB</v>
          </cell>
          <cell r="O52" t="str">
            <v>UK</v>
          </cell>
          <cell r="P52" t="str">
            <v>GBP</v>
          </cell>
        </row>
        <row r="53">
          <cell r="A53" t="str">
            <v>ta</v>
          </cell>
          <cell r="B53" t="str">
            <v>World Online (FR-BE)</v>
          </cell>
          <cell r="C53" t="str">
            <v>www.worldonline.be/french/home/home_center.html</v>
          </cell>
          <cell r="D53" t="str">
            <v>INunes</v>
          </cell>
          <cell r="E53" t="str">
            <v>x</v>
          </cell>
          <cell r="F53" t="str">
            <v>DFehmers</v>
          </cell>
          <cell r="G53" t="str">
            <v>x</v>
          </cell>
          <cell r="H53" t="str">
            <v>n</v>
          </cell>
          <cell r="I53" t="str">
            <v>n</v>
          </cell>
          <cell r="L53" t="str">
            <v>Classic</v>
          </cell>
          <cell r="N53" t="str">
            <v>belgium</v>
          </cell>
          <cell r="O53" t="str">
            <v>other</v>
          </cell>
          <cell r="P53" t="str">
            <v>EUR</v>
          </cell>
        </row>
        <row r="54">
          <cell r="A54" t="str">
            <v>tb</v>
          </cell>
          <cell r="B54" t="str">
            <v>Planet Internet (FR-BE)</v>
          </cell>
          <cell r="C54" t="str">
            <v>www.planetinternet.be/vandaag/</v>
          </cell>
          <cell r="D54" t="str">
            <v>OvHarten</v>
          </cell>
          <cell r="E54" t="str">
            <v>x</v>
          </cell>
          <cell r="F54" t="str">
            <v>DFehmers</v>
          </cell>
          <cell r="G54" t="str">
            <v>x</v>
          </cell>
          <cell r="H54" t="str">
            <v>y</v>
          </cell>
          <cell r="I54" t="str">
            <v>n</v>
          </cell>
          <cell r="L54" t="str">
            <v>Classic</v>
          </cell>
          <cell r="N54" t="str">
            <v>belgium</v>
          </cell>
          <cell r="O54" t="str">
            <v>other</v>
          </cell>
          <cell r="P54" t="str">
            <v>EUR</v>
          </cell>
        </row>
        <row r="55">
          <cell r="A55" t="str">
            <v>tc</v>
          </cell>
          <cell r="N55" t="str">
            <v>belgium</v>
          </cell>
          <cell r="O55" t="str">
            <v>other</v>
          </cell>
          <cell r="P55" t="str">
            <v>EUR</v>
          </cell>
        </row>
        <row r="56">
          <cell r="A56" t="str">
            <v>td</v>
          </cell>
          <cell r="N56" t="str">
            <v>belgium</v>
          </cell>
          <cell r="O56" t="str">
            <v>other</v>
          </cell>
          <cell r="P56" t="str">
            <v>EUR</v>
          </cell>
        </row>
        <row r="57">
          <cell r="A57" t="str">
            <v>te</v>
          </cell>
          <cell r="N57" t="str">
            <v>belgium</v>
          </cell>
          <cell r="O57" t="str">
            <v>other</v>
          </cell>
          <cell r="P57" t="str">
            <v>EUR</v>
          </cell>
        </row>
        <row r="58">
          <cell r="A58" t="str">
            <v>tf</v>
          </cell>
          <cell r="N58" t="str">
            <v>belgium</v>
          </cell>
          <cell r="O58" t="str">
            <v>other</v>
          </cell>
          <cell r="P58" t="str">
            <v>EUR</v>
          </cell>
        </row>
        <row r="59">
          <cell r="A59" t="str">
            <v>tg</v>
          </cell>
          <cell r="B59" t="str">
            <v>Yucom (FR-BE)</v>
          </cell>
          <cell r="C59" t="str">
            <v>www.yucom.be/fr/index.htm</v>
          </cell>
          <cell r="D59" t="str">
            <v>OvHarten</v>
          </cell>
          <cell r="E59" t="str">
            <v>x</v>
          </cell>
          <cell r="F59" t="str">
            <v>DFehmers</v>
          </cell>
          <cell r="G59" t="str">
            <v>x</v>
          </cell>
          <cell r="H59" t="str">
            <v>y</v>
          </cell>
          <cell r="I59" t="str">
            <v>y</v>
          </cell>
          <cell r="L59" t="str">
            <v>Classic</v>
          </cell>
          <cell r="N59" t="str">
            <v>belgium</v>
          </cell>
          <cell r="O59" t="str">
            <v>other</v>
          </cell>
          <cell r="P59" t="str">
            <v>EUR</v>
          </cell>
        </row>
        <row r="60">
          <cell r="A60" t="str">
            <v>th</v>
          </cell>
          <cell r="B60" t="str">
            <v>Yucom (Flemish)</v>
          </cell>
          <cell r="C60" t="str">
            <v>www.yucom.be/nl/index.htm</v>
          </cell>
          <cell r="D60" t="str">
            <v>OvHarten</v>
          </cell>
          <cell r="E60" t="str">
            <v>x</v>
          </cell>
          <cell r="F60" t="str">
            <v>DFehmers</v>
          </cell>
          <cell r="G60" t="str">
            <v>x</v>
          </cell>
          <cell r="H60" t="str">
            <v>y</v>
          </cell>
          <cell r="I60" t="str">
            <v>y</v>
          </cell>
          <cell r="L60" t="str">
            <v>Classic</v>
          </cell>
          <cell r="N60" t="str">
            <v>belgium</v>
          </cell>
          <cell r="O60" t="str">
            <v>other</v>
          </cell>
          <cell r="P60" t="str">
            <v>EUR</v>
          </cell>
        </row>
        <row r="61">
          <cell r="A61" t="str">
            <v>ti</v>
          </cell>
          <cell r="N61" t="str">
            <v>belgium</v>
          </cell>
          <cell r="O61" t="str">
            <v>other</v>
          </cell>
          <cell r="P61" t="str">
            <v>EUR</v>
          </cell>
        </row>
        <row r="62">
          <cell r="A62" t="str">
            <v>tj</v>
          </cell>
          <cell r="N62" t="str">
            <v>belgium</v>
          </cell>
          <cell r="O62" t="str">
            <v>other</v>
          </cell>
          <cell r="P62" t="str">
            <v>EUR</v>
          </cell>
        </row>
        <row r="63">
          <cell r="A63" t="str">
            <v>tk</v>
          </cell>
          <cell r="N63" t="str">
            <v>belgium</v>
          </cell>
          <cell r="O63" t="str">
            <v>other</v>
          </cell>
          <cell r="P63" t="str">
            <v>EUR</v>
          </cell>
        </row>
        <row r="64">
          <cell r="A64" t="str">
            <v>tl</v>
          </cell>
          <cell r="B64" t="str">
            <v>World Online (Flemish)</v>
          </cell>
          <cell r="C64" t="str">
            <v>www.worldonline.be/dutch/home/home_center.html</v>
          </cell>
          <cell r="D64" t="str">
            <v>INunes</v>
          </cell>
          <cell r="E64" t="str">
            <v>x</v>
          </cell>
          <cell r="F64" t="str">
            <v>DFehmers</v>
          </cell>
          <cell r="G64" t="str">
            <v>x</v>
          </cell>
          <cell r="H64" t="str">
            <v>n</v>
          </cell>
          <cell r="I64" t="str">
            <v>n</v>
          </cell>
          <cell r="L64" t="str">
            <v>Classic</v>
          </cell>
          <cell r="N64" t="str">
            <v>belgium</v>
          </cell>
          <cell r="O64" t="str">
            <v>other</v>
          </cell>
          <cell r="P64" t="str">
            <v>EUR</v>
          </cell>
        </row>
        <row r="65">
          <cell r="A65" t="str">
            <v>tm</v>
          </cell>
          <cell r="N65" t="str">
            <v>belgium</v>
          </cell>
          <cell r="O65" t="str">
            <v>other</v>
          </cell>
          <cell r="P65" t="str">
            <v>EUR</v>
          </cell>
        </row>
        <row r="66">
          <cell r="A66" t="str">
            <v>tn</v>
          </cell>
          <cell r="B66" t="str">
            <v>12Move Belgium</v>
          </cell>
          <cell r="C66" t="str">
            <v>www.12move.be</v>
          </cell>
          <cell r="D66" t="str">
            <v>OvHarten</v>
          </cell>
          <cell r="E66" t="str">
            <v>x</v>
          </cell>
          <cell r="F66" t="str">
            <v>DFehmers</v>
          </cell>
          <cell r="H66" t="str">
            <v>n</v>
          </cell>
          <cell r="I66" t="str">
            <v>n</v>
          </cell>
          <cell r="L66" t="str">
            <v>Classic</v>
          </cell>
          <cell r="N66" t="str">
            <v>belgium</v>
          </cell>
          <cell r="O66" t="str">
            <v>other</v>
          </cell>
          <cell r="P66" t="str">
            <v>EUR</v>
          </cell>
        </row>
        <row r="67">
          <cell r="A67" t="str">
            <v>to</v>
          </cell>
          <cell r="B67" t="str">
            <v>12Move French-Belgium</v>
          </cell>
          <cell r="C67" t="str">
            <v>www.12move.be</v>
          </cell>
          <cell r="D67" t="str">
            <v>OvHarten</v>
          </cell>
          <cell r="E67" t="str">
            <v>x</v>
          </cell>
          <cell r="F67" t="str">
            <v>DFehmers</v>
          </cell>
          <cell r="H67" t="str">
            <v>n</v>
          </cell>
          <cell r="I67" t="str">
            <v>n</v>
          </cell>
          <cell r="L67" t="str">
            <v>Classic</v>
          </cell>
          <cell r="N67" t="str">
            <v>belgium</v>
          </cell>
          <cell r="O67" t="str">
            <v>other</v>
          </cell>
          <cell r="P67" t="str">
            <v>EUR</v>
          </cell>
        </row>
        <row r="68">
          <cell r="A68" t="str">
            <v>tp</v>
          </cell>
          <cell r="N68" t="str">
            <v>belgium</v>
          </cell>
          <cell r="O68" t="str">
            <v>other</v>
          </cell>
          <cell r="P68" t="str">
            <v>EUR</v>
          </cell>
        </row>
        <row r="69">
          <cell r="A69" t="str">
            <v>tq</v>
          </cell>
          <cell r="B69" t="str">
            <v>Planet Internet (Flemish)</v>
          </cell>
          <cell r="C69" t="str">
            <v>www.planetinternet.be/aujourdhui/</v>
          </cell>
          <cell r="D69" t="str">
            <v>OvHarten</v>
          </cell>
          <cell r="E69" t="str">
            <v>x</v>
          </cell>
          <cell r="F69" t="str">
            <v>DFehmers</v>
          </cell>
          <cell r="G69" t="str">
            <v>x</v>
          </cell>
          <cell r="H69" t="str">
            <v>y</v>
          </cell>
          <cell r="I69" t="str">
            <v>n</v>
          </cell>
          <cell r="L69" t="str">
            <v>Classic</v>
          </cell>
          <cell r="N69" t="str">
            <v>belgium</v>
          </cell>
          <cell r="O69" t="str">
            <v>other</v>
          </cell>
          <cell r="P69" t="str">
            <v>EUR</v>
          </cell>
        </row>
        <row r="70">
          <cell r="A70" t="str">
            <v>na</v>
          </cell>
          <cell r="B70" t="str">
            <v>World Online Czech Republic</v>
          </cell>
          <cell r="C70" t="str">
            <v>www.worldonline.cz</v>
          </cell>
          <cell r="D70" t="str">
            <v>INunes</v>
          </cell>
          <cell r="E70" t="str">
            <v>x</v>
          </cell>
          <cell r="F70" t="str">
            <v>DFehmers</v>
          </cell>
          <cell r="G70" t="str">
            <v>x</v>
          </cell>
          <cell r="H70" t="str">
            <v>n</v>
          </cell>
          <cell r="I70" t="str">
            <v>n</v>
          </cell>
          <cell r="L70" t="str">
            <v>Classic</v>
          </cell>
          <cell r="M70" t="str">
            <v>tla</v>
          </cell>
          <cell r="N70" t="str">
            <v>czeck</v>
          </cell>
          <cell r="O70" t="str">
            <v>other</v>
          </cell>
        </row>
        <row r="71">
          <cell r="A71" t="str">
            <v>lo</v>
          </cell>
          <cell r="B71" t="str">
            <v>World Online Denmark</v>
          </cell>
          <cell r="C71" t="str">
            <v>www.worldonline.dk</v>
          </cell>
          <cell r="D71" t="str">
            <v>INunes</v>
          </cell>
          <cell r="E71" t="str">
            <v>x</v>
          </cell>
          <cell r="F71" t="str">
            <v>DFehmers</v>
          </cell>
          <cell r="G71" t="str">
            <v>x</v>
          </cell>
          <cell r="H71" t="str">
            <v>n</v>
          </cell>
          <cell r="I71" t="str">
            <v>n</v>
          </cell>
          <cell r="K71" t="str">
            <v>x</v>
          </cell>
          <cell r="L71" t="str">
            <v>Classic</v>
          </cell>
          <cell r="N71" t="str">
            <v>denmark</v>
          </cell>
          <cell r="O71" t="str">
            <v>other</v>
          </cell>
        </row>
        <row r="72">
          <cell r="A72" t="str">
            <v>lp</v>
          </cell>
          <cell r="N72" t="str">
            <v>denmark</v>
          </cell>
          <cell r="O72" t="str">
            <v>other</v>
          </cell>
        </row>
        <row r="73">
          <cell r="A73" t="str">
            <v>lq</v>
          </cell>
          <cell r="B73" t="str">
            <v>Q-people</v>
          </cell>
          <cell r="C73" t="str">
            <v>www.qpeople.dk</v>
          </cell>
          <cell r="D73" t="str">
            <v>ANilsson</v>
          </cell>
          <cell r="E73" t="str">
            <v>x</v>
          </cell>
          <cell r="F73" t="str">
            <v>PVillamoes</v>
          </cell>
          <cell r="G73" t="str">
            <v>x</v>
          </cell>
          <cell r="H73" t="str">
            <v>n</v>
          </cell>
          <cell r="I73" t="str">
            <v>y</v>
          </cell>
          <cell r="L73" t="str">
            <v>Classic</v>
          </cell>
          <cell r="N73" t="str">
            <v>denmark</v>
          </cell>
          <cell r="O73" t="str">
            <v>other</v>
          </cell>
        </row>
        <row r="74">
          <cell r="A74" t="str">
            <v>lr</v>
          </cell>
          <cell r="N74" t="str">
            <v>denmark</v>
          </cell>
          <cell r="O74" t="str">
            <v>other</v>
          </cell>
        </row>
        <row r="75">
          <cell r="A75" t="str">
            <v>ls</v>
          </cell>
          <cell r="N75" t="str">
            <v>denmark</v>
          </cell>
          <cell r="O75" t="str">
            <v>other</v>
          </cell>
        </row>
        <row r="76">
          <cell r="A76" t="str">
            <v>lt</v>
          </cell>
          <cell r="B76" t="str">
            <v>KRAK</v>
          </cell>
          <cell r="C76" t="str">
            <v>www.krak.se</v>
          </cell>
          <cell r="D76" t="str">
            <v>ANilsson</v>
          </cell>
          <cell r="E76" t="str">
            <v>x</v>
          </cell>
          <cell r="F76" t="str">
            <v>PVillamoes</v>
          </cell>
          <cell r="G76" t="str">
            <v>x</v>
          </cell>
          <cell r="H76" t="str">
            <v>n</v>
          </cell>
          <cell r="I76" t="str">
            <v>n</v>
          </cell>
          <cell r="L76" t="str">
            <v>Classic</v>
          </cell>
          <cell r="N76" t="str">
            <v>denmark</v>
          </cell>
          <cell r="O76" t="str">
            <v>other</v>
          </cell>
        </row>
        <row r="77">
          <cell r="A77" t="str">
            <v>lu</v>
          </cell>
          <cell r="B77" t="str">
            <v>12Move Denmark</v>
          </cell>
          <cell r="C77" t="str">
            <v>www.12move.dk</v>
          </cell>
          <cell r="D77" t="str">
            <v>OvHarten</v>
          </cell>
          <cell r="E77" t="str">
            <v>x</v>
          </cell>
          <cell r="F77" t="str">
            <v>PVillamoes</v>
          </cell>
          <cell r="G77" t="str">
            <v>x</v>
          </cell>
          <cell r="H77" t="str">
            <v>n</v>
          </cell>
          <cell r="I77" t="str">
            <v>n</v>
          </cell>
          <cell r="L77" t="str">
            <v>Classic</v>
          </cell>
          <cell r="N77" t="str">
            <v>denmark</v>
          </cell>
          <cell r="O77" t="str">
            <v>other</v>
          </cell>
        </row>
        <row r="78">
          <cell r="A78" t="str">
            <v>lv</v>
          </cell>
          <cell r="B78" t="str">
            <v>Opasia</v>
          </cell>
          <cell r="C78" t="str">
            <v>www.opasia.dk</v>
          </cell>
          <cell r="D78" t="str">
            <v>ANilsson</v>
          </cell>
          <cell r="E78" t="str">
            <v>x</v>
          </cell>
          <cell r="F78" t="str">
            <v>PVillamoes</v>
          </cell>
          <cell r="G78" t="str">
            <v>x</v>
          </cell>
          <cell r="H78" t="str">
            <v>n</v>
          </cell>
          <cell r="I78" t="str">
            <v>n</v>
          </cell>
          <cell r="L78" t="str">
            <v>Classic</v>
          </cell>
          <cell r="N78" t="str">
            <v>denmark</v>
          </cell>
          <cell r="O78" t="str">
            <v>other</v>
          </cell>
        </row>
        <row r="79">
          <cell r="A79" t="str">
            <v>fr</v>
          </cell>
          <cell r="B79" t="str">
            <v>LookSmart France</v>
          </cell>
          <cell r="C79" t="str">
            <v>www.looksmart.fr</v>
          </cell>
          <cell r="D79" t="str">
            <v>DBradley</v>
          </cell>
          <cell r="E79" t="str">
            <v>x</v>
          </cell>
          <cell r="F79" t="str">
            <v>ESiary</v>
          </cell>
          <cell r="G79" t="str">
            <v>x</v>
          </cell>
          <cell r="H79" t="str">
            <v>y</v>
          </cell>
          <cell r="I79" t="str">
            <v>y</v>
          </cell>
          <cell r="J79" t="str">
            <v>x</v>
          </cell>
          <cell r="L79" t="str">
            <v>Classic</v>
          </cell>
          <cell r="N79" t="str">
            <v>france</v>
          </cell>
          <cell r="O79" t="str">
            <v>FR</v>
          </cell>
          <cell r="P79" t="str">
            <v>EUR</v>
          </cell>
        </row>
        <row r="80">
          <cell r="A80" t="str">
            <v>ua</v>
          </cell>
          <cell r="B80" t="str">
            <v>Genie France</v>
          </cell>
          <cell r="C80" t="str">
            <v>www.geniefr.com</v>
          </cell>
          <cell r="D80" t="str">
            <v>CGilmore</v>
          </cell>
          <cell r="E80" t="str">
            <v>x</v>
          </cell>
          <cell r="F80" t="str">
            <v>JKerr</v>
          </cell>
          <cell r="G80" t="str">
            <v>x</v>
          </cell>
          <cell r="H80" t="str">
            <v>y</v>
          </cell>
          <cell r="I80" t="str">
            <v>y</v>
          </cell>
          <cell r="L80" t="str">
            <v>Classic</v>
          </cell>
          <cell r="N80" t="str">
            <v>france</v>
          </cell>
          <cell r="O80" t="str">
            <v>FR</v>
          </cell>
          <cell r="P80" t="str">
            <v>EUR</v>
          </cell>
        </row>
        <row r="81">
          <cell r="A81" t="str">
            <v>ub</v>
          </cell>
          <cell r="N81" t="str">
            <v>france</v>
          </cell>
          <cell r="O81" t="str">
            <v>FR</v>
          </cell>
          <cell r="P81" t="str">
            <v>EUR</v>
          </cell>
        </row>
        <row r="82">
          <cell r="A82" t="str">
            <v>uc</v>
          </cell>
          <cell r="N82" t="str">
            <v>france</v>
          </cell>
          <cell r="O82" t="str">
            <v>FR</v>
          </cell>
          <cell r="P82" t="str">
            <v>EUR</v>
          </cell>
        </row>
        <row r="83">
          <cell r="A83" t="str">
            <v>ud</v>
          </cell>
          <cell r="B83" t="str">
            <v>World Online France</v>
          </cell>
          <cell r="C83" t="str">
            <v>www.worldonline.fr</v>
          </cell>
          <cell r="D83" t="str">
            <v>INunes</v>
          </cell>
          <cell r="E83" t="str">
            <v>x</v>
          </cell>
          <cell r="F83" t="str">
            <v>NWalley</v>
          </cell>
          <cell r="G83" t="str">
            <v>x</v>
          </cell>
          <cell r="H83" t="str">
            <v>n</v>
          </cell>
          <cell r="I83" t="str">
            <v>n</v>
          </cell>
          <cell r="L83" t="str">
            <v>Classic</v>
          </cell>
          <cell r="N83" t="str">
            <v>france</v>
          </cell>
          <cell r="O83" t="str">
            <v>FR</v>
          </cell>
          <cell r="P83" t="str">
            <v>EUR</v>
          </cell>
        </row>
        <row r="84">
          <cell r="A84" t="str">
            <v>ue</v>
          </cell>
          <cell r="B84" t="str">
            <v>Club-Internet</v>
          </cell>
          <cell r="C84" t="str">
            <v>www.club-internet.fr</v>
          </cell>
          <cell r="D84" t="str">
            <v>DBradley</v>
          </cell>
          <cell r="E84" t="str">
            <v>x</v>
          </cell>
          <cell r="F84" t="str">
            <v>ESiary</v>
          </cell>
          <cell r="G84" t="str">
            <v>x</v>
          </cell>
          <cell r="H84" t="str">
            <v>y</v>
          </cell>
          <cell r="I84" t="str">
            <v>n</v>
          </cell>
          <cell r="K84" t="str">
            <v>y</v>
          </cell>
          <cell r="L84" t="str">
            <v>Classic</v>
          </cell>
          <cell r="N84" t="str">
            <v>france</v>
          </cell>
          <cell r="O84" t="str">
            <v>FR</v>
          </cell>
          <cell r="P84" t="str">
            <v>EUR</v>
          </cell>
        </row>
        <row r="85">
          <cell r="A85" t="str">
            <v>uf</v>
          </cell>
          <cell r="N85" t="str">
            <v>france</v>
          </cell>
          <cell r="O85" t="str">
            <v>FR</v>
          </cell>
          <cell r="P85" t="str">
            <v>EUR</v>
          </cell>
        </row>
        <row r="86">
          <cell r="A86" t="str">
            <v>ug</v>
          </cell>
          <cell r="B86" t="str">
            <v>Freesurf</v>
          </cell>
          <cell r="C86" t="str">
            <v>www.freesurf.fr</v>
          </cell>
          <cell r="D86" t="str">
            <v>DBradley</v>
          </cell>
          <cell r="E86" t="str">
            <v>x</v>
          </cell>
          <cell r="F86" t="str">
            <v>ESiary</v>
          </cell>
          <cell r="G86" t="str">
            <v>x</v>
          </cell>
          <cell r="H86" t="str">
            <v>y</v>
          </cell>
          <cell r="I86" t="str">
            <v>y</v>
          </cell>
          <cell r="L86" t="str">
            <v>Classic</v>
          </cell>
          <cell r="N86" t="str">
            <v>france</v>
          </cell>
          <cell r="O86" t="str">
            <v>FR</v>
          </cell>
          <cell r="P86" t="str">
            <v>EUR</v>
          </cell>
        </row>
        <row r="87">
          <cell r="A87" t="str">
            <v>uh</v>
          </cell>
          <cell r="B87" t="str">
            <v>Everyday</v>
          </cell>
          <cell r="C87" t="str">
            <v>www.everyday.fr</v>
          </cell>
          <cell r="D87" t="str">
            <v>DBradley</v>
          </cell>
          <cell r="E87" t="str">
            <v>x</v>
          </cell>
          <cell r="F87" t="str">
            <v>ESiary</v>
          </cell>
          <cell r="G87" t="str">
            <v>x</v>
          </cell>
          <cell r="H87" t="str">
            <v>n</v>
          </cell>
          <cell r="I87" t="str">
            <v>y</v>
          </cell>
          <cell r="L87" t="str">
            <v>Classic</v>
          </cell>
          <cell r="N87" t="str">
            <v>france</v>
          </cell>
          <cell r="O87" t="str">
            <v>FR</v>
          </cell>
          <cell r="P87" t="str">
            <v>EUR</v>
          </cell>
        </row>
        <row r="88">
          <cell r="A88" t="str">
            <v>ui</v>
          </cell>
          <cell r="B88" t="str">
            <v>Oreka</v>
          </cell>
          <cell r="D88" t="str">
            <v>DBradley</v>
          </cell>
          <cell r="E88" t="str">
            <v>x</v>
          </cell>
          <cell r="F88" t="str">
            <v>ESiary</v>
          </cell>
          <cell r="G88" t="str">
            <v>x</v>
          </cell>
          <cell r="H88" t="str">
            <v>y</v>
          </cell>
          <cell r="I88" t="str">
            <v>y</v>
          </cell>
          <cell r="L88" t="str">
            <v>Classic</v>
          </cell>
          <cell r="N88" t="str">
            <v>france</v>
          </cell>
          <cell r="O88" t="str">
            <v>FR</v>
          </cell>
          <cell r="P88" t="str">
            <v>EUR</v>
          </cell>
        </row>
        <row r="89">
          <cell r="A89" t="str">
            <v>uj</v>
          </cell>
          <cell r="B89" t="str">
            <v>Euroseek</v>
          </cell>
          <cell r="C89" t="str">
            <v>http://www.euroseek.com/page?ilang=fr</v>
          </cell>
          <cell r="D89" t="str">
            <v>Mcurley</v>
          </cell>
          <cell r="F89" t="str">
            <v>Pvillemoes</v>
          </cell>
          <cell r="H89" t="str">
            <v>n/a</v>
          </cell>
          <cell r="I89" t="str">
            <v>y</v>
          </cell>
          <cell r="N89" t="str">
            <v>france</v>
          </cell>
          <cell r="O89" t="str">
            <v>FR</v>
          </cell>
          <cell r="P89" t="str">
            <v>EUR</v>
          </cell>
        </row>
        <row r="90">
          <cell r="A90" t="str">
            <v>uk</v>
          </cell>
          <cell r="B90" t="str">
            <v>used for LookSmart UK</v>
          </cell>
          <cell r="N90" t="str">
            <v>france</v>
          </cell>
          <cell r="O90" t="str">
            <v>FR</v>
          </cell>
          <cell r="P90" t="str">
            <v>EUR</v>
          </cell>
        </row>
        <row r="91">
          <cell r="A91" t="str">
            <v>ul</v>
          </cell>
          <cell r="B91" t="str">
            <v>Netbooster FR</v>
          </cell>
          <cell r="N91" t="str">
            <v>france</v>
          </cell>
          <cell r="O91" t="str">
            <v>FR</v>
          </cell>
          <cell r="P91" t="str">
            <v>EUR</v>
          </cell>
        </row>
        <row r="92">
          <cell r="A92" t="str">
            <v>um</v>
          </cell>
          <cell r="N92" t="str">
            <v>france</v>
          </cell>
          <cell r="O92" t="str">
            <v>FR</v>
          </cell>
          <cell r="P92" t="str">
            <v>EUR</v>
          </cell>
        </row>
        <row r="93">
          <cell r="A93" t="str">
            <v>un</v>
          </cell>
          <cell r="N93" t="str">
            <v>france</v>
          </cell>
          <cell r="O93" t="str">
            <v>FR</v>
          </cell>
          <cell r="P93" t="str">
            <v>EUR</v>
          </cell>
        </row>
        <row r="94">
          <cell r="A94" t="str">
            <v>uo</v>
          </cell>
          <cell r="N94" t="str">
            <v>france</v>
          </cell>
          <cell r="O94" t="str">
            <v>FR</v>
          </cell>
          <cell r="P94" t="str">
            <v>EUR</v>
          </cell>
        </row>
        <row r="95">
          <cell r="A95" t="str">
            <v>up</v>
          </cell>
          <cell r="N95" t="str">
            <v>france</v>
          </cell>
          <cell r="O95" t="str">
            <v>FR</v>
          </cell>
          <cell r="P95" t="str">
            <v>EUR</v>
          </cell>
        </row>
        <row r="96">
          <cell r="A96" t="str">
            <v>uq</v>
          </cell>
          <cell r="N96" t="str">
            <v>france</v>
          </cell>
          <cell r="O96" t="str">
            <v>FR</v>
          </cell>
          <cell r="P96" t="str">
            <v>EUR</v>
          </cell>
        </row>
        <row r="97">
          <cell r="A97" t="str">
            <v>ur</v>
          </cell>
          <cell r="N97" t="str">
            <v>france</v>
          </cell>
          <cell r="O97" t="str">
            <v>FR</v>
          </cell>
          <cell r="P97" t="str">
            <v>EUR</v>
          </cell>
        </row>
        <row r="98">
          <cell r="A98" t="str">
            <v>us</v>
          </cell>
          <cell r="N98" t="str">
            <v>france</v>
          </cell>
          <cell r="O98" t="str">
            <v>FR</v>
          </cell>
          <cell r="P98" t="str">
            <v>EUR</v>
          </cell>
        </row>
        <row r="99">
          <cell r="A99" t="str">
            <v>ut</v>
          </cell>
          <cell r="B99" t="str">
            <v>AltaVista France</v>
          </cell>
          <cell r="C99" t="str">
            <v>http://fr.altavista.com/</v>
          </cell>
          <cell r="D99" t="str">
            <v>CCostello</v>
          </cell>
          <cell r="E99" t="str">
            <v>n/a</v>
          </cell>
          <cell r="F99" t="str">
            <v>JKerr</v>
          </cell>
          <cell r="G99" t="str">
            <v>x</v>
          </cell>
          <cell r="H99" t="str">
            <v>n</v>
          </cell>
          <cell r="I99" t="str">
            <v>y</v>
          </cell>
          <cell r="J99" t="str">
            <v>x</v>
          </cell>
          <cell r="L99" t="str">
            <v>Classic</v>
          </cell>
          <cell r="N99" t="str">
            <v>germany</v>
          </cell>
          <cell r="O99" t="str">
            <v>FR</v>
          </cell>
          <cell r="P99" t="str">
            <v>EUR</v>
          </cell>
        </row>
        <row r="100">
          <cell r="A100" t="str">
            <v>de</v>
          </cell>
          <cell r="B100" t="str">
            <v>LookSmart Germany</v>
          </cell>
          <cell r="C100" t="str">
            <v>www.btlooksmart.de/www.looksmart.de</v>
          </cell>
          <cell r="D100" t="str">
            <v>OvHarten</v>
          </cell>
          <cell r="E100" t="str">
            <v>x</v>
          </cell>
          <cell r="F100" t="str">
            <v>WKasper</v>
          </cell>
          <cell r="G100" t="str">
            <v>x</v>
          </cell>
          <cell r="H100" t="str">
            <v>y</v>
          </cell>
          <cell r="I100" t="str">
            <v>y</v>
          </cell>
          <cell r="J100" t="str">
            <v>x</v>
          </cell>
          <cell r="L100" t="str">
            <v>Classic</v>
          </cell>
          <cell r="N100" t="str">
            <v>germany</v>
          </cell>
          <cell r="O100" t="str">
            <v>DE</v>
          </cell>
          <cell r="P100" t="str">
            <v>EUR</v>
          </cell>
        </row>
        <row r="101">
          <cell r="A101" t="str">
            <v>wa</v>
          </cell>
          <cell r="B101" t="str">
            <v>Everyday Germany</v>
          </cell>
          <cell r="C101" t="str">
            <v>http://de.everyday.com/</v>
          </cell>
          <cell r="D101" t="str">
            <v>DBradley</v>
          </cell>
          <cell r="E101" t="str">
            <v>x</v>
          </cell>
          <cell r="F101" t="str">
            <v>ESiary</v>
          </cell>
          <cell r="G101" t="str">
            <v>x</v>
          </cell>
          <cell r="H101" t="str">
            <v>n</v>
          </cell>
          <cell r="I101" t="str">
            <v>y</v>
          </cell>
          <cell r="L101" t="str">
            <v>Classic</v>
          </cell>
          <cell r="N101" t="str">
            <v>germany</v>
          </cell>
          <cell r="O101" t="str">
            <v>DE</v>
          </cell>
          <cell r="P101" t="str">
            <v>EUR</v>
          </cell>
        </row>
        <row r="102">
          <cell r="A102" t="str">
            <v>wb</v>
          </cell>
          <cell r="B102" t="str">
            <v>Euroseek</v>
          </cell>
          <cell r="C102" t="str">
            <v>http://www.euroseek.com/page?ilang=de</v>
          </cell>
          <cell r="D102" t="str">
            <v>Mcurley</v>
          </cell>
          <cell r="F102" t="str">
            <v>Pvillemoes</v>
          </cell>
          <cell r="H102" t="str">
            <v>n/a</v>
          </cell>
          <cell r="I102" t="str">
            <v>y</v>
          </cell>
          <cell r="N102" t="str">
            <v>germany</v>
          </cell>
          <cell r="O102" t="str">
            <v>DE</v>
          </cell>
          <cell r="P102" t="str">
            <v>EUR</v>
          </cell>
        </row>
        <row r="103">
          <cell r="A103" t="str">
            <v>wd</v>
          </cell>
          <cell r="B103" t="str">
            <v>Netbooster DE</v>
          </cell>
        </row>
        <row r="104">
          <cell r="A104" t="str">
            <v>waa</v>
          </cell>
          <cell r="B104" t="str">
            <v>Genie Germany</v>
          </cell>
          <cell r="C104" t="str">
            <v>www.genie.de</v>
          </cell>
          <cell r="D104" t="str">
            <v>CGilmore</v>
          </cell>
          <cell r="E104" t="str">
            <v>x</v>
          </cell>
          <cell r="F104" t="str">
            <v>JKerr</v>
          </cell>
          <cell r="G104" t="str">
            <v>x</v>
          </cell>
          <cell r="H104" t="str">
            <v>y</v>
          </cell>
          <cell r="I104" t="str">
            <v>y</v>
          </cell>
          <cell r="L104" t="str">
            <v>Classic</v>
          </cell>
          <cell r="N104" t="str">
            <v>germany</v>
          </cell>
          <cell r="O104" t="str">
            <v>DE</v>
          </cell>
          <cell r="P104" t="str">
            <v>EUR</v>
          </cell>
        </row>
        <row r="105">
          <cell r="A105" t="str">
            <v>wab</v>
          </cell>
          <cell r="N105" t="str">
            <v>germany</v>
          </cell>
          <cell r="O105" t="str">
            <v>DE</v>
          </cell>
          <cell r="P105" t="str">
            <v>EUR</v>
          </cell>
        </row>
        <row r="106">
          <cell r="A106" t="str">
            <v>wac</v>
          </cell>
          <cell r="N106" t="str">
            <v>germany</v>
          </cell>
          <cell r="O106" t="str">
            <v>DE</v>
          </cell>
          <cell r="P106" t="str">
            <v>EUR</v>
          </cell>
        </row>
        <row r="107">
          <cell r="A107" t="str">
            <v>wad</v>
          </cell>
          <cell r="B107" t="str">
            <v>World Online Germany</v>
          </cell>
          <cell r="C107" t="str">
            <v>www.worldonline.de</v>
          </cell>
          <cell r="D107" t="str">
            <v>INunes</v>
          </cell>
          <cell r="E107" t="str">
            <v>x</v>
          </cell>
          <cell r="F107" t="str">
            <v>DFehmers</v>
          </cell>
          <cell r="G107" t="str">
            <v>x</v>
          </cell>
          <cell r="H107" t="str">
            <v>n</v>
          </cell>
          <cell r="I107" t="str">
            <v>n</v>
          </cell>
          <cell r="L107" t="str">
            <v>Classic</v>
          </cell>
          <cell r="N107" t="str">
            <v>germany</v>
          </cell>
          <cell r="O107" t="str">
            <v>DE</v>
          </cell>
          <cell r="P107" t="str">
            <v>EUR</v>
          </cell>
        </row>
        <row r="108">
          <cell r="A108" t="str">
            <v>wae</v>
          </cell>
          <cell r="B108" t="str">
            <v>Planet Internet Germany</v>
          </cell>
          <cell r="C108" t="str">
            <v>www.planetinternet.de</v>
          </cell>
          <cell r="D108" t="str">
            <v>OvHarten</v>
          </cell>
          <cell r="E108" t="str">
            <v>x</v>
          </cell>
          <cell r="F108" t="str">
            <v>DFehmers</v>
          </cell>
          <cell r="G108" t="str">
            <v>x</v>
          </cell>
          <cell r="H108" t="str">
            <v>y</v>
          </cell>
          <cell r="I108" t="str">
            <v>y</v>
          </cell>
          <cell r="L108" t="str">
            <v>Classic</v>
          </cell>
          <cell r="N108" t="str">
            <v>germany</v>
          </cell>
          <cell r="O108" t="str">
            <v>DE</v>
          </cell>
          <cell r="P108" t="str">
            <v>EUR</v>
          </cell>
        </row>
        <row r="109">
          <cell r="A109" t="str">
            <v>waf</v>
          </cell>
          <cell r="B109" t="str">
            <v>12Move Germany</v>
          </cell>
          <cell r="C109" t="str">
            <v>www.12move.de</v>
          </cell>
          <cell r="D109" t="str">
            <v>OvHarten</v>
          </cell>
          <cell r="E109" t="str">
            <v>x</v>
          </cell>
          <cell r="F109" t="str">
            <v>DFehmers</v>
          </cell>
          <cell r="G109" t="str">
            <v>x</v>
          </cell>
          <cell r="H109" t="str">
            <v>n</v>
          </cell>
          <cell r="I109" t="str">
            <v>n</v>
          </cell>
          <cell r="L109" t="str">
            <v>Classic</v>
          </cell>
          <cell r="N109" t="str">
            <v>germany</v>
          </cell>
          <cell r="O109" t="str">
            <v>DE</v>
          </cell>
          <cell r="P109" t="str">
            <v>EUR</v>
          </cell>
        </row>
        <row r="110">
          <cell r="A110" t="str">
            <v>wag</v>
          </cell>
          <cell r="B110" t="str">
            <v>AltaVista Germany</v>
          </cell>
          <cell r="C110" t="str">
            <v>http://search.de.altavista.com/cgi-bin/query?pg=s&amp;cb=dr&amp;cl=de&amp;cn=de&amp;aveenc=22</v>
          </cell>
          <cell r="D110" t="str">
            <v>CCostello</v>
          </cell>
          <cell r="E110" t="str">
            <v>n/a</v>
          </cell>
          <cell r="F110" t="str">
            <v>JKerr</v>
          </cell>
          <cell r="G110" t="str">
            <v>x</v>
          </cell>
          <cell r="H110" t="str">
            <v>n/a</v>
          </cell>
          <cell r="I110" t="str">
            <v>y</v>
          </cell>
          <cell r="J110" t="str">
            <v>x</v>
          </cell>
          <cell r="L110" t="str">
            <v>n/a</v>
          </cell>
          <cell r="N110" t="str">
            <v>germany</v>
          </cell>
          <cell r="O110" t="str">
            <v>DE</v>
          </cell>
          <cell r="P110" t="str">
            <v>EUR</v>
          </cell>
        </row>
        <row r="111">
          <cell r="A111" t="str">
            <v>ic</v>
          </cell>
          <cell r="B111" t="str">
            <v>Digiphone</v>
          </cell>
          <cell r="C111" t="str">
            <v>www.dol.ie</v>
          </cell>
          <cell r="D111" t="str">
            <v>INunes</v>
          </cell>
          <cell r="E111" t="str">
            <v>x</v>
          </cell>
          <cell r="F111" t="str">
            <v>JKerr</v>
          </cell>
          <cell r="G111" t="str">
            <v>x</v>
          </cell>
          <cell r="H111" t="str">
            <v>y</v>
          </cell>
          <cell r="I111" t="str">
            <v>n</v>
          </cell>
          <cell r="L111" t="str">
            <v>Classic</v>
          </cell>
          <cell r="M111" t="str">
            <v>yy</v>
          </cell>
          <cell r="N111" t="str">
            <v>ireland</v>
          </cell>
          <cell r="O111" t="str">
            <v>Other</v>
          </cell>
          <cell r="P111" t="str">
            <v>EUR</v>
          </cell>
        </row>
        <row r="112">
          <cell r="A112" t="str">
            <v>id</v>
          </cell>
          <cell r="B112" t="str">
            <v>ntl ireland</v>
          </cell>
          <cell r="C112" t="str">
            <v>www.ntl.ie</v>
          </cell>
          <cell r="D112" t="str">
            <v>INunes</v>
          </cell>
          <cell r="E112" t="str">
            <v>x</v>
          </cell>
          <cell r="F112" t="str">
            <v>DGraham</v>
          </cell>
          <cell r="G112" t="str">
            <v>x</v>
          </cell>
          <cell r="H112" t="str">
            <v>y</v>
          </cell>
          <cell r="I112" t="str">
            <v>y</v>
          </cell>
          <cell r="L112" t="str">
            <v>Classic</v>
          </cell>
          <cell r="M112" t="str">
            <v>–</v>
          </cell>
          <cell r="N112" t="str">
            <v>ireland</v>
          </cell>
          <cell r="O112" t="str">
            <v>other</v>
          </cell>
          <cell r="P112" t="str">
            <v>EUR</v>
          </cell>
        </row>
        <row r="113">
          <cell r="A113" t="str">
            <v>ra</v>
          </cell>
          <cell r="B113" t="str">
            <v>Genie Italy (Infinito)</v>
          </cell>
          <cell r="C113" t="str">
            <v>www.genie.it</v>
          </cell>
          <cell r="D113" t="str">
            <v>CGilmore</v>
          </cell>
          <cell r="E113" t="str">
            <v>x</v>
          </cell>
          <cell r="F113" t="str">
            <v>JKerr</v>
          </cell>
          <cell r="G113" t="str">
            <v>x</v>
          </cell>
          <cell r="H113" t="str">
            <v>y</v>
          </cell>
          <cell r="I113" t="str">
            <v>n</v>
          </cell>
          <cell r="L113" t="str">
            <v>Classic</v>
          </cell>
          <cell r="N113" t="str">
            <v>italy</v>
          </cell>
          <cell r="O113" t="str">
            <v>IT</v>
          </cell>
          <cell r="P113" t="str">
            <v>EUR</v>
          </cell>
        </row>
        <row r="114">
          <cell r="A114" t="str">
            <v>rb</v>
          </cell>
          <cell r="B114" t="str">
            <v>Blu</v>
          </cell>
          <cell r="C114" t="str">
            <v>www.blu.it</v>
          </cell>
          <cell r="D114" t="str">
            <v>JJordan</v>
          </cell>
          <cell r="E114" t="str">
            <v>x</v>
          </cell>
          <cell r="F114" t="str">
            <v>MErrigo</v>
          </cell>
          <cell r="G114" t="str">
            <v>x</v>
          </cell>
          <cell r="H114" t="str">
            <v>y</v>
          </cell>
          <cell r="I114" t="str">
            <v>y</v>
          </cell>
          <cell r="L114" t="str">
            <v>Classic</v>
          </cell>
          <cell r="N114" t="str">
            <v>italy</v>
          </cell>
          <cell r="O114" t="str">
            <v>IT</v>
          </cell>
          <cell r="P114" t="str">
            <v>EUR</v>
          </cell>
        </row>
        <row r="115">
          <cell r="A115" t="str">
            <v>rc</v>
          </cell>
          <cell r="B115" t="str">
            <v>MTV.it</v>
          </cell>
          <cell r="C115" t="str">
            <v>www.mtv.it</v>
          </cell>
          <cell r="D115" t="str">
            <v>JJordan</v>
          </cell>
          <cell r="F115" t="str">
            <v>MErrigo</v>
          </cell>
          <cell r="H115" t="str">
            <v>y</v>
          </cell>
          <cell r="I115" t="str">
            <v>n</v>
          </cell>
          <cell r="L115" t="str">
            <v>Classic</v>
          </cell>
          <cell r="N115" t="str">
            <v>italy</v>
          </cell>
          <cell r="O115" t="str">
            <v>IT</v>
          </cell>
          <cell r="P115" t="str">
            <v>EUR</v>
          </cell>
        </row>
        <row r="116">
          <cell r="A116" t="str">
            <v>rd</v>
          </cell>
          <cell r="B116" t="str">
            <v>Everyday Italy</v>
          </cell>
          <cell r="C116" t="str">
            <v>http://it.everyday.com/</v>
          </cell>
          <cell r="D116" t="str">
            <v>DBradley</v>
          </cell>
          <cell r="E116" t="str">
            <v>x</v>
          </cell>
          <cell r="F116" t="str">
            <v>ESiary</v>
          </cell>
          <cell r="H116" t="str">
            <v>n</v>
          </cell>
          <cell r="I116" t="str">
            <v>y</v>
          </cell>
          <cell r="L116" t="str">
            <v>Classic</v>
          </cell>
          <cell r="N116" t="str">
            <v>italy</v>
          </cell>
          <cell r="O116" t="str">
            <v>IT</v>
          </cell>
          <cell r="P116" t="str">
            <v>EUR</v>
          </cell>
        </row>
        <row r="117">
          <cell r="A117" t="str">
            <v>re</v>
          </cell>
          <cell r="B117" t="str">
            <v>MSN Express Italy</v>
          </cell>
          <cell r="C117" t="str">
            <v>www.msn.it</v>
          </cell>
          <cell r="D117" t="str">
            <v>JJordan</v>
          </cell>
          <cell r="F117" t="str">
            <v>JKerr</v>
          </cell>
          <cell r="H117" t="str">
            <v>n/a</v>
          </cell>
          <cell r="I117" t="str">
            <v>n/a</v>
          </cell>
          <cell r="J117" t="str">
            <v>x</v>
          </cell>
          <cell r="K117" t="str">
            <v>n/a</v>
          </cell>
          <cell r="L117" t="str">
            <v>n/a</v>
          </cell>
          <cell r="N117" t="str">
            <v>italy</v>
          </cell>
          <cell r="O117" t="str">
            <v>IT</v>
          </cell>
          <cell r="P117" t="str">
            <v>EUR</v>
          </cell>
        </row>
        <row r="118">
          <cell r="A118" t="str">
            <v>rf</v>
          </cell>
          <cell r="B118" t="str">
            <v>World Online Italy</v>
          </cell>
          <cell r="C118" t="str">
            <v>www.worldonline.it</v>
          </cell>
          <cell r="D118" t="str">
            <v>INunes</v>
          </cell>
          <cell r="E118" t="str">
            <v>x</v>
          </cell>
          <cell r="F118" t="str">
            <v>NWalley</v>
          </cell>
          <cell r="G118" t="str">
            <v>x</v>
          </cell>
          <cell r="H118" t="str">
            <v>n</v>
          </cell>
          <cell r="I118" t="str">
            <v>n</v>
          </cell>
          <cell r="L118" t="str">
            <v>Classic</v>
          </cell>
          <cell r="N118" t="str">
            <v>italy</v>
          </cell>
          <cell r="O118" t="str">
            <v>IT</v>
          </cell>
          <cell r="P118" t="str">
            <v>EUR</v>
          </cell>
        </row>
        <row r="119">
          <cell r="A119" t="str">
            <v>rg</v>
          </cell>
          <cell r="B119" t="str">
            <v>AltaVista Italy</v>
          </cell>
          <cell r="C119" t="str">
            <v>http://search.it.altavista.com/cgi-bin/query?pg=s&amp;cb=dr&amp;cl=it&amp;cn=it</v>
          </cell>
          <cell r="D119" t="str">
            <v>CCostello</v>
          </cell>
          <cell r="E119" t="str">
            <v>n/a</v>
          </cell>
          <cell r="F119" t="str">
            <v>JKerr</v>
          </cell>
          <cell r="G119" t="str">
            <v>x</v>
          </cell>
          <cell r="H119" t="str">
            <v>n/a</v>
          </cell>
          <cell r="I119" t="str">
            <v>y</v>
          </cell>
          <cell r="J119" t="str">
            <v>x</v>
          </cell>
          <cell r="L119" t="str">
            <v>n/a</v>
          </cell>
          <cell r="N119" t="str">
            <v>italy</v>
          </cell>
          <cell r="O119" t="str">
            <v>IT</v>
          </cell>
          <cell r="P119" t="str">
            <v>EUR</v>
          </cell>
        </row>
        <row r="120">
          <cell r="A120" t="str">
            <v>rh</v>
          </cell>
          <cell r="B120" t="str">
            <v>Eugenius</v>
          </cell>
          <cell r="C120" t="str">
            <v>www.eugenius.it/</v>
          </cell>
          <cell r="D120" t="str">
            <v>JJordan</v>
          </cell>
          <cell r="E120" t="str">
            <v>x</v>
          </cell>
          <cell r="F120" t="str">
            <v>MErrigo</v>
          </cell>
          <cell r="G120" t="str">
            <v>x</v>
          </cell>
          <cell r="H120" t="str">
            <v>INKT</v>
          </cell>
          <cell r="I120" t="str">
            <v>n</v>
          </cell>
          <cell r="L120" t="str">
            <v>Classic</v>
          </cell>
          <cell r="N120" t="str">
            <v>italy</v>
          </cell>
          <cell r="O120" t="str">
            <v>IT</v>
          </cell>
          <cell r="P120" t="str">
            <v>EUR</v>
          </cell>
        </row>
        <row r="121">
          <cell r="A121" t="str">
            <v>nl</v>
          </cell>
          <cell r="B121" t="str">
            <v>LookSmart Netherlands</v>
          </cell>
          <cell r="C121" t="str">
            <v>www.looksmart.nl</v>
          </cell>
          <cell r="D121" t="str">
            <v>OvHarten</v>
          </cell>
          <cell r="E121" t="str">
            <v>x</v>
          </cell>
          <cell r="F121" t="str">
            <v>DFehmers</v>
          </cell>
          <cell r="G121" t="str">
            <v>x</v>
          </cell>
          <cell r="H121" t="str">
            <v>y</v>
          </cell>
          <cell r="I121" t="str">
            <v>y</v>
          </cell>
          <cell r="J121" t="str">
            <v>x</v>
          </cell>
          <cell r="L121" t="str">
            <v>Classic</v>
          </cell>
          <cell r="M121" t="str">
            <v>–</v>
          </cell>
          <cell r="N121" t="str">
            <v>netherlands</v>
          </cell>
          <cell r="O121" t="str">
            <v>NL</v>
          </cell>
          <cell r="P121" t="str">
            <v>EUR</v>
          </cell>
        </row>
        <row r="122">
          <cell r="A122" t="str">
            <v>ba</v>
          </cell>
          <cell r="B122" t="str">
            <v>NokNok</v>
          </cell>
          <cell r="C122" t="str">
            <v>www.noknok.nl</v>
          </cell>
          <cell r="D122" t="str">
            <v>OvHarten</v>
          </cell>
          <cell r="E122" t="str">
            <v>x</v>
          </cell>
          <cell r="F122" t="str">
            <v>DFehmers</v>
          </cell>
          <cell r="G122" t="str">
            <v>x</v>
          </cell>
          <cell r="H122" t="str">
            <v>y</v>
          </cell>
          <cell r="I122" t="str">
            <v>y</v>
          </cell>
          <cell r="L122" t="str">
            <v>Classic</v>
          </cell>
          <cell r="M122" t="str">
            <v>tb</v>
          </cell>
          <cell r="N122" t="str">
            <v>netherlands</v>
          </cell>
          <cell r="O122" t="str">
            <v>NL</v>
          </cell>
          <cell r="P122" t="str">
            <v>EUR</v>
          </cell>
        </row>
        <row r="123">
          <cell r="A123" t="str">
            <v>bb</v>
          </cell>
          <cell r="B123" t="str">
            <v>Genie Netherlands</v>
          </cell>
          <cell r="C123" t="str">
            <v>www.genie.nl</v>
          </cell>
          <cell r="D123" t="str">
            <v>CGilmore</v>
          </cell>
          <cell r="E123" t="str">
            <v>x</v>
          </cell>
          <cell r="F123" t="str">
            <v>JKerr</v>
          </cell>
          <cell r="G123" t="str">
            <v>x</v>
          </cell>
          <cell r="H123" t="str">
            <v>n</v>
          </cell>
          <cell r="I123" t="str">
            <v>y</v>
          </cell>
          <cell r="K123" t="str">
            <v>y</v>
          </cell>
          <cell r="L123" t="str">
            <v>Classic</v>
          </cell>
          <cell r="M123" t="str">
            <v>tc</v>
          </cell>
          <cell r="N123" t="str">
            <v>netherlands</v>
          </cell>
          <cell r="O123" t="str">
            <v>NL</v>
          </cell>
          <cell r="P123" t="str">
            <v>EUR</v>
          </cell>
        </row>
        <row r="124">
          <cell r="A124" t="str">
            <v>bc</v>
          </cell>
          <cell r="B124" t="str">
            <v>Primeta Netherlands</v>
          </cell>
          <cell r="C124" t="str">
            <v>www.primeta.nl</v>
          </cell>
          <cell r="D124" t="str">
            <v>OvHarten</v>
          </cell>
          <cell r="E124" t="str">
            <v>x</v>
          </cell>
          <cell r="F124" t="str">
            <v>DFehmers</v>
          </cell>
          <cell r="G124" t="str">
            <v>x</v>
          </cell>
          <cell r="H124" t="str">
            <v>n</v>
          </cell>
          <cell r="I124" t="str">
            <v>y</v>
          </cell>
          <cell r="L124" t="str">
            <v>Classic</v>
          </cell>
          <cell r="M124" t="str">
            <v>td</v>
          </cell>
          <cell r="N124" t="str">
            <v>netherlands</v>
          </cell>
          <cell r="O124" t="str">
            <v>NL</v>
          </cell>
          <cell r="P124" t="str">
            <v>EUR</v>
          </cell>
        </row>
        <row r="125">
          <cell r="A125" t="str">
            <v>bd</v>
          </cell>
          <cell r="B125" t="str">
            <v>Zibb NL</v>
          </cell>
          <cell r="C125" t="str">
            <v>www.zibb.nl</v>
          </cell>
          <cell r="D125" t="str">
            <v>OvHarten</v>
          </cell>
          <cell r="E125" t="str">
            <v>x</v>
          </cell>
          <cell r="F125" t="str">
            <v>DFehmers</v>
          </cell>
          <cell r="G125" t="str">
            <v>x</v>
          </cell>
          <cell r="H125" t="str">
            <v>y</v>
          </cell>
          <cell r="I125" t="str">
            <v>y</v>
          </cell>
          <cell r="L125" t="str">
            <v>Classic</v>
          </cell>
          <cell r="M125" t="str">
            <v>tf</v>
          </cell>
          <cell r="N125" t="str">
            <v>netherlands</v>
          </cell>
          <cell r="O125" t="str">
            <v>NL</v>
          </cell>
          <cell r="P125" t="str">
            <v>EUR</v>
          </cell>
        </row>
        <row r="126">
          <cell r="A126" t="str">
            <v>be</v>
          </cell>
          <cell r="B126" t="str">
            <v>reserved for LookSmart BE</v>
          </cell>
          <cell r="M126" t="str">
            <v>–</v>
          </cell>
          <cell r="N126" t="str">
            <v>netherlands</v>
          </cell>
          <cell r="O126" t="str">
            <v>NL</v>
          </cell>
          <cell r="P126" t="str">
            <v>EUR</v>
          </cell>
        </row>
        <row r="127">
          <cell r="A127" t="str">
            <v>bf</v>
          </cell>
          <cell r="B127" t="str">
            <v>Surfboard</v>
          </cell>
          <cell r="C127" t="str">
            <v>www.surfboard.nl</v>
          </cell>
          <cell r="D127" t="str">
            <v>OvHarten</v>
          </cell>
          <cell r="E127" t="str">
            <v>x</v>
          </cell>
          <cell r="F127" t="str">
            <v>DFehmers</v>
          </cell>
          <cell r="G127" t="str">
            <v>x</v>
          </cell>
          <cell r="H127" t="str">
            <v>y</v>
          </cell>
          <cell r="I127" t="str">
            <v>y</v>
          </cell>
          <cell r="L127" t="str">
            <v>Classic</v>
          </cell>
          <cell r="M127" t="str">
            <v>tj</v>
          </cell>
          <cell r="N127" t="str">
            <v>netherlands</v>
          </cell>
          <cell r="O127" t="str">
            <v>NL</v>
          </cell>
          <cell r="P127" t="str">
            <v>EUR</v>
          </cell>
        </row>
        <row r="128">
          <cell r="A128" t="str">
            <v>bg</v>
          </cell>
          <cell r="B128" t="str">
            <v>World Online Netherlands</v>
          </cell>
          <cell r="C128" t="str">
            <v>www.worldonline.nl</v>
          </cell>
          <cell r="D128" t="str">
            <v>INunes</v>
          </cell>
          <cell r="E128" t="str">
            <v>x</v>
          </cell>
          <cell r="F128" t="str">
            <v>DFehmers</v>
          </cell>
          <cell r="G128" t="str">
            <v>x</v>
          </cell>
          <cell r="H128" t="str">
            <v>n</v>
          </cell>
          <cell r="I128" t="str">
            <v>n</v>
          </cell>
          <cell r="L128" t="str">
            <v>Classic</v>
          </cell>
          <cell r="M128" t="str">
            <v>tk</v>
          </cell>
          <cell r="N128" t="str">
            <v>netherlands</v>
          </cell>
          <cell r="O128" t="str">
            <v>NL</v>
          </cell>
          <cell r="P128" t="str">
            <v>EUR</v>
          </cell>
        </row>
        <row r="129">
          <cell r="A129" t="str">
            <v>bh</v>
          </cell>
          <cell r="B129" t="str">
            <v>Zonnet</v>
          </cell>
          <cell r="C129" t="str">
            <v>www.zonnet.nl</v>
          </cell>
          <cell r="D129" t="str">
            <v>OvHarten</v>
          </cell>
          <cell r="E129" t="str">
            <v>x</v>
          </cell>
          <cell r="F129" t="str">
            <v>DFehmers</v>
          </cell>
          <cell r="G129" t="str">
            <v>x</v>
          </cell>
          <cell r="H129" t="str">
            <v>y</v>
          </cell>
          <cell r="I129" t="str">
            <v>y</v>
          </cell>
          <cell r="L129" t="str">
            <v>Classic</v>
          </cell>
          <cell r="M129" t="str">
            <v>tm</v>
          </cell>
          <cell r="N129" t="str">
            <v>netherlands</v>
          </cell>
          <cell r="O129" t="str">
            <v>NL</v>
          </cell>
          <cell r="P129" t="str">
            <v>EUR</v>
          </cell>
        </row>
        <row r="130">
          <cell r="A130" t="str">
            <v>bi</v>
          </cell>
          <cell r="B130" t="str">
            <v>12Move Netherlands</v>
          </cell>
          <cell r="C130" t="str">
            <v>www.12move.nl</v>
          </cell>
          <cell r="D130" t="str">
            <v>OvHarten</v>
          </cell>
          <cell r="E130" t="str">
            <v>x</v>
          </cell>
          <cell r="F130" t="str">
            <v>DFehmers</v>
          </cell>
          <cell r="G130" t="str">
            <v>x</v>
          </cell>
          <cell r="H130" t="str">
            <v>n</v>
          </cell>
          <cell r="I130" t="str">
            <v>n</v>
          </cell>
          <cell r="L130" t="str">
            <v>Classic</v>
          </cell>
          <cell r="M130" t="str">
            <v>to</v>
          </cell>
          <cell r="N130" t="str">
            <v>netherlands</v>
          </cell>
          <cell r="O130" t="str">
            <v>NL</v>
          </cell>
          <cell r="P130" t="str">
            <v>EUR</v>
          </cell>
        </row>
        <row r="131">
          <cell r="A131" t="str">
            <v>bj</v>
          </cell>
          <cell r="B131" t="str">
            <v>AltaVista Netherlands</v>
          </cell>
          <cell r="C131" t="str">
            <v>http://search.nl.altavista.com/cgi-bin/query?pg=s&amp;cb=dr&amp;cl=nl&amp;cn=nl&amp;aveenc=22</v>
          </cell>
          <cell r="D131" t="str">
            <v>CCostello</v>
          </cell>
          <cell r="E131" t="str">
            <v>n/a</v>
          </cell>
          <cell r="F131" t="str">
            <v>JKerr</v>
          </cell>
          <cell r="G131" t="str">
            <v>x</v>
          </cell>
          <cell r="H131" t="str">
            <v>n/a</v>
          </cell>
          <cell r="I131" t="str">
            <v>y</v>
          </cell>
          <cell r="J131" t="str">
            <v>x</v>
          </cell>
          <cell r="L131" t="str">
            <v>n/a</v>
          </cell>
          <cell r="M131" t="str">
            <v>–</v>
          </cell>
          <cell r="N131" t="str">
            <v>netherlands</v>
          </cell>
          <cell r="O131" t="str">
            <v>NL</v>
          </cell>
          <cell r="P131" t="str">
            <v>EUR</v>
          </cell>
        </row>
        <row r="132">
          <cell r="A132" t="str">
            <v>bk</v>
          </cell>
          <cell r="N132" t="str">
            <v>netherlands</v>
          </cell>
          <cell r="O132" t="str">
            <v>NL</v>
          </cell>
          <cell r="P132" t="str">
            <v>EUR</v>
          </cell>
        </row>
        <row r="133">
          <cell r="A133" t="str">
            <v>bl</v>
          </cell>
          <cell r="B133" t="str">
            <v>Demon Internet NL narrowband</v>
          </cell>
          <cell r="C133" t="str">
            <v>www.demon.nl</v>
          </cell>
          <cell r="D133" t="str">
            <v>OvHarten</v>
          </cell>
          <cell r="E133" t="str">
            <v>x</v>
          </cell>
          <cell r="F133" t="str">
            <v>DFehmers</v>
          </cell>
          <cell r="H133" t="str">
            <v>y</v>
          </cell>
          <cell r="I133" t="str">
            <v>y</v>
          </cell>
          <cell r="L133" t="str">
            <v>Classic</v>
          </cell>
          <cell r="M133" t="str">
            <v>–</v>
          </cell>
          <cell r="N133" t="str">
            <v>netherlands</v>
          </cell>
          <cell r="O133" t="str">
            <v>NL</v>
          </cell>
          <cell r="P133" t="str">
            <v>EUR</v>
          </cell>
        </row>
        <row r="134">
          <cell r="A134" t="str">
            <v>bm</v>
          </cell>
          <cell r="B134" t="str">
            <v>Demon Internet NL broadband</v>
          </cell>
          <cell r="C134" t="str">
            <v>www.demon.nl</v>
          </cell>
          <cell r="D134" t="str">
            <v>OvHarten</v>
          </cell>
          <cell r="E134" t="str">
            <v>x</v>
          </cell>
          <cell r="F134" t="str">
            <v>DFehmers</v>
          </cell>
          <cell r="H134" t="str">
            <v>y</v>
          </cell>
          <cell r="I134" t="str">
            <v>y</v>
          </cell>
          <cell r="L134" t="str">
            <v>Classic broadband</v>
          </cell>
          <cell r="M134" t="str">
            <v>–</v>
          </cell>
          <cell r="N134" t="str">
            <v>netherlands</v>
          </cell>
          <cell r="O134" t="str">
            <v>NL</v>
          </cell>
          <cell r="P134" t="str">
            <v>EUR</v>
          </cell>
        </row>
        <row r="135">
          <cell r="A135" t="str">
            <v>bn</v>
          </cell>
          <cell r="B135" t="str">
            <v>Everyday Netherlands</v>
          </cell>
          <cell r="C135" t="str">
            <v>http://nl.everyday.com/</v>
          </cell>
          <cell r="D135" t="str">
            <v>DBradley</v>
          </cell>
          <cell r="E135" t="str">
            <v>x</v>
          </cell>
          <cell r="F135" t="str">
            <v>ESiary</v>
          </cell>
          <cell r="G135" t="str">
            <v>x</v>
          </cell>
          <cell r="H135" t="str">
            <v>n</v>
          </cell>
          <cell r="I135" t="str">
            <v>y</v>
          </cell>
          <cell r="L135" t="str">
            <v>Classic</v>
          </cell>
          <cell r="M135" t="str">
            <v>–</v>
          </cell>
          <cell r="N135" t="str">
            <v>netherlands</v>
          </cell>
          <cell r="O135" t="str">
            <v>NL</v>
          </cell>
          <cell r="P135" t="str">
            <v>EUR</v>
          </cell>
        </row>
        <row r="136">
          <cell r="A136" t="str">
            <v>bo</v>
          </cell>
          <cell r="B136" t="str">
            <v>Chello</v>
          </cell>
          <cell r="C136" t="str">
            <v>http://subscriber.chello.nl
username: demo
password: d3m0!</v>
          </cell>
          <cell r="D136" t="str">
            <v>OvHarten</v>
          </cell>
          <cell r="E136" t="str">
            <v>x</v>
          </cell>
          <cell r="F136" t="str">
            <v>DFehmers</v>
          </cell>
          <cell r="G136" t="str">
            <v>x</v>
          </cell>
          <cell r="H136" t="str">
            <v>y</v>
          </cell>
          <cell r="I136" t="str">
            <v>y</v>
          </cell>
          <cell r="L136" t="str">
            <v>Classic broadband</v>
          </cell>
          <cell r="M136" t="str">
            <v>–</v>
          </cell>
          <cell r="N136" t="str">
            <v>netherlands</v>
          </cell>
          <cell r="O136" t="str">
            <v>NL</v>
          </cell>
          <cell r="P136" t="str">
            <v>EUR</v>
          </cell>
        </row>
        <row r="137">
          <cell r="A137" t="str">
            <v>bp</v>
          </cell>
          <cell r="B137" t="str">
            <v>MSN Express Netherlands</v>
          </cell>
          <cell r="C137" t="str">
            <v>www.msn.nl</v>
          </cell>
          <cell r="D137" t="str">
            <v>OvHarten</v>
          </cell>
          <cell r="F137" t="str">
            <v>JKerr</v>
          </cell>
          <cell r="J137" t="str">
            <v>x</v>
          </cell>
          <cell r="L137" t="str">
            <v>n/a</v>
          </cell>
          <cell r="M137" t="str">
            <v>–</v>
          </cell>
          <cell r="N137" t="str">
            <v>netherlands</v>
          </cell>
          <cell r="O137" t="str">
            <v>NL</v>
          </cell>
          <cell r="P137" t="str">
            <v>EUR</v>
          </cell>
        </row>
        <row r="138">
          <cell r="A138" t="str">
            <v>bq</v>
          </cell>
          <cell r="B138" t="str">
            <v>Wish</v>
          </cell>
          <cell r="C138" t="str">
            <v>www.wish.nl</v>
          </cell>
          <cell r="D138" t="str">
            <v>OvHarten</v>
          </cell>
          <cell r="E138" t="str">
            <v>x</v>
          </cell>
          <cell r="F138" t="str">
            <v>AKlasse</v>
          </cell>
          <cell r="H138" t="str">
            <v>y</v>
          </cell>
          <cell r="I138" t="str">
            <v>y</v>
          </cell>
          <cell r="J138" t="str">
            <v>x</v>
          </cell>
          <cell r="L138" t="str">
            <v>Classic</v>
          </cell>
          <cell r="M138" t="str">
            <v>–</v>
          </cell>
          <cell r="N138" t="str">
            <v>netherlands</v>
          </cell>
          <cell r="O138" t="str">
            <v>NL</v>
          </cell>
          <cell r="P138" t="str">
            <v>EUR</v>
          </cell>
        </row>
        <row r="139">
          <cell r="A139" t="str">
            <v>br</v>
          </cell>
          <cell r="B139" t="str">
            <v>Euroseek</v>
          </cell>
          <cell r="C139" t="str">
            <v>http://www.euroseek.com/page?ilang=nl</v>
          </cell>
          <cell r="D139" t="str">
            <v>MartinCurley</v>
          </cell>
          <cell r="F139" t="str">
            <v>PVIIlemoes</v>
          </cell>
          <cell r="H139" t="str">
            <v>n/a</v>
          </cell>
          <cell r="I139" t="str">
            <v>y</v>
          </cell>
          <cell r="L139" t="str">
            <v>n/a</v>
          </cell>
          <cell r="N139" t="str">
            <v>netherlands</v>
          </cell>
          <cell r="O139" t="str">
            <v>NL</v>
          </cell>
          <cell r="P139" t="str">
            <v>EUR</v>
          </cell>
        </row>
        <row r="140">
          <cell r="A140" t="str">
            <v>cd</v>
          </cell>
          <cell r="B140" t="str">
            <v>World Online Norway</v>
          </cell>
          <cell r="C140" t="str">
            <v>www.world-online.no</v>
          </cell>
          <cell r="D140" t="str">
            <v>INunes</v>
          </cell>
          <cell r="E140" t="str">
            <v>x</v>
          </cell>
          <cell r="F140" t="str">
            <v>DFehmers</v>
          </cell>
          <cell r="G140" t="str">
            <v>x</v>
          </cell>
          <cell r="H140" t="str">
            <v>n</v>
          </cell>
          <cell r="I140" t="str">
            <v>n</v>
          </cell>
          <cell r="L140" t="str">
            <v>lp</v>
          </cell>
          <cell r="N140" t="str">
            <v>norway</v>
          </cell>
          <cell r="O140" t="str">
            <v>other</v>
          </cell>
          <cell r="P140" t="str">
            <v>EUR</v>
          </cell>
        </row>
        <row r="141">
          <cell r="A141" t="str">
            <v>gb</v>
          </cell>
          <cell r="B141" t="str">
            <v>Easyinfo</v>
          </cell>
          <cell r="C141" t="str">
            <v>www.easyinfo.co.za</v>
          </cell>
          <cell r="D141" t="str">
            <v>OvHarten</v>
          </cell>
          <cell r="E141" t="str">
            <v>x</v>
          </cell>
          <cell r="F141" t="str">
            <v>DFehmers</v>
          </cell>
          <cell r="G141" t="str">
            <v>x</v>
          </cell>
          <cell r="H141" t="str">
            <v>y</v>
          </cell>
          <cell r="I141" t="str">
            <v>y</v>
          </cell>
          <cell r="L141" t="str">
            <v>tgb</v>
          </cell>
          <cell r="N141" t="str">
            <v>south africa</v>
          </cell>
          <cell r="O141" t="str">
            <v>other</v>
          </cell>
          <cell r="P141" t="str">
            <v>EUR</v>
          </cell>
        </row>
        <row r="142">
          <cell r="A142" t="str">
            <v>gc</v>
          </cell>
          <cell r="B142" t="str">
            <v>World Online South Africa</v>
          </cell>
          <cell r="C142" t="str">
            <v>www.worldonline.co.za</v>
          </cell>
          <cell r="D142" t="str">
            <v>INunes</v>
          </cell>
          <cell r="E142" t="str">
            <v>x</v>
          </cell>
          <cell r="F142" t="str">
            <v>DFehmers</v>
          </cell>
          <cell r="H142" t="str">
            <v>n</v>
          </cell>
          <cell r="I142" t="str">
            <v>n</v>
          </cell>
          <cell r="L142" t="str">
            <v>tgc</v>
          </cell>
          <cell r="N142" t="str">
            <v>south africa</v>
          </cell>
          <cell r="O142" t="str">
            <v>other</v>
          </cell>
          <cell r="P142" t="str">
            <v>EUR</v>
          </cell>
        </row>
        <row r="143">
          <cell r="A143" t="str">
            <v>ma</v>
          </cell>
          <cell r="B143" t="str">
            <v>Everyday Spain</v>
          </cell>
          <cell r="C143" t="str">
            <v>http://es.everyday.com/</v>
          </cell>
          <cell r="D143" t="str">
            <v>DBradley</v>
          </cell>
          <cell r="E143" t="str">
            <v>x</v>
          </cell>
          <cell r="F143" t="str">
            <v>ESiary</v>
          </cell>
          <cell r="H143" t="str">
            <v>n</v>
          </cell>
          <cell r="I143" t="str">
            <v>y</v>
          </cell>
          <cell r="L143" t="str">
            <v>Classic</v>
          </cell>
          <cell r="M143" t="str">
            <v>–</v>
          </cell>
          <cell r="N143" t="str">
            <v>spain</v>
          </cell>
          <cell r="O143" t="str">
            <v>ES</v>
          </cell>
          <cell r="P143" t="str">
            <v>EUR</v>
          </cell>
        </row>
        <row r="144">
          <cell r="A144" t="str">
            <v>mb</v>
          </cell>
          <cell r="N144" t="str">
            <v>spain</v>
          </cell>
          <cell r="O144" t="str">
            <v>ES</v>
          </cell>
          <cell r="P144" t="str">
            <v>EUR</v>
          </cell>
        </row>
        <row r="145">
          <cell r="A145" t="str">
            <v>mc</v>
          </cell>
          <cell r="B145" t="str">
            <v>Skios</v>
          </cell>
          <cell r="C145" t="str">
            <v>www.tuportal.com
www.solomoda.com (sample site)</v>
          </cell>
          <cell r="D145" t="str">
            <v>JJordan</v>
          </cell>
          <cell r="E145" t="str">
            <v>x</v>
          </cell>
          <cell r="F145" t="str">
            <v>AKlasse</v>
          </cell>
          <cell r="G145" t="str">
            <v>x</v>
          </cell>
          <cell r="H145" t="str">
            <v>y</v>
          </cell>
          <cell r="I145" t="str">
            <v>y</v>
          </cell>
          <cell r="L145" t="str">
            <v>Classic</v>
          </cell>
          <cell r="M145" t="str">
            <v>–</v>
          </cell>
          <cell r="N145" t="str">
            <v>spain</v>
          </cell>
          <cell r="O145" t="str">
            <v>ES</v>
          </cell>
          <cell r="P145" t="str">
            <v>EUR</v>
          </cell>
        </row>
        <row r="146">
          <cell r="A146" t="str">
            <v>md</v>
          </cell>
          <cell r="B146" t="str">
            <v>Commm</v>
          </cell>
          <cell r="C146" t="str">
            <v>www.commm.com</v>
          </cell>
          <cell r="D146" t="str">
            <v>JJordan</v>
          </cell>
          <cell r="E146" t="str">
            <v>x</v>
          </cell>
          <cell r="F146" t="str">
            <v>AKlasse</v>
          </cell>
          <cell r="G146" t="str">
            <v>x</v>
          </cell>
          <cell r="H146" t="str">
            <v>n</v>
          </cell>
          <cell r="I146" t="str">
            <v>y</v>
          </cell>
          <cell r="J146" t="str">
            <v>x</v>
          </cell>
          <cell r="L146" t="str">
            <v>Classic</v>
          </cell>
          <cell r="M146" t="str">
            <v>maj</v>
          </cell>
          <cell r="N146" t="str">
            <v>spain</v>
          </cell>
          <cell r="O146" t="str">
            <v>ES</v>
          </cell>
          <cell r="P146" t="str">
            <v>EUR</v>
          </cell>
        </row>
        <row r="147">
          <cell r="A147" t="str">
            <v>me</v>
          </cell>
          <cell r="B147" t="str">
            <v>Guay</v>
          </cell>
          <cell r="C147" t="str">
            <v>www.guay.com</v>
          </cell>
          <cell r="D147" t="str">
            <v>JJordan</v>
          </cell>
          <cell r="E147" t="str">
            <v>x</v>
          </cell>
          <cell r="F147" t="str">
            <v>AKlasse</v>
          </cell>
          <cell r="H147" t="str">
            <v>n</v>
          </cell>
          <cell r="I147" t="str">
            <v>y</v>
          </cell>
          <cell r="J147" t="str">
            <v>x</v>
          </cell>
          <cell r="L147" t="str">
            <v>Classic</v>
          </cell>
          <cell r="M147" t="str">
            <v>mak</v>
          </cell>
          <cell r="N147" t="str">
            <v>spain</v>
          </cell>
          <cell r="O147" t="str">
            <v>ES</v>
          </cell>
          <cell r="P147" t="str">
            <v>EUR</v>
          </cell>
        </row>
        <row r="148">
          <cell r="A148" t="str">
            <v>mf</v>
          </cell>
          <cell r="B148" t="str">
            <v>Portal Gay</v>
          </cell>
          <cell r="C148" t="str">
            <v>www.portalgay.com</v>
          </cell>
          <cell r="D148" t="str">
            <v>JJordan</v>
          </cell>
          <cell r="E148" t="str">
            <v>x</v>
          </cell>
          <cell r="F148" t="str">
            <v>AKlasse</v>
          </cell>
          <cell r="H148" t="str">
            <v>INKT</v>
          </cell>
          <cell r="I148" t="str">
            <v>y</v>
          </cell>
          <cell r="L148" t="str">
            <v>Classic</v>
          </cell>
          <cell r="M148" t="str">
            <v>–</v>
          </cell>
          <cell r="N148" t="str">
            <v>spain</v>
          </cell>
          <cell r="O148" t="str">
            <v>ES</v>
          </cell>
          <cell r="P148" t="str">
            <v>EUR</v>
          </cell>
        </row>
        <row r="149">
          <cell r="A149" t="str">
            <v>mg</v>
          </cell>
          <cell r="B149" t="str">
            <v>Metropoli</v>
          </cell>
          <cell r="C149" t="str">
            <v>www.metropoli2000.com</v>
          </cell>
          <cell r="D149" t="str">
            <v>JJordan</v>
          </cell>
          <cell r="E149" t="str">
            <v>x</v>
          </cell>
          <cell r="F149" t="str">
            <v>AKlasse</v>
          </cell>
          <cell r="H149" t="str">
            <v>y</v>
          </cell>
          <cell r="I149" t="str">
            <v>n</v>
          </cell>
          <cell r="L149" t="str">
            <v>Classic</v>
          </cell>
          <cell r="M149" t="str">
            <v>–</v>
          </cell>
          <cell r="N149" t="str">
            <v>spain</v>
          </cell>
          <cell r="O149" t="str">
            <v>ES</v>
          </cell>
          <cell r="P149" t="str">
            <v>EUR</v>
          </cell>
        </row>
        <row r="150">
          <cell r="A150" t="str">
            <v>mh</v>
          </cell>
          <cell r="B150" t="str">
            <v>MSN Express Spain</v>
          </cell>
          <cell r="C150" t="str">
            <v>www.msn.es</v>
          </cell>
          <cell r="D150" t="str">
            <v>JJordan</v>
          </cell>
          <cell r="J150" t="str">
            <v>x</v>
          </cell>
          <cell r="L150" t="str">
            <v>n/a</v>
          </cell>
          <cell r="N150" t="str">
            <v>spain</v>
          </cell>
          <cell r="O150" t="str">
            <v>ES</v>
          </cell>
          <cell r="P150" t="str">
            <v>EUR</v>
          </cell>
        </row>
        <row r="151">
          <cell r="A151" t="str">
            <v>mi</v>
          </cell>
          <cell r="N151" t="str">
            <v>spain</v>
          </cell>
          <cell r="O151" t="str">
            <v>ES</v>
          </cell>
          <cell r="P151" t="str">
            <v>EUR</v>
          </cell>
        </row>
        <row r="152">
          <cell r="A152" t="str">
            <v>mj</v>
          </cell>
          <cell r="N152" t="str">
            <v>spain</v>
          </cell>
          <cell r="O152" t="str">
            <v>ES</v>
          </cell>
          <cell r="P152" t="str">
            <v>EUR</v>
          </cell>
        </row>
        <row r="153">
          <cell r="A153" t="str">
            <v>mk</v>
          </cell>
          <cell r="N153" t="str">
            <v>spain</v>
          </cell>
          <cell r="O153" t="str">
            <v>ES</v>
          </cell>
          <cell r="P153" t="str">
            <v>EUR</v>
          </cell>
        </row>
        <row r="154">
          <cell r="A154" t="str">
            <v>ml</v>
          </cell>
          <cell r="N154" t="str">
            <v>spain</v>
          </cell>
          <cell r="O154" t="str">
            <v>ES</v>
          </cell>
          <cell r="P154" t="str">
            <v>EUR</v>
          </cell>
        </row>
        <row r="155">
          <cell r="A155" t="str">
            <v>mm</v>
          </cell>
          <cell r="N155" t="str">
            <v>spain</v>
          </cell>
          <cell r="O155" t="str">
            <v>ES</v>
          </cell>
          <cell r="P155" t="str">
            <v>EUR</v>
          </cell>
        </row>
        <row r="156">
          <cell r="A156" t="str">
            <v>mn</v>
          </cell>
          <cell r="N156" t="str">
            <v>spain</v>
          </cell>
          <cell r="O156" t="str">
            <v>ES</v>
          </cell>
          <cell r="P156" t="str">
            <v>EUR</v>
          </cell>
        </row>
        <row r="157">
          <cell r="A157" t="str">
            <v>mo</v>
          </cell>
          <cell r="N157" t="str">
            <v>spain</v>
          </cell>
          <cell r="O157" t="str">
            <v>ES</v>
          </cell>
          <cell r="P157" t="str">
            <v>EUR</v>
          </cell>
        </row>
        <row r="158">
          <cell r="A158" t="str">
            <v>mp</v>
          </cell>
          <cell r="N158" t="str">
            <v>spain</v>
          </cell>
          <cell r="O158" t="str">
            <v>ES</v>
          </cell>
          <cell r="P158" t="str">
            <v>EUR</v>
          </cell>
        </row>
        <row r="159">
          <cell r="A159" t="str">
            <v>mq</v>
          </cell>
          <cell r="N159" t="str">
            <v>spain</v>
          </cell>
          <cell r="O159" t="str">
            <v>ES</v>
          </cell>
          <cell r="P159" t="str">
            <v>EUR</v>
          </cell>
        </row>
        <row r="160">
          <cell r="A160" t="str">
            <v>mr</v>
          </cell>
          <cell r="N160" t="str">
            <v>spain</v>
          </cell>
          <cell r="O160" t="str">
            <v>ES</v>
          </cell>
          <cell r="P160" t="str">
            <v>EUR</v>
          </cell>
        </row>
        <row r="161">
          <cell r="A161" t="str">
            <v>ms</v>
          </cell>
          <cell r="N161" t="str">
            <v>spain</v>
          </cell>
          <cell r="O161" t="str">
            <v>ES</v>
          </cell>
          <cell r="P161" t="str">
            <v>EUR</v>
          </cell>
        </row>
        <row r="162">
          <cell r="A162" t="str">
            <v>mt</v>
          </cell>
          <cell r="N162" t="str">
            <v>spain</v>
          </cell>
          <cell r="O162" t="str">
            <v>ES</v>
          </cell>
          <cell r="P162" t="str">
            <v>EUR</v>
          </cell>
        </row>
        <row r="163">
          <cell r="A163" t="str">
            <v>mu</v>
          </cell>
          <cell r="N163" t="str">
            <v>spain</v>
          </cell>
          <cell r="O163" t="str">
            <v>ES</v>
          </cell>
          <cell r="P163" t="str">
            <v>EUR</v>
          </cell>
        </row>
        <row r="164">
          <cell r="A164" t="str">
            <v>mv</v>
          </cell>
          <cell r="N164" t="str">
            <v>spain</v>
          </cell>
          <cell r="O164" t="str">
            <v>ES</v>
          </cell>
          <cell r="P164" t="str">
            <v>EUR</v>
          </cell>
        </row>
        <row r="165">
          <cell r="A165" t="str">
            <v>mw</v>
          </cell>
          <cell r="N165" t="str">
            <v>spain</v>
          </cell>
          <cell r="O165" t="str">
            <v>ES</v>
          </cell>
          <cell r="P165" t="str">
            <v>EUR</v>
          </cell>
        </row>
        <row r="166">
          <cell r="A166" t="str">
            <v>mx</v>
          </cell>
          <cell r="N166" t="str">
            <v>spain</v>
          </cell>
          <cell r="O166" t="str">
            <v>ES</v>
          </cell>
          <cell r="P166" t="str">
            <v>EUR</v>
          </cell>
        </row>
        <row r="167">
          <cell r="A167" t="str">
            <v>my</v>
          </cell>
          <cell r="N167" t="str">
            <v>spain</v>
          </cell>
          <cell r="O167" t="str">
            <v>ES</v>
          </cell>
          <cell r="P167" t="str">
            <v>EUR</v>
          </cell>
        </row>
        <row r="168">
          <cell r="A168" t="str">
            <v>mz</v>
          </cell>
          <cell r="N168" t="str">
            <v>spain</v>
          </cell>
          <cell r="O168" t="str">
            <v>ES</v>
          </cell>
          <cell r="P168" t="str">
            <v>EUR</v>
          </cell>
        </row>
        <row r="169">
          <cell r="A169" t="str">
            <v>maa</v>
          </cell>
          <cell r="B169" t="str">
            <v>Pobladores</v>
          </cell>
          <cell r="C169" t="str">
            <v>www.pobladores.com</v>
          </cell>
          <cell r="D169" t="str">
            <v>JJordan</v>
          </cell>
          <cell r="E169" t="str">
            <v>x</v>
          </cell>
          <cell r="F169" t="str">
            <v>AKlasse</v>
          </cell>
          <cell r="G169" t="str">
            <v>x</v>
          </cell>
          <cell r="H169" t="str">
            <v>y</v>
          </cell>
          <cell r="I169" t="str">
            <v>y</v>
          </cell>
          <cell r="L169" t="str">
            <v>Classic</v>
          </cell>
          <cell r="M169" t="str">
            <v>–</v>
          </cell>
          <cell r="N169" t="str">
            <v>spain</v>
          </cell>
          <cell r="O169" t="str">
            <v>ES</v>
          </cell>
          <cell r="P169" t="str">
            <v>EUR</v>
          </cell>
        </row>
        <row r="170">
          <cell r="A170" t="str">
            <v>mab</v>
          </cell>
          <cell r="B170" t="str">
            <v>Genie Spain</v>
          </cell>
          <cell r="C170" t="str">
            <v>http://www.genie.es/</v>
          </cell>
          <cell r="D170" t="str">
            <v>LB</v>
          </cell>
          <cell r="N170" t="str">
            <v>spain</v>
          </cell>
          <cell r="O170" t="str">
            <v>ES</v>
          </cell>
          <cell r="P170" t="str">
            <v>EUR</v>
          </cell>
        </row>
        <row r="171">
          <cell r="A171" t="str">
            <v>mac</v>
          </cell>
          <cell r="N171" t="str">
            <v>spain</v>
          </cell>
          <cell r="O171" t="str">
            <v>ES</v>
          </cell>
          <cell r="P171" t="str">
            <v>EUR</v>
          </cell>
        </row>
        <row r="172">
          <cell r="A172" t="str">
            <v>mad</v>
          </cell>
          <cell r="N172" t="str">
            <v>spain</v>
          </cell>
          <cell r="O172" t="str">
            <v>ES</v>
          </cell>
          <cell r="P172" t="str">
            <v>EUR</v>
          </cell>
        </row>
        <row r="173">
          <cell r="A173" t="str">
            <v>mae</v>
          </cell>
          <cell r="B173" t="str">
            <v>ABC/todotrabajo</v>
          </cell>
          <cell r="C173" t="str">
            <v>www.abc.es and http://www.todotrabajo.com/index.asp</v>
          </cell>
          <cell r="D173" t="str">
            <v>JJordan</v>
          </cell>
          <cell r="E173" t="str">
            <v>x</v>
          </cell>
          <cell r="F173" t="str">
            <v>AKlasse</v>
          </cell>
          <cell r="G173" t="str">
            <v>x</v>
          </cell>
          <cell r="H173" t="str">
            <v>n</v>
          </cell>
          <cell r="I173" t="str">
            <v>n</v>
          </cell>
          <cell r="J173" t="str">
            <v>x</v>
          </cell>
          <cell r="L173" t="str">
            <v>Classic</v>
          </cell>
          <cell r="M173" t="str">
            <v>–</v>
          </cell>
          <cell r="N173" t="str">
            <v>spain</v>
          </cell>
          <cell r="O173" t="str">
            <v>ES</v>
          </cell>
          <cell r="P173" t="str">
            <v>EUR</v>
          </cell>
        </row>
        <row r="174">
          <cell r="A174" t="str">
            <v>maf</v>
          </cell>
          <cell r="B174" t="str">
            <v>World Online Spain</v>
          </cell>
          <cell r="C174" t="str">
            <v>www.worldonline.es</v>
          </cell>
          <cell r="D174" t="str">
            <v>INunes</v>
          </cell>
          <cell r="E174" t="str">
            <v>x</v>
          </cell>
          <cell r="F174" t="str">
            <v>NWalley</v>
          </cell>
          <cell r="G174" t="str">
            <v>x</v>
          </cell>
          <cell r="H174" t="str">
            <v>n</v>
          </cell>
          <cell r="I174" t="str">
            <v>n</v>
          </cell>
          <cell r="L174" t="str">
            <v>Classic</v>
          </cell>
          <cell r="M174" t="str">
            <v>–</v>
          </cell>
          <cell r="N174" t="str">
            <v>spain</v>
          </cell>
          <cell r="O174" t="str">
            <v>ES</v>
          </cell>
          <cell r="P174" t="str">
            <v>EUR</v>
          </cell>
        </row>
        <row r="175">
          <cell r="A175" t="str">
            <v>mag</v>
          </cell>
          <cell r="B175" t="str">
            <v>AltaVista Spain</v>
          </cell>
          <cell r="C175" t="str">
            <v>http://search.es-es.altavista.com/cgi-bin/query?pg=s&amp;cb=dr&amp;cl=es&amp;cn=es</v>
          </cell>
          <cell r="D175" t="str">
            <v>CCostello</v>
          </cell>
          <cell r="E175" t="str">
            <v>n/a</v>
          </cell>
          <cell r="G175" t="str">
            <v>x</v>
          </cell>
          <cell r="H175" t="str">
            <v>n/a</v>
          </cell>
          <cell r="I175" t="str">
            <v>y</v>
          </cell>
          <cell r="J175" t="str">
            <v>x</v>
          </cell>
          <cell r="L175" t="str">
            <v>n/a</v>
          </cell>
          <cell r="M175" t="str">
            <v>–</v>
          </cell>
          <cell r="N175" t="str">
            <v>spain</v>
          </cell>
          <cell r="O175" t="str">
            <v>ES</v>
          </cell>
          <cell r="P175" t="str">
            <v>EUR</v>
          </cell>
        </row>
        <row r="176">
          <cell r="A176" t="str">
            <v>mah</v>
          </cell>
          <cell r="N176" t="str">
            <v>spain</v>
          </cell>
          <cell r="O176" t="str">
            <v>ES</v>
          </cell>
          <cell r="P176" t="str">
            <v>EUR</v>
          </cell>
        </row>
        <row r="177">
          <cell r="A177" t="str">
            <v>se</v>
          </cell>
          <cell r="B177" t="str">
            <v>LookSmart Sweden</v>
          </cell>
          <cell r="C177" t="str">
            <v>se.looksmart.co.uk</v>
          </cell>
          <cell r="D177" t="str">
            <v>JJordan</v>
          </cell>
          <cell r="E177" t="str">
            <v>x</v>
          </cell>
          <cell r="F177" t="str">
            <v>AKinsella</v>
          </cell>
          <cell r="H177" t="str">
            <v>y</v>
          </cell>
          <cell r="I177" t="str">
            <v>y</v>
          </cell>
          <cell r="J177" t="str">
            <v>y</v>
          </cell>
          <cell r="L177" t="str">
            <v>Classic</v>
          </cell>
          <cell r="N177" t="str">
            <v>sweden</v>
          </cell>
          <cell r="O177" t="str">
            <v>SE</v>
          </cell>
          <cell r="P177" t="str">
            <v>SEK</v>
          </cell>
        </row>
        <row r="178">
          <cell r="A178" t="str">
            <v>ea</v>
          </cell>
          <cell r="B178" t="str">
            <v>FunPlanet</v>
          </cell>
          <cell r="C178" t="str">
            <v>www.funplanet.com</v>
          </cell>
          <cell r="D178" t="str">
            <v>OvHarten</v>
          </cell>
          <cell r="E178" t="str">
            <v>x</v>
          </cell>
          <cell r="F178" t="str">
            <v>PVillamoes</v>
          </cell>
          <cell r="G178" t="str">
            <v>x</v>
          </cell>
          <cell r="H178" t="str">
            <v>n</v>
          </cell>
          <cell r="I178" t="str">
            <v>y</v>
          </cell>
          <cell r="L178" t="str">
            <v>Classic</v>
          </cell>
          <cell r="M178" t="str">
            <v>–</v>
          </cell>
          <cell r="N178" t="str">
            <v>sweden</v>
          </cell>
          <cell r="O178" t="str">
            <v>SE</v>
          </cell>
          <cell r="P178" t="str">
            <v>SEK</v>
          </cell>
        </row>
        <row r="179">
          <cell r="A179" t="str">
            <v>eb</v>
          </cell>
          <cell r="B179" t="str">
            <v>Telenordia</v>
          </cell>
          <cell r="C179" t="str">
            <v>start.telenordia.se</v>
          </cell>
          <cell r="D179" t="str">
            <v>ANilsson</v>
          </cell>
          <cell r="E179" t="str">
            <v>x</v>
          </cell>
          <cell r="F179" t="str">
            <v>PVillamoes</v>
          </cell>
          <cell r="G179" t="str">
            <v>x</v>
          </cell>
          <cell r="H179" t="str">
            <v>y</v>
          </cell>
          <cell r="I179" t="str">
            <v>y</v>
          </cell>
          <cell r="L179" t="str">
            <v>Classic</v>
          </cell>
          <cell r="M179" t="str">
            <v>lb</v>
          </cell>
          <cell r="N179" t="str">
            <v>sweden</v>
          </cell>
          <cell r="O179" t="str">
            <v>SE</v>
          </cell>
          <cell r="P179" t="str">
            <v>SEK</v>
          </cell>
        </row>
        <row r="180">
          <cell r="A180" t="str">
            <v>ec</v>
          </cell>
          <cell r="B180" t="str">
            <v>Malmöguiden</v>
          </cell>
          <cell r="C180" t="str">
            <v>www.malmoguiden.se</v>
          </cell>
          <cell r="D180" t="str">
            <v>ANilsson</v>
          </cell>
          <cell r="E180" t="str">
            <v>x</v>
          </cell>
          <cell r="F180" t="str">
            <v>PVillamoes</v>
          </cell>
          <cell r="G180" t="str">
            <v>x</v>
          </cell>
          <cell r="H180" t="str">
            <v>n</v>
          </cell>
          <cell r="I180" t="str">
            <v>y</v>
          </cell>
          <cell r="L180" t="str">
            <v>Classic</v>
          </cell>
          <cell r="M180" t="str">
            <v>lc</v>
          </cell>
          <cell r="N180" t="str">
            <v>sweden</v>
          </cell>
          <cell r="O180" t="str">
            <v>SE</v>
          </cell>
          <cell r="P180" t="str">
            <v>SEK</v>
          </cell>
        </row>
        <row r="181">
          <cell r="A181" t="str">
            <v>ed</v>
          </cell>
          <cell r="N181" t="str">
            <v>sweden</v>
          </cell>
          <cell r="O181" t="str">
            <v>SE</v>
          </cell>
          <cell r="P181" t="str">
            <v>SEK</v>
          </cell>
        </row>
        <row r="182">
          <cell r="A182" t="str">
            <v>ee</v>
          </cell>
          <cell r="N182" t="str">
            <v>sweden</v>
          </cell>
          <cell r="O182" t="str">
            <v>SE</v>
          </cell>
          <cell r="P182" t="str">
            <v>SEK</v>
          </cell>
        </row>
        <row r="183">
          <cell r="A183" t="str">
            <v>ef</v>
          </cell>
          <cell r="B183" t="str">
            <v>World Online Sweden</v>
          </cell>
          <cell r="C183" t="str">
            <v>www.worldonline.se</v>
          </cell>
          <cell r="D183" t="str">
            <v>INunes</v>
          </cell>
          <cell r="E183" t="str">
            <v>x</v>
          </cell>
          <cell r="F183" t="str">
            <v>DFehmers</v>
          </cell>
          <cell r="G183" t="str">
            <v>x</v>
          </cell>
          <cell r="H183" t="str">
            <v>n</v>
          </cell>
          <cell r="I183" t="str">
            <v>n</v>
          </cell>
          <cell r="L183" t="str">
            <v>Classic</v>
          </cell>
          <cell r="M183" t="str">
            <v>ln</v>
          </cell>
          <cell r="N183" t="str">
            <v>sweden</v>
          </cell>
          <cell r="O183" t="str">
            <v>SE</v>
          </cell>
          <cell r="P183" t="str">
            <v>SEK</v>
          </cell>
        </row>
        <row r="184">
          <cell r="A184" t="str">
            <v>eg</v>
          </cell>
          <cell r="B184" t="str">
            <v>Everyday Sweden</v>
          </cell>
          <cell r="C184" t="str">
            <v>http://se.everyday.com/</v>
          </cell>
          <cell r="D184" t="str">
            <v>DBradley</v>
          </cell>
          <cell r="E184" t="str">
            <v>x</v>
          </cell>
          <cell r="F184" t="str">
            <v>ESiary</v>
          </cell>
          <cell r="G184" t="str">
            <v>x</v>
          </cell>
          <cell r="H184" t="str">
            <v>n</v>
          </cell>
          <cell r="I184" t="str">
            <v>y</v>
          </cell>
          <cell r="L184" t="str">
            <v>Classic</v>
          </cell>
          <cell r="M184" t="str">
            <v>–</v>
          </cell>
          <cell r="N184" t="str">
            <v>sweden</v>
          </cell>
          <cell r="O184" t="str">
            <v>SE</v>
          </cell>
          <cell r="P184" t="str">
            <v>SEK</v>
          </cell>
        </row>
        <row r="185">
          <cell r="A185" t="str">
            <v>eh</v>
          </cell>
          <cell r="B185" t="str">
            <v>DN Dagens Nyheter</v>
          </cell>
          <cell r="C185" t="str">
            <v>www.dn.se</v>
          </cell>
          <cell r="D185" t="str">
            <v>ANilsson</v>
          </cell>
          <cell r="E185" t="str">
            <v>x</v>
          </cell>
          <cell r="F185" t="str">
            <v>PVillamoes</v>
          </cell>
          <cell r="G185" t="str">
            <v>x</v>
          </cell>
          <cell r="H185" t="str">
            <v>y</v>
          </cell>
          <cell r="I185" t="str">
            <v>y</v>
          </cell>
          <cell r="L185" t="str">
            <v>Classic</v>
          </cell>
          <cell r="M185" t="str">
            <v>ls</v>
          </cell>
          <cell r="N185" t="str">
            <v>sweden</v>
          </cell>
          <cell r="O185" t="str">
            <v>SE</v>
          </cell>
          <cell r="P185" t="str">
            <v>SEK</v>
          </cell>
        </row>
        <row r="186">
          <cell r="A186" t="str">
            <v>ei</v>
          </cell>
          <cell r="B186" t="str">
            <v>AltaVista Sweden</v>
          </cell>
          <cell r="C186" t="str">
            <v>http://search.se.altavista.com/cgi-bin/query?pg=s&amp;cb=dr&amp;cl=sv&amp;cn=se</v>
          </cell>
          <cell r="D186" t="str">
            <v>CCostello</v>
          </cell>
          <cell r="E186" t="str">
            <v>n/a</v>
          </cell>
          <cell r="F186" t="str">
            <v>JKerr</v>
          </cell>
          <cell r="G186" t="str">
            <v>x</v>
          </cell>
          <cell r="H186" t="str">
            <v>n/a</v>
          </cell>
          <cell r="I186" t="str">
            <v>y</v>
          </cell>
          <cell r="J186" t="str">
            <v>x</v>
          </cell>
          <cell r="L186" t="str">
            <v>n/a</v>
          </cell>
          <cell r="M186" t="str">
            <v>–</v>
          </cell>
          <cell r="N186" t="str">
            <v>sweden</v>
          </cell>
          <cell r="O186" t="str">
            <v>SE</v>
          </cell>
          <cell r="P186" t="str">
            <v>SEK</v>
          </cell>
        </row>
        <row r="187">
          <cell r="A187" t="str">
            <v>ej</v>
          </cell>
          <cell r="B187" t="str">
            <v>Euroseek</v>
          </cell>
          <cell r="C187" t="str">
            <v>http://www.euroseek.com/page?ilang=se</v>
          </cell>
          <cell r="D187" t="str">
            <v>Mcurley</v>
          </cell>
          <cell r="F187" t="str">
            <v>PVillamoes</v>
          </cell>
          <cell r="H187" t="str">
            <v>n/a</v>
          </cell>
          <cell r="I187" t="str">
            <v>y</v>
          </cell>
          <cell r="N187" t="str">
            <v>sweden</v>
          </cell>
          <cell r="O187" t="str">
            <v>SE</v>
          </cell>
          <cell r="P187" t="str">
            <v>SEK</v>
          </cell>
        </row>
        <row r="188">
          <cell r="A188" t="str">
            <v>ek</v>
          </cell>
          <cell r="B188" t="str">
            <v>MSN Express Sweden</v>
          </cell>
          <cell r="C188" t="str">
            <v>www.msn.se</v>
          </cell>
          <cell r="D188" t="str">
            <v>JJordan</v>
          </cell>
          <cell r="F188" t="str">
            <v>JKerr</v>
          </cell>
          <cell r="J188" t="str">
            <v>x</v>
          </cell>
          <cell r="L188" t="str">
            <v>n/a</v>
          </cell>
          <cell r="M188" t="str">
            <v>–</v>
          </cell>
          <cell r="N188" t="str">
            <v>sweden</v>
          </cell>
          <cell r="O188" t="str">
            <v>SE</v>
          </cell>
          <cell r="P188" t="str">
            <v>SEK</v>
          </cell>
        </row>
        <row r="189">
          <cell r="A189" t="str">
            <v>fa</v>
          </cell>
          <cell r="B189" t="str">
            <v>Sunrise</v>
          </cell>
          <cell r="C189" t="str">
            <v>go.sunrise.ch (German)</v>
          </cell>
          <cell r="D189" t="str">
            <v>INunes</v>
          </cell>
          <cell r="E189" t="str">
            <v>x</v>
          </cell>
          <cell r="F189" t="str">
            <v>SEdelstyn</v>
          </cell>
          <cell r="H189" t="str">
            <v>n</v>
          </cell>
          <cell r="I189" t="str">
            <v>n</v>
          </cell>
          <cell r="L189" t="str">
            <v>Classic</v>
          </cell>
          <cell r="M189" t="str">
            <v>rta</v>
          </cell>
          <cell r="N189" t="str">
            <v>swiss</v>
          </cell>
          <cell r="O189" t="str">
            <v>Other</v>
          </cell>
        </row>
        <row r="190">
          <cell r="A190" t="str">
            <v>fb</v>
          </cell>
          <cell r="B190" t="str">
            <v>Sunrise</v>
          </cell>
          <cell r="C190" t="str">
            <v>go.sunrise.ch (French)</v>
          </cell>
          <cell r="D190" t="str">
            <v>INunes</v>
          </cell>
          <cell r="E190" t="str">
            <v>x</v>
          </cell>
          <cell r="F190" t="str">
            <v>SEdelstyn</v>
          </cell>
          <cell r="H190" t="str">
            <v>n</v>
          </cell>
          <cell r="I190" t="str">
            <v>n</v>
          </cell>
          <cell r="L190" t="str">
            <v>Classic</v>
          </cell>
          <cell r="M190" t="str">
            <v>rtb</v>
          </cell>
          <cell r="N190" t="str">
            <v>swiss</v>
          </cell>
          <cell r="O190" t="str">
            <v>Other</v>
          </cell>
        </row>
        <row r="191">
          <cell r="A191" t="str">
            <v>fc</v>
          </cell>
          <cell r="B191" t="str">
            <v>Sunrise</v>
          </cell>
          <cell r="C191" t="str">
            <v>go.sunrise.ch (Italian)</v>
          </cell>
          <cell r="D191" t="str">
            <v>INunes</v>
          </cell>
          <cell r="E191" t="str">
            <v>x</v>
          </cell>
          <cell r="F191" t="str">
            <v>SEdelstyn</v>
          </cell>
          <cell r="H191" t="str">
            <v>n</v>
          </cell>
          <cell r="I191" t="str">
            <v>n</v>
          </cell>
          <cell r="L191" t="str">
            <v>Classic</v>
          </cell>
          <cell r="M191" t="str">
            <v>rtc</v>
          </cell>
          <cell r="N191" t="str">
            <v>swiss</v>
          </cell>
          <cell r="O191" t="str">
            <v>Other</v>
          </cell>
        </row>
        <row r="192">
          <cell r="A192" t="str">
            <v>fd</v>
          </cell>
          <cell r="B192" t="str">
            <v>Sunrise</v>
          </cell>
          <cell r="C192" t="str">
            <v>go.sunrise.ch (English)</v>
          </cell>
          <cell r="D192" t="str">
            <v>INunes</v>
          </cell>
          <cell r="E192" t="str">
            <v>x</v>
          </cell>
          <cell r="F192" t="str">
            <v>SEdelstyn</v>
          </cell>
          <cell r="H192" t="str">
            <v>n</v>
          </cell>
          <cell r="I192" t="str">
            <v>n</v>
          </cell>
          <cell r="L192" t="str">
            <v>Classic</v>
          </cell>
          <cell r="M192" t="str">
            <v>rtd</v>
          </cell>
          <cell r="N192" t="str">
            <v>swiss</v>
          </cell>
          <cell r="O192" t="str">
            <v>Other</v>
          </cell>
        </row>
        <row r="193">
          <cell r="A193" t="str">
            <v>btlsde</v>
          </cell>
          <cell r="B193" t="str">
            <v>looksmart.de</v>
          </cell>
          <cell r="N193" t="str">
            <v>germany</v>
          </cell>
          <cell r="O193" t="str">
            <v>de</v>
          </cell>
          <cell r="P193" t="str">
            <v>EUR</v>
          </cell>
        </row>
        <row r="194">
          <cell r="A194" t="str">
            <v>btlsnl</v>
          </cell>
          <cell r="B194" t="str">
            <v>looksmart.nl</v>
          </cell>
          <cell r="N194" t="str">
            <v>netherlands</v>
          </cell>
          <cell r="O194" t="str">
            <v>nl</v>
          </cell>
          <cell r="P194" t="str">
            <v>EUR</v>
          </cell>
        </row>
        <row r="195">
          <cell r="A195" t="str">
            <v>bulk</v>
          </cell>
          <cell r="B195" t="str">
            <v>bulk submits</v>
          </cell>
          <cell r="N195" t="str">
            <v>GB</v>
          </cell>
          <cell r="O195" t="str">
            <v>UK</v>
          </cell>
          <cell r="P195" t="str">
            <v>GBP</v>
          </cell>
        </row>
        <row r="196">
          <cell r="A196" t="str">
            <v>btlsfr</v>
          </cell>
          <cell r="B196" t="str">
            <v>looksmart.fr</v>
          </cell>
          <cell r="N196" t="str">
            <v>france</v>
          </cell>
          <cell r="O196" t="str">
            <v>FR</v>
          </cell>
          <cell r="P196" t="str">
            <v>EUR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>
        <row r="3">
          <cell r="A3" t="str">
            <v>BTLSUK</v>
          </cell>
        </row>
      </sheetData>
      <sheetData sheetId="210"/>
      <sheetData sheetId="211"/>
      <sheetData sheetId="212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>
        <row r="3">
          <cell r="A3" t="str">
            <v>BTLSUK</v>
          </cell>
        </row>
      </sheetData>
      <sheetData sheetId="252">
        <row r="3">
          <cell r="A3" t="str">
            <v>BTLSUK</v>
          </cell>
        </row>
      </sheetData>
      <sheetData sheetId="253">
        <row r="3">
          <cell r="A3" t="str">
            <v>BTLSUK</v>
          </cell>
        </row>
      </sheetData>
      <sheetData sheetId="254">
        <row r="3">
          <cell r="A3" t="str">
            <v>BTLSUK</v>
          </cell>
        </row>
      </sheetData>
      <sheetData sheetId="255">
        <row r="3">
          <cell r="A3" t="str">
            <v>BTLSUK</v>
          </cell>
        </row>
      </sheetData>
      <sheetData sheetId="256">
        <row r="3">
          <cell r="A3" t="str">
            <v>BTLSUK</v>
          </cell>
        </row>
      </sheetData>
      <sheetData sheetId="257">
        <row r="3">
          <cell r="A3" t="str">
            <v>BTLSUK</v>
          </cell>
        </row>
      </sheetData>
      <sheetData sheetId="258">
        <row r="3">
          <cell r="A3" t="str">
            <v>BTLSUK</v>
          </cell>
        </row>
      </sheetData>
      <sheetData sheetId="259">
        <row r="3">
          <cell r="A3" t="str">
            <v>BTLSUK</v>
          </cell>
        </row>
      </sheetData>
      <sheetData sheetId="260">
        <row r="3">
          <cell r="A3" t="str">
            <v>BTLSUK</v>
          </cell>
        </row>
      </sheetData>
      <sheetData sheetId="261">
        <row r="3">
          <cell r="A3" t="str">
            <v>BTLSUK</v>
          </cell>
        </row>
      </sheetData>
      <sheetData sheetId="262">
        <row r="3">
          <cell r="A3" t="str">
            <v>BTLSUK</v>
          </cell>
        </row>
      </sheetData>
      <sheetData sheetId="263">
        <row r="3">
          <cell r="A3" t="str">
            <v>BTLSUK</v>
          </cell>
        </row>
      </sheetData>
      <sheetData sheetId="264">
        <row r="3">
          <cell r="A3" t="str">
            <v>BTLSUK</v>
          </cell>
        </row>
      </sheetData>
      <sheetData sheetId="265"/>
      <sheetData sheetId="266"/>
      <sheetData sheetId="267"/>
      <sheetData sheetId="268"/>
      <sheetData sheetId="269"/>
      <sheetData sheetId="270"/>
      <sheetData sheetId="271">
        <row r="3">
          <cell r="A3" t="str">
            <v>BTLSUK</v>
          </cell>
        </row>
      </sheetData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>
        <row r="3">
          <cell r="A3" t="str">
            <v>BTLSUK</v>
          </cell>
        </row>
      </sheetData>
      <sheetData sheetId="289">
        <row r="3">
          <cell r="A3" t="str">
            <v>BTLSUK</v>
          </cell>
        </row>
      </sheetData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 refreshError="1"/>
      <sheetData sheetId="343" refreshError="1"/>
      <sheetData sheetId="344" refreshError="1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 refreshError="1"/>
      <sheetData sheetId="367" refreshError="1"/>
      <sheetData sheetId="368">
        <row r="3">
          <cell r="A3" t="str">
            <v>BTLSUK</v>
          </cell>
        </row>
      </sheetData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PROD"/>
      <sheetName val="Sheet2"/>
      <sheetName val="P&amp;L WORK."/>
      <sheetName val="P&amp;L WORK. (2)"/>
      <sheetName val="loans"/>
      <sheetName val="LIAB"/>
      <sheetName val="OPD PUR"/>
      <sheetName val="SRF P130"/>
      <sheetName val="SRF P170"/>
      <sheetName val="SRF B154"/>
      <sheetName val="SRF P213"/>
      <sheetName val="SRF P100"/>
      <sheetName val="P&amp;L_WORK_"/>
      <sheetName val="P&amp;L_WORK__(2)"/>
      <sheetName val="OPD_PUR"/>
      <sheetName val="SRF_P130"/>
      <sheetName val="SRF_P170"/>
      <sheetName val="SRF_B154"/>
      <sheetName val="SRF_P213"/>
      <sheetName val="SRF_P1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RF A170(GP)"/>
      <sheetName val="A220"/>
      <sheetName val="SRF-115 (471315)"/>
      <sheetName val="SRF100 (471315)"/>
      <sheetName val="SRF-115"/>
      <sheetName val="SRF-116"/>
      <sheetName val="BS-WORK"/>
      <sheetName val="SRF100"/>
      <sheetName val="SRF130"/>
      <sheetName val="SRF A170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RF_A170(GP)"/>
      <sheetName val="SRF-115_(471315)"/>
      <sheetName val="SRF100_(471315)"/>
      <sheetName val="SRF_A17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D PIVOT (2)"/>
      <sheetName val="OMG FY-070829MAR"/>
      <sheetName val="OMG FY-0708 xx"/>
      <sheetName val="Material"/>
      <sheetName val="BOM Usage Rev"/>
      <sheetName val="mbil format"/>
      <sheetName val="BOM Usage"/>
      <sheetName val="cdr cost comparison"/>
      <sheetName val="Monthlycdr A164"/>
      <sheetName val="MonthlyCDR"/>
      <sheetName val="Monthlydvdr"/>
      <sheetName val="monthly dvdrw"/>
      <sheetName val="monthlycdrw"/>
      <sheetName val="dvdrw"/>
      <sheetName val="cdrw"/>
      <sheetName val="Pc rate dvdr"/>
      <sheetName val="STORE ALLOCATED DEPT"/>
      <sheetName val="salary"/>
      <sheetName val="salary rev"/>
      <sheetName val="Load projection"/>
      <sheetName val="Power"/>
      <sheetName val="reco over head"/>
      <sheetName val="overheads"/>
      <sheetName val="OH allocation"/>
      <sheetName val="Printing"/>
      <sheetName val="100bos"/>
      <sheetName val="ratio stores"/>
      <sheetName val="dvdr"/>
      <sheetName val="Sheet3"/>
      <sheetName val="Sheet5"/>
      <sheetName val="CDR"/>
      <sheetName val="OMG FY-0708"/>
      <sheetName val="format_ ramp-up"/>
      <sheetName val="DVDR Matrix."/>
      <sheetName val="CDR Matrix."/>
      <sheetName val="OEE_ CT_Yield."/>
      <sheetName val="Consolidated"/>
      <sheetName val="Comparison ABP"/>
      <sheetName val="BOM 16X ODM-wise"/>
      <sheetName val="OEE_ CT_Yield (specials)"/>
      <sheetName val="Sheet1"/>
      <sheetName val="freight"/>
      <sheetName val="stores consumable"/>
      <sheetName val="dep"/>
      <sheetName val="converted lines"/>
      <sheetName val="MTD_PIVOT_(2)"/>
      <sheetName val="OMG_FY-070829MAR"/>
      <sheetName val="OMG_FY-0708_xx"/>
      <sheetName val="BOM_Usage_Rev"/>
      <sheetName val="mbil_format"/>
      <sheetName val="BOM_Usage"/>
      <sheetName val="cdr_cost_comparison"/>
      <sheetName val="Monthlycdr_A164"/>
      <sheetName val="monthly_dvdrw"/>
      <sheetName val="Pc_rate_dvdr"/>
      <sheetName val="STORE_ALLOCATED_DEPT"/>
      <sheetName val="salary_rev"/>
      <sheetName val="Load_projection"/>
      <sheetName val="reco_over_head"/>
      <sheetName val="OH_allocation"/>
      <sheetName val="ratio_stores"/>
      <sheetName val="OMG_FY-0708"/>
      <sheetName val="format__ramp-up"/>
      <sheetName val="DVDR_Matrix_"/>
      <sheetName val="CDR_Matrix_"/>
      <sheetName val="OEE__CT_Yield_"/>
      <sheetName val="Comparison_ABP"/>
      <sheetName val="BOM_16X_ODM-wise"/>
      <sheetName val="OEE__CT_Yield_(specials)"/>
      <sheetName val="stores_consumable"/>
      <sheetName val="converted_li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4">
          <cell r="B4">
            <v>45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 GRPNGS"/>
      <sheetName val="TOTAL"/>
      <sheetName val="Assumptions"/>
      <sheetName val="LEG"/>
      <sheetName val="TECH"/>
      <sheetName val="NWP"/>
      <sheetName val="PROJ"/>
      <sheetName val="REG"/>
      <sheetName val="OMC"/>
      <sheetName val="S&amp;M"/>
      <sheetName val="MKTG"/>
      <sheetName val="SALES"/>
      <sheetName val="PBO"/>
      <sheetName val="IT"/>
      <sheetName val="HR"/>
      <sheetName val="FIN"/>
      <sheetName val="CSD"/>
      <sheetName val="CC"/>
      <sheetName val="NCC"/>
      <sheetName val="6SIGMA"/>
      <sheetName val="PL_GRPNG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-OH-Slide"/>
      <sheetName val="Index"/>
      <sheetName val="Reco"/>
      <sheetName val="WC-OP-Slide"/>
      <sheetName val="WC-OP"/>
      <sheetName val="PC"/>
      <sheetName val="RMCONS"/>
      <sheetName val="WC-FIN"/>
      <sheetName val="PC-INV"/>
      <sheetName val="PC-PW"/>
      <sheetName val="BS"/>
      <sheetName val="Pending"/>
      <sheetName val="HO-OH"/>
      <sheetName val="OH-Plants"/>
      <sheetName val="P&amp;L"/>
      <sheetName val="ConsPL"/>
      <sheetName val="OH-PlantsSlide"/>
      <sheetName val="GWGN"/>
      <sheetName val="Sales"/>
      <sheetName val="CDRP&amp;L"/>
      <sheetName val="JBP&amp;L"/>
      <sheetName val="CDRWP&amp;L"/>
      <sheetName val="Packing"/>
      <sheetName val="DVDRP&amp;L"/>
      <sheetName val="DVDRWP&amp;L"/>
      <sheetName val="DLP&amp;L"/>
      <sheetName val="BDRP&amp;L"/>
      <sheetName val="CDROMP&amp;L"/>
      <sheetName val="DVDROMP&amp;L"/>
      <sheetName val="Roy"/>
      <sheetName val="Printing"/>
      <sheetName val="BOMGN"/>
      <sheetName val="ProdGN"/>
      <sheetName val="GWA164"/>
      <sheetName val="CT"/>
      <sheetName val="CDRGNCR"/>
      <sheetName val="ProdA164"/>
      <sheetName val="BOMA164"/>
      <sheetName val="HO&amp;Plnt-OH"/>
      <sheetName val="Capex-Adv-Payable"/>
      <sheetName val="Margin"/>
      <sheetName val="LT-Mar,07"/>
      <sheetName val="W.C.period"/>
      <sheetName val="24April07"/>
      <sheetName val="CapBudt0708"/>
      <sheetName val="Assumptions"/>
      <sheetName val="Norms"/>
      <sheetName val="DVDRCR"/>
      <sheetName val="Fin"/>
      <sheetName val="CDRA164CR"/>
      <sheetName val="CF"/>
      <sheetName val="Sheet1"/>
      <sheetName val="Cash Flow"/>
      <sheetName val="Working"/>
      <sheetName val="CashFlow"/>
      <sheetName val="Variation Wrkg."/>
      <sheetName val="CFWor"/>
      <sheetName val="Sch 1,2, 3"/>
      <sheetName val="Sch 4-10-11"/>
      <sheetName val="Sch 4-SAP 09-10"/>
      <sheetName val="Sch 4 2009-10"/>
      <sheetName val="Sch 4"/>
      <sheetName val="Sch 5,6,7,8"/>
      <sheetName val="Sch 9,10,11"/>
      <sheetName val="Sch 12,13,14"/>
      <sheetName val="Sch 15,16"/>
      <sheetName val="Sch 17"/>
      <sheetName val="Freight outward impact q4"/>
      <sheetName val="Abstract09-10"/>
      <sheetName val="group"/>
      <sheetName val="adjust entries after Board Meet"/>
      <sheetName val="Adj-10-11"/>
      <sheetName val="sap tb-10-11"/>
      <sheetName val="TB-05-10"/>
      <sheetName val="sap tb-09-10"/>
      <sheetName val="TB-March-10"/>
      <sheetName val="sapadj910"/>
      <sheetName val="TB-RG-06"/>
      <sheetName val="TB-06-MBPV-R"/>
      <sheetName val="July-TB-04"/>
      <sheetName val="FA"/>
      <sheetName val="group (2)"/>
      <sheetName val="TB Con YTD-Net"/>
      <sheetName val="TB Monthly-Net"/>
      <sheetName val="TB GRP LINK 2009-10"/>
      <sheetName val="CONS 2009-2010"/>
      <sheetName val="adj 2009-10"/>
      <sheetName val="TBGN2009-10"/>
      <sheetName val="TBRTD2009-10"/>
      <sheetName val="TB GRP LINK 2008-09"/>
      <sheetName val="CONS2008-2009"/>
      <sheetName val="TB Con YTD"/>
      <sheetName val="FDR Lien"/>
      <sheetName val="TB HO YTD"/>
      <sheetName val="TB Plant YTD"/>
      <sheetName val="Adj."/>
      <sheetName val="TB_171008_1500"/>
      <sheetName val="Sheet2"/>
      <sheetName val="ADJ 2008-9"/>
      <sheetName val="TBGN2008-09"/>
      <sheetName val="TBRTD2008-2009"/>
      <sheetName val="Sheet4"/>
      <sheetName val="Sheet3"/>
      <sheetName val="CONS-TB"/>
      <sheetName val="Sheet7"/>
      <sheetName val="Sheet5"/>
      <sheetName val="Pivot"/>
      <sheetName val="Entry Made"/>
      <sheetName val="Sheet8"/>
      <sheetName val="W_C_period"/>
      <sheetName val="Cash_Flow"/>
      <sheetName val="Variation_Wrkg_"/>
      <sheetName val="Sch_1,2,_3"/>
      <sheetName val="Sch_4-10-11"/>
      <sheetName val="Sch_4-SAP_09-10"/>
      <sheetName val="Sch_4_2009-10"/>
      <sheetName val="Sch_4"/>
      <sheetName val="Sch_5,6,7,8"/>
      <sheetName val="Sch_9,10,11"/>
      <sheetName val="Sch_12,13,14"/>
      <sheetName val="Sch_15,16"/>
      <sheetName val="Sch_17"/>
      <sheetName val="Freight_outward_impact_q4"/>
      <sheetName val="adjust_entries_after_Board_Meet"/>
      <sheetName val="sap_tb-10-11"/>
      <sheetName val="sap_tb-09-10"/>
      <sheetName val="group_(2)"/>
      <sheetName val="TB_Con_YTD-Net"/>
      <sheetName val="TB_Monthly-Net"/>
      <sheetName val="TB_GRP_LINK_2009-10"/>
      <sheetName val="CONS_2009-2010"/>
      <sheetName val="adj_2009-10"/>
      <sheetName val="TB_GRP_LINK_2008-09"/>
      <sheetName val="TB_Con_YTD"/>
      <sheetName val="FDR_Lien"/>
      <sheetName val="TB_HO_YTD"/>
      <sheetName val="TB_Plant_YTD"/>
      <sheetName val="Adj_"/>
      <sheetName val="ADJ_2008-9"/>
      <sheetName val="Entry_Mad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429">
          <cell r="B429">
            <v>1000000</v>
          </cell>
        </row>
        <row r="430">
          <cell r="B430">
            <v>39.5</v>
          </cell>
        </row>
        <row r="432">
          <cell r="B432">
            <v>39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"/>
      <sheetName val="Summary(JB)"/>
      <sheetName val="dvdr all frmt"/>
      <sheetName val="BOM 16X ODM-wise"/>
      <sheetName val="MonthlyDVDRMKM-R)"/>
      <sheetName val="MonthlyDVDRMKM+R) "/>
      <sheetName val="MonthlyDVDRSONY"/>
      <sheetName val="mbil format-Cost"/>
      <sheetName val="mbil format"/>
      <sheetName val="M&amp;G Stamper"/>
      <sheetName val="MonthlyCDR"/>
      <sheetName val="CDR"/>
      <sheetName val="Monthlydvdr"/>
      <sheetName val="dvdr"/>
      <sheetName val="MKM+R"/>
      <sheetName val="MKM-R"/>
      <sheetName val="SONY"/>
      <sheetName val="monthlycdrw"/>
      <sheetName val="cdrw"/>
      <sheetName val="monthly dvdrw"/>
      <sheetName val="dvdrw"/>
      <sheetName val="Monthlydvdrom"/>
      <sheetName val="dvdrom"/>
      <sheetName val="MonthlyDl-1p"/>
      <sheetName val="dl-1p"/>
      <sheetName val="MonthlyDl-2p "/>
      <sheetName val="dl-2p "/>
      <sheetName val="Material"/>
      <sheetName val="Material old "/>
      <sheetName val="BOM Usage Rev"/>
      <sheetName val="BOM Usage"/>
      <sheetName val="BOMGN"/>
      <sheetName val="dvdr final"/>
      <sheetName val="dvdrwfinal"/>
      <sheetName val="pc flow"/>
      <sheetName val="MTD PIVOT (2)"/>
      <sheetName val="CONSOLIDATED REVISED ON 3.1.08"/>
      <sheetName val="capex08-09"/>
      <sheetName val="OMG FY-070829MAR"/>
      <sheetName val="OMG FY-0708 xx"/>
      <sheetName val="DL 1&amp;2P"/>
      <sheetName val="old material list"/>
      <sheetName val="cdr cost comparison"/>
      <sheetName val="Monthlycdr A164"/>
      <sheetName val="Monthlycdr A164final"/>
      <sheetName val="STORE ALLOCATED DEPT"/>
      <sheetName val="salary rev"/>
      <sheetName val="Load projection"/>
      <sheetName val="OMG FY-0809"/>
      <sheetName val="overheads"/>
      <sheetName val="CT"/>
      <sheetName val="OH allocation"/>
      <sheetName val="Printing"/>
      <sheetName val="100bos"/>
      <sheetName val="freight"/>
      <sheetName val="CURRENCY"/>
      <sheetName val="pc rate dvdrw"/>
      <sheetName val="pc rate dvdr"/>
      <sheetName val="Pc rate dvdr old"/>
      <sheetName val="salary"/>
      <sheetName val="Power"/>
      <sheetName val="reco over head"/>
      <sheetName val="Sheet2"/>
      <sheetName val="ratio stores"/>
      <sheetName val="FOREX RATE 5.1.2008"/>
      <sheetName val="OMG FY-0708"/>
      <sheetName val="format_ ramp-up"/>
      <sheetName val="DVDR Matrix."/>
      <sheetName val="CDR Matrix."/>
      <sheetName val="OEE_ CT_Yield."/>
      <sheetName val="Consolidated"/>
      <sheetName val="Comparison ABP"/>
      <sheetName val="Sheet1"/>
      <sheetName val="stores consumable"/>
      <sheetName val="dep"/>
      <sheetName val="converted lines"/>
      <sheetName val="dvdr_all_frmt"/>
      <sheetName val="BOM_16X_ODM-wise"/>
      <sheetName val="MonthlyDVDRMKM+R)_"/>
      <sheetName val="mbil_format-Cost"/>
      <sheetName val="mbil_format"/>
      <sheetName val="M&amp;G_Stamper"/>
      <sheetName val="monthly_dvdrw"/>
      <sheetName val="MonthlyDl-2p_"/>
      <sheetName val="dl-2p_"/>
      <sheetName val="Material_old_"/>
      <sheetName val="BOM_Usage_Rev"/>
      <sheetName val="BOM_Usage"/>
      <sheetName val="dvdr_final"/>
      <sheetName val="pc_flow"/>
      <sheetName val="MTD_PIVOT_(2)"/>
      <sheetName val="CONSOLIDATED_REVISED_ON_3_1_08"/>
      <sheetName val="OMG_FY-070829MAR"/>
      <sheetName val="OMG_FY-0708_xx"/>
      <sheetName val="DL_1&amp;2P"/>
      <sheetName val="old_material_list"/>
      <sheetName val="cdr_cost_comparison"/>
      <sheetName val="Monthlycdr_A164"/>
      <sheetName val="Monthlycdr_A164final"/>
      <sheetName val="STORE_ALLOCATED_DEPT"/>
      <sheetName val="salary_rev"/>
      <sheetName val="Load_projection"/>
      <sheetName val="OMG_FY-0809"/>
      <sheetName val="OH_allocation"/>
      <sheetName val="pc_rate_dvdrw"/>
      <sheetName val="pc_rate_dvdr"/>
      <sheetName val="Pc_rate_dvdr_old"/>
      <sheetName val="reco_over_head"/>
      <sheetName val="ratio_stores"/>
      <sheetName val="FOREX_RATE_5_1_2008"/>
      <sheetName val="OMG_FY-0708"/>
      <sheetName val="format__ramp-up"/>
      <sheetName val="DVDR_Matrix_"/>
      <sheetName val="CDR_Matrix_"/>
      <sheetName val="OEE__CT_Yield_"/>
      <sheetName val="Comparison_ABP"/>
      <sheetName val="stores_consumable"/>
      <sheetName val="converted_li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>
        <row r="4">
          <cell r="B4">
            <v>39.5</v>
          </cell>
        </row>
        <row r="6">
          <cell r="B6">
            <v>39</v>
          </cell>
        </row>
      </sheetData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CD"/>
      <sheetName val="DVD"/>
      <sheetName val="Sengar"/>
      <sheetName val="Basis"/>
      <sheetName val="TOTAL CONTENT"/>
      <sheetName val="TOTAL DOMESTIC"/>
      <sheetName val="BPTech"/>
      <sheetName val="BPDVD Intnl"/>
      <sheetName val="TOTAL with CDR Lines "/>
      <sheetName val="BPCD CDR Lines"/>
      <sheetName val="BPCD Domestic"/>
      <sheetName val="BPDVD Dom"/>
      <sheetName val="BPCD Content"/>
      <sheetName val="BPDVD Cont"/>
      <sheetName val="TOTAL without CDR lines"/>
      <sheetName val="BPCD Total"/>
      <sheetName val="CDTotCost Dom"/>
      <sheetName val="CDTotCost Cont"/>
      <sheetName val="CDTotCost 15 Lines"/>
      <sheetName val="BPCD 15Lines"/>
      <sheetName val="BOMCD"/>
      <sheetName val="BOMTech"/>
      <sheetName val="DVDTotCost Cont"/>
      <sheetName val="DVDTotCost Dom"/>
      <sheetName val="DVDTotCost Intnl"/>
      <sheetName val="BPDVD"/>
      <sheetName val="BOMDVD"/>
      <sheetName val="Assets Summary"/>
      <sheetName val="Assets DVD"/>
      <sheetName val="Assets"/>
      <sheetName val="Power1"/>
      <sheetName val="PackingF"/>
      <sheetName val="Printing"/>
      <sheetName val="Comparison"/>
      <sheetName val="Sheet2"/>
      <sheetName val="Sheet1"/>
      <sheetName val="Sheet1 (2)"/>
      <sheetName val="Packing"/>
      <sheetName val="Basis CDR lines"/>
      <sheetName val="TOTAL_CONTENT"/>
      <sheetName val="TOTAL_DOMESTIC"/>
      <sheetName val="BPDVD_Intnl"/>
      <sheetName val="TOTAL_with_CDR_Lines_"/>
      <sheetName val="BPCD_CDR_Lines"/>
      <sheetName val="BPCD_Domestic"/>
      <sheetName val="BPDVD_Dom"/>
      <sheetName val="BPCD_Content"/>
      <sheetName val="BPDVD_Cont"/>
      <sheetName val="TOTAL_without_CDR_lines"/>
      <sheetName val="BPCD_Total"/>
      <sheetName val="CDTotCost_Dom"/>
      <sheetName val="CDTotCost_Cont"/>
      <sheetName val="CDTotCost_15_Lines"/>
      <sheetName val="BPCD_15Lines"/>
      <sheetName val="DVDTotCost_Cont"/>
      <sheetName val="DVDTotCost_Dom"/>
      <sheetName val="DVDTotCost_Intnl"/>
      <sheetName val="Assets_Summary"/>
      <sheetName val="Assets_DVD"/>
      <sheetName val="Sheet1_(2)"/>
      <sheetName val="Basis_CDR_li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2">
          <cell r="D2">
            <v>57.5</v>
          </cell>
        </row>
        <row r="3">
          <cell r="D3">
            <v>0.36430000000000001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P's cost sheet"/>
      <sheetName val="Basis"/>
      <sheetName val="BasisDVD"/>
      <sheetName val="Nov cost"/>
      <sheetName val="Jan cost"/>
      <sheetName val="Mar cost"/>
      <sheetName val="BPTotal"/>
      <sheetName val="BPDVD"/>
      <sheetName val="BP CD"/>
      <sheetName val="BPTech"/>
      <sheetName val="BOMDVD"/>
      <sheetName val="BOMCD"/>
      <sheetName val="SalaryCD"/>
      <sheetName val="Points"/>
      <sheetName val="Asset CD"/>
      <sheetName val="AssetsDVD"/>
      <sheetName val="DVDPower"/>
      <sheetName val="Balance sheet Groupings"/>
      <sheetName val="RP's_cost_sheet"/>
      <sheetName val="Nov_cost"/>
      <sheetName val="Jan_cost"/>
      <sheetName val="Mar_cost"/>
      <sheetName val="BP_CD"/>
      <sheetName val="Asset_CD"/>
      <sheetName val="Balance_sheet_Groupings"/>
    </sheetNames>
    <sheetDataSet>
      <sheetData sheetId="0">
        <row r="4">
          <cell r="D4">
            <v>45.5</v>
          </cell>
        </row>
      </sheetData>
      <sheetData sheetId="1"/>
      <sheetData sheetId="2" refreshError="1">
        <row r="4">
          <cell r="D4">
            <v>45.5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>
        <row r="4">
          <cell r="D4">
            <v>45.5</v>
          </cell>
        </row>
      </sheetData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over"/>
      <sheetName val="Code"/>
      <sheetName val="List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21"/>
      <sheetName val="12"/>
      <sheetName val="13"/>
      <sheetName val="14"/>
      <sheetName val="16"/>
      <sheetName val="15"/>
      <sheetName val="17"/>
      <sheetName val="18"/>
      <sheetName val="19"/>
      <sheetName val="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T-UB"/>
      <sheetName val="IT Assmp"/>
      <sheetName val="IT-Qtrly"/>
      <sheetName val="IT-cons"/>
      <sheetName val="Consolidated Format"/>
      <sheetName val="Qtrly-MBIL"/>
      <sheetName val="Qtrly-OMG"/>
      <sheetName val="Consol-Cashflow"/>
      <sheetName val="P&amp;L Comb.-cont"/>
      <sheetName val="Cf Comb.-cont"/>
      <sheetName val="BS Comb.-cont"/>
      <sheetName val="sum-mbpv"/>
      <sheetName val="cons.-mbpv"/>
      <sheetName val="cons-vert-mbpv"/>
      <sheetName val="con.-M&amp;ES"/>
      <sheetName val="Expense wise (2)"/>
      <sheetName val="Capex-Adv-Payable"/>
      <sheetName val="Index"/>
      <sheetName val="ProdPlan"/>
      <sheetName val="Piv-Inventory"/>
      <sheetName val="Sales"/>
      <sheetName val="Margin"/>
      <sheetName val="BOMGN"/>
      <sheetName val="BOMA164"/>
      <sheetName val="OH-Plants"/>
      <sheetName val="CT"/>
      <sheetName val="Roy"/>
      <sheetName val="Fin"/>
      <sheetName val="Ptgcost"/>
      <sheetName val="P&amp;L"/>
      <sheetName val="0607"/>
      <sheetName val="Expense wise"/>
      <sheetName val="HO-OH"/>
      <sheetName val="BS"/>
      <sheetName val="LT-Mar,07"/>
      <sheetName val="W.C.period"/>
      <sheetName val="24April07"/>
      <sheetName val="Capex Budget 2007-08"/>
      <sheetName val="Spl Cal"/>
      <sheetName val="CDRP&amp;L"/>
      <sheetName val="CDRWP&amp;L"/>
      <sheetName val="DVDRP&amp;L"/>
      <sheetName val="DVDRWP&amp;L"/>
      <sheetName val="ROMP&amp;L"/>
      <sheetName val="NFP&amp;L"/>
      <sheetName val="CTPDE"/>
      <sheetName val="PDCDR"/>
      <sheetName val="PDCDRW"/>
      <sheetName val="PDDVD"/>
      <sheetName val="PDDVDRW"/>
      <sheetName val="PC"/>
      <sheetName val="BOM"/>
      <sheetName val="Pending"/>
      <sheetName val="Pack"/>
      <sheetName val="Assumptions"/>
      <sheetName val="P&amp;L-Dec"/>
      <sheetName val="Base-Dec"/>
      <sheetName val="Repay"/>
      <sheetName val="05-06 Q4"/>
      <sheetName val="Capex &amp; Int"/>
      <sheetName val="CF"/>
      <sheetName val="BSWS"/>
      <sheetName val="Norms"/>
      <sheetName val="Adv Fmt-P&amp;L"/>
      <sheetName val="IT_Assmp"/>
      <sheetName val="Consolidated_Format"/>
      <sheetName val="P&amp;L_Comb_-cont"/>
      <sheetName val="Cf_Comb_-cont"/>
      <sheetName val="BS_Comb_-cont"/>
      <sheetName val="cons_-mbpv"/>
      <sheetName val="con_-M&amp;ES"/>
      <sheetName val="Expense_wise_(2)"/>
      <sheetName val="Expense_wise"/>
      <sheetName val="W_C_period"/>
      <sheetName val="Capex_Budget_2007-08"/>
      <sheetName val="Spl_Cal"/>
      <sheetName val="05-06_Q4"/>
      <sheetName val="Capex_&amp;_Int"/>
      <sheetName val="Adv_Fmt-P&amp;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>
        <row r="462">
          <cell r="B462">
            <v>1000000</v>
          </cell>
        </row>
        <row r="463">
          <cell r="B463">
            <v>43.5</v>
          </cell>
        </row>
        <row r="465">
          <cell r="B465">
            <v>1.32</v>
          </cell>
        </row>
        <row r="466">
          <cell r="B466">
            <v>1.22</v>
          </cell>
        </row>
      </sheetData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用說明"/>
      <sheetName val="個人資料"/>
      <sheetName val="Expense Report 範例"/>
      <sheetName val="Jan"/>
      <sheetName val="Feb"/>
      <sheetName val="Mar"/>
      <sheetName val="Apr"/>
      <sheetName val="May"/>
      <sheetName val="Jun"/>
      <sheetName val="Account List"/>
      <sheetName val="Account Code by Dept"/>
      <sheetName val="Expense_Report_範例"/>
      <sheetName val="Account_List"/>
      <sheetName val="Account_Code_by_Dept"/>
    </sheetNames>
    <sheetDataSet>
      <sheetData sheetId="0" refreshError="1"/>
      <sheetData sheetId="1" refreshError="1">
        <row r="3">
          <cell r="I3" t="str">
            <v>代碼</v>
          </cell>
          <cell r="J3" t="str">
            <v>會計科目</v>
          </cell>
          <cell r="L3" t="str">
            <v>會計科目</v>
          </cell>
        </row>
        <row r="4">
          <cell r="I4">
            <v>1</v>
          </cell>
          <cell r="K4" t="str">
            <v>什費 (含誤餐費, 部門員工餐費)</v>
          </cell>
          <cell r="L4" t="str">
            <v>6188-09</v>
          </cell>
        </row>
        <row r="5">
          <cell r="I5">
            <v>2</v>
          </cell>
          <cell r="K5" t="str">
            <v>快遞費 (含國內運費)</v>
          </cell>
          <cell r="L5" t="str">
            <v>6114-03</v>
          </cell>
        </row>
        <row r="6">
          <cell r="I6">
            <v>3</v>
          </cell>
          <cell r="K6" t="str">
            <v>修繕及材料費</v>
          </cell>
          <cell r="L6" t="str">
            <v>6116</v>
          </cell>
        </row>
        <row r="7">
          <cell r="I7">
            <v>4</v>
          </cell>
          <cell r="K7" t="str">
            <v>文具印刷 (含影印)</v>
          </cell>
          <cell r="L7" t="str">
            <v>6112</v>
          </cell>
        </row>
        <row r="8">
          <cell r="I8">
            <v>5</v>
          </cell>
          <cell r="K8" t="str">
            <v>書報雜誌</v>
          </cell>
          <cell r="L8" t="str">
            <v>6188-05</v>
          </cell>
        </row>
        <row r="9">
          <cell r="I9">
            <v>6</v>
          </cell>
          <cell r="K9" t="str">
            <v>實驗材料費</v>
          </cell>
          <cell r="L9" t="str">
            <v>6132-01</v>
          </cell>
        </row>
        <row r="10">
          <cell r="I10">
            <v>7</v>
          </cell>
          <cell r="K10" t="str">
            <v>檢驗費</v>
          </cell>
          <cell r="L10" t="str">
            <v>6132-02</v>
          </cell>
        </row>
        <row r="11">
          <cell r="I11">
            <v>0</v>
          </cell>
          <cell r="K11">
            <v>0</v>
          </cell>
          <cell r="L11">
            <v>0</v>
          </cell>
        </row>
        <row r="12">
          <cell r="I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K13">
            <v>0</v>
          </cell>
          <cell r="L13">
            <v>0</v>
          </cell>
        </row>
        <row r="14">
          <cell r="I14">
            <v>0</v>
          </cell>
          <cell r="K14">
            <v>0</v>
          </cell>
          <cell r="L14">
            <v>0</v>
          </cell>
        </row>
        <row r="15">
          <cell r="I15">
            <v>0</v>
          </cell>
          <cell r="K15">
            <v>0</v>
          </cell>
          <cell r="L15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 BS MAIN"/>
      <sheetName val="Cons P&amp;L MAIN"/>
      <sheetName val="Cons Sch 1, 2, 3 MAIN"/>
      <sheetName val="Cons Sch 4 MAIN"/>
      <sheetName val="Cons Sch 5,6,7,8,9,10,11 MAIN"/>
      <sheetName val="Cons Sch 12,13,14,15,16 MAIN"/>
      <sheetName val="Balance Sheet (inv)"/>
      <sheetName val="Profit &amp; Loss (inv)"/>
      <sheetName val="Schedules (inv)"/>
      <sheetName val="Segment working"/>
      <sheetName val="SVDD 30-09"/>
      <sheetName val="SVDD"/>
      <sheetName val="CASH FLOW"/>
      <sheetName val="Working"/>
      <sheetName val="MBPV Net assets"/>
      <sheetName val="Consol and Elim JE"/>
      <sheetName val="Acct.policy-Consol"/>
      <sheetName val="Notes Consol 08"/>
      <sheetName val="SVDD - Sept 07"/>
      <sheetName val="Consol working 2007-08"/>
      <sheetName val="Cons BS"/>
      <sheetName val="Cons P&amp;L"/>
      <sheetName val="Cons Sch 1, 2, 3"/>
      <sheetName val="Cons Sch 4"/>
      <sheetName val="Cons Sch 5,6,7,8,9,10,11 "/>
      <sheetName val="Cons Sch 12,13,14,15,16"/>
      <sheetName val="Perafly BS"/>
      <sheetName val="Perafly P&amp;L"/>
      <sheetName val="Perafly -Grouping"/>
      <sheetName val="TB-GroupLink"/>
      <sheetName val="TB Con YTD-Net"/>
      <sheetName val="TB Monthly-Net"/>
      <sheetName val="TB Con YTD"/>
      <sheetName val="TB HO YTD"/>
      <sheetName val="BS PVTECH"/>
      <sheetName val="P&amp;L PVTECH"/>
      <sheetName val="Sch 1, 2,3 PVTECH"/>
      <sheetName val="Sch 4 PVTECH"/>
      <sheetName val="Sch 5,6,7,8,9,10 PVTECH"/>
      <sheetName val="Sch 9,10,11,12,13,14 PVTECH"/>
      <sheetName val="group PVTECH"/>
      <sheetName val="TB PVTECH"/>
      <sheetName val="MB Solar BS"/>
      <sheetName val="MB Solar  P&amp;L"/>
      <sheetName val="MB Solar Grouping"/>
      <sheetName val="BS MBPV"/>
      <sheetName val="P&amp;L MBPV"/>
      <sheetName val="Sch 1, 2, 3 MBPV"/>
      <sheetName val="Sch 4 MBPV"/>
      <sheetName val="Sch 5,6,7,8,9,10,11 MBPV"/>
      <sheetName val="Sch 12,13,14,15,16 MBPV"/>
      <sheetName val="group MBPV"/>
      <sheetName val="TB-GroupLink MBPV"/>
      <sheetName val="TB Con YTD MBPV"/>
      <sheetName val="Cash Flow MBPV"/>
      <sheetName val="Working MBPV"/>
      <sheetName val="Cons_BS_MAIN"/>
      <sheetName val="Cons_P&amp;L_MAIN"/>
      <sheetName val="Cons_Sch_1,_2,_3_MAIN"/>
      <sheetName val="Cons_Sch_4_MAIN"/>
      <sheetName val="Cons_Sch_5,6,7,8,9,10,11_MAIN"/>
      <sheetName val="Cons_Sch_12,13,14,15,16_MAIN"/>
      <sheetName val="Balance_Sheet_(inv)"/>
      <sheetName val="Profit_&amp;_Loss_(inv)"/>
      <sheetName val="Schedules_(inv)"/>
      <sheetName val="Segment_working"/>
      <sheetName val="SVDD_30-09"/>
      <sheetName val="CASH_FLOW"/>
      <sheetName val="MBPV_Net_assets"/>
      <sheetName val="Consol_and_Elim_JE"/>
      <sheetName val="Acct_policy-Consol"/>
      <sheetName val="Notes_Consol_08"/>
      <sheetName val="SVDD_-_Sept_07"/>
      <sheetName val="Consol_working_2007-08"/>
      <sheetName val="Cons_BS"/>
      <sheetName val="Cons_P&amp;L"/>
      <sheetName val="Cons_Sch_1,_2,_3"/>
      <sheetName val="Cons_Sch_4"/>
      <sheetName val="Cons_Sch_5,6,7,8,9,10,11_"/>
      <sheetName val="Cons_Sch_12,13,14,15,16"/>
      <sheetName val="Perafly_BS"/>
      <sheetName val="Perafly_P&amp;L"/>
      <sheetName val="Perafly_-Grouping"/>
      <sheetName val="TB_Con_YTD-Net"/>
      <sheetName val="TB_Monthly-Net"/>
      <sheetName val="TB_Con_YTD"/>
      <sheetName val="TB_HO_YTD"/>
      <sheetName val="BS_PVTECH"/>
      <sheetName val="P&amp;L_PVTECH"/>
      <sheetName val="Sch_1,_2,3_PVTECH"/>
      <sheetName val="Sch_4_PVTECH"/>
      <sheetName val="Sch_5,6,7,8,9,10_PVTECH"/>
      <sheetName val="Sch_9,10,11,12,13,14_PVTECH"/>
      <sheetName val="group_PVTECH"/>
      <sheetName val="TB_PVTECH"/>
      <sheetName val="MB_Solar_BS"/>
      <sheetName val="MB_Solar__P&amp;L"/>
      <sheetName val="MB_Solar_Grouping"/>
      <sheetName val="BS_MBPV"/>
      <sheetName val="P&amp;L_MBPV"/>
      <sheetName val="Sch_1,_2,_3_MBPV"/>
      <sheetName val="Sch_4_MBPV"/>
      <sheetName val="Sch_5,6,7,8,9,10,11_MBPV"/>
      <sheetName val="Sch_12,13,14,15,16_MBPV"/>
      <sheetName val="group_MBPV"/>
      <sheetName val="TB-GroupLink_MBPV"/>
      <sheetName val="TB_Con_YTD_MBPV"/>
      <sheetName val="Cash_Flow_MBPV"/>
      <sheetName val="Working_MBP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1">
          <cell r="D11">
            <v>1767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>
        <row r="11">
          <cell r="D11">
            <v>1767</v>
          </cell>
        </row>
      </sheetData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nas Upmanyu" refreshedDate="45666.623535648148" createdVersion="5" refreshedVersion="5" minRefreshableVersion="3" recordCount="1697">
  <cacheSource type="worksheet">
    <worksheetSource ref="A1:M1698" sheet="Line wise Prd Ap-19 to Mar-20"/>
  </cacheSource>
  <cacheFields count="13">
    <cacheField name="Plant" numFmtId="0">
      <sharedItems/>
    </cacheField>
    <cacheField name="FY" numFmtId="0">
      <sharedItems/>
    </cacheField>
    <cacheField name="Material" numFmtId="0">
      <sharedItems/>
    </cacheField>
    <cacheField name="Description" numFmtId="0">
      <sharedItems count="230">
        <s v="LED BULB MCPCB 5W WW V-4 2835 I"/>
        <s v="LED BULB MCPCB 5W V-4 2835 I"/>
        <s v="LED BULB MCPCB 7W CW LN I"/>
        <s v="LED BULB MCPCB 9W CW LN I"/>
        <s v="LED BULB JUMBO JET 40W MCPCB CW I"/>
        <s v="LED BULB JUMBO JET 30W MCPCB CW I"/>
        <s v="LED BULB JUMBO JET 50W MCPCB WW I"/>
        <s v="LED BULB MCPCB 9W V-7 2835 I"/>
        <s v="LED BULB MCPCB 9W V-5 2835 I"/>
        <s v="LED BATTEN PCB 36W-40W 2835 V-1 I"/>
        <s v="LED BATTEN PCB 22W V-2 2835 I"/>
        <s v="LED BULB JUMBO JET 50W MCPCB CW I"/>
        <s v="LED BULB MCPCB 7W V-7 2835 I"/>
        <s v="LED BULB MCPCB 9W WW V-7 2835 I"/>
        <s v="LED BULB MCPCB 3W V-5 2835 I"/>
        <s v="LED BULB MCPCB 3W WW V-5 2835 I"/>
        <s v="LED BULB MCPCB 20W V-2 2835 I"/>
        <s v="LED BULB MCPCB 9W-E 2835 V-1 I"/>
        <s v="LED MCPCB 150W S8 STREET LIGHT BJ I"/>
        <s v="LED MCPCB 150W S8 FLOOD LIGHT I"/>
        <s v="LED MCPCB 120W S8 FLOOD LIGHT I"/>
        <s v="LED BATTEN PCB 22W WW 2835 V-2 I"/>
        <s v="LED MCPCB 25W S8 STREET LIGHT I"/>
        <s v="LED DL MOD RM SQR 10W MCPCB TRIOS I"/>
        <s v="LED BATTEN PCB 5W V-1 2835 I"/>
        <s v="LED L/F KORNET MAX MCPCB 5.5W CW I"/>
        <s v="LED L/F KORNET MAX MCPCB 5.5W WW I"/>
        <s v="LED MCPCB 36W-45W S8 STREET LIGHT I"/>
        <s v="LED BULB MCPCB 15W V-2 2835 I"/>
        <s v="LED MCPCB 90W S8 STREET LIGHT 3K BJ I"/>
        <s v="LED MCPCB 120W S8 STREET LIGHT 3K I"/>
        <s v="LED MCPCB 120W S8 STREET LIGHT I"/>
        <s v="LED DL MOD RM RND 10W MCPCB TRIOS I"/>
        <s v="LED PCB STRIP 2X2 2835 120 I"/>
        <s v="LED MCPCB 250W S8 FLOOD LIGHT I"/>
        <s v="LED MCPCB 80W S8 FLOOD LIGHT I"/>
        <s v="LED MCPCB 5.5W BLUE L/F KORNET MAX I"/>
        <s v="LED MCPCB 5.5W GREEN L/F KORNET MAX I"/>
        <s v="LED MCPCB 5.5W RED L/F KORNET MAX I"/>
        <s v="LED MCPCB 200W S8 FLOOD LIGHT I"/>
        <s v="LED MCPCB 100W S8 FLOOD LIGHT I"/>
        <s v="LED BULB RADAR MCPCB 10W CW I"/>
        <s v="LED BULB JUMBO 26W MCPCB I"/>
        <s v="LED BULB JUMBO 26W WW MCPCB I"/>
        <s v="LED PCB STRIP 24W 2x2 2835 GS I"/>
        <s v="LED MCPCB 200W SE STREET LIGHT BJ I"/>
        <s v="LED MCPCB 200W SE STREET LIGHT BJ 3K I"/>
        <s v="LED BULB MCPCB 15W V-2 WW 2835 I"/>
        <s v="LED MCPCB 250W S8 WW  FLOOD LIGHT I"/>
        <s v="LED BULB JUMBO 35W MCPCB I"/>
        <s v="LED BULB JUMBO 35W WW MCPCB I"/>
        <s v="LED MCPCB 15W 351B ECO LED I"/>
        <s v="LED MCPCB 145W 351B STREET LIGHT BJ I"/>
        <s v="LED BULB MCPCB 9W-E 2835 V-2 I"/>
        <s v="LED BULB MCPCB 12W-E 2835 I"/>
        <s v="LED BATTEN TRIOS MCPCB 20W I"/>
        <s v="LED MCPCB 24W 5730 ECO SL I"/>
        <s v="LED MCPCB 60W SE SL LEO I"/>
        <s v="LED MCPCB 60W 5730 FLOOD LIGHT I"/>
        <s v="LED MCPCB 90W 5730 FLOOD LIGHT I"/>
        <s v="LED MCPCB 120W 5730 FLOOD LIGHT I"/>
        <s v="LED MCPCB PDC 9W-12W-15W 5630 I"/>
        <s v="LED BULB JUMBO 45W MCPCB I"/>
        <s v="LED BULB JUMBO 45W WW MCPCB I"/>
        <s v="LED BULB MCPCB 7W V-5 2835 I"/>
        <s v="LED MCPCB 30W 351B ECO WITH LENS I"/>
        <s v="LED MCPCB 90W 351B ECO WITH LENS I"/>
        <s v="LED MCPCB PDC 45W/60W 219B WITH LENS I"/>
        <s v="LED MCPCB 120W 351B SL I"/>
        <s v="LED MCPCB 150W 219B FLOOD LIGHT I"/>
        <s v="LED MCPCB 200W SE BAY LIGHT CW I"/>
        <s v="LED DOWN L PRIZM SMART15W MCPCB MIL COLO"/>
        <s v="LED BULB PRIZM MCPCB 12W SMART MIL COL"/>
        <s v="LED BULB MCPCB 20W V-3 2835 I"/>
        <s v="LED MCPCB 120W 351B FLOOD LIGHT I"/>
        <s v="LED MCPCB 180W 351B STREET LIGHT BJ I"/>
        <s v="LED BULB MCPCB 7W WW V-7 2835 I"/>
        <s v="LED PCB STRIP 20W 2x2 2835 0.5 GS I"/>
        <s v="LED MCPCB 72W S8 STREET LIGHT LEO I"/>
        <s v="LED BULB JUMBO 30W CW MCPCB LN I"/>
        <s v="LED MCPCB 150W S8 BAY LIGHT I"/>
        <s v="LED MCPCB 20W S8 STREET LIGHT KL I"/>
        <s v="LED MCPCB 30W S8 STREET LIGHT I"/>
        <s v="LED MCPCB 200W S8 FLOOD LIGHT T4 I"/>
        <s v="LED MCPCB 145W 351B T4 STREET LIGHT BJ I"/>
        <s v="LED BULB JUMBO 40W CW MCPCB LN I"/>
        <s v="LED BULB JUMBO 30W WW MCPCB LN I"/>
        <s v="LED MCPCB 120W S8 STREET LIGHT LEO I"/>
        <s v="LED BULB MCPCB 3W WW V-4 2835 I"/>
        <s v="LED BULB JUMBO 50W CW MCPCB LN I"/>
        <s v="LED BULB JUMBO 50W WW MCPCB LN I"/>
        <s v="LED MCPCB 30W S8 STREET LIGHT V-1 I"/>
        <s v="LED MCPCB 3W BLUE LF KORNET MINI I"/>
        <s v="LED MCPCB 3W CW LF KORNET MINI I"/>
        <s v="LED MCPCB 3W WW LF KORNET MINI I"/>
        <s v="LED MCPCB 3W RED LF KORNET MINI I"/>
        <s v="LED MCPCB 3W GREEN LF KORNET MINI I"/>
        <s v="LED MCPCB 72W 351B 1X12 SL LEO I"/>
        <s v="LED BULB MCPCB 5W V-5 2835 I"/>
        <s v="LED MCPCB 350W S8 FL 3K I"/>
        <s v="LED MCPCB 90W SE STREET LIGHT LEO I"/>
        <s v="LED MCPCB 120W S8 BAY LIGHT I"/>
        <s v="LED MCPCB 180W S8 STREET LIGHT BJ BLT I"/>
        <s v="LED BULB MCPCB 20W WW 2835 V-3 I"/>
        <s v="LED BULB PRIZM 10W MCPCB MILLION COLOUR"/>
        <s v="LED MCPCB 80W S8 STREET LIGHT LEO I"/>
        <s v="LED MCPCB 50-60W S8 STREET LIGHT I"/>
        <s v="LED MCPCB 200W S8 II BAY LIGHT  I"/>
        <s v="LED MCPCB PDC 45W 219B WITH LENS GL I"/>
        <s v="LED BULB JUMBO 40W WW MCPCB LN I"/>
        <s v="LED BULB MCPCB 5W WW V-5 2835 I"/>
        <s v="LED BULB MCPCB 7W WW LN I"/>
        <s v="LED BULB MCPCB 9W WW LN I"/>
        <s v="LED BULB MCPCB 24W-30W CW I"/>
        <s v="LED BULB MCPCB 12W V-5 2835 I"/>
        <s v="LED MCPCB 300W S8 FL HLM I"/>
        <s v="LED BULB MCPCB 12W WW V-5 2835 I"/>
        <s v="LED PCB STRIP 20W 2x2 2835 0.5 GS NW I"/>
        <s v="LED MCPCB 350W S8 FL I"/>
        <s v="LED MCPCB 125W S8 FL MNL I"/>
        <s v="LED BULB MCPCB 9W-E 2835 I"/>
        <s v="LED MCPCB 90W S8 STREET LIGHT HLM I"/>
        <s v="LED MCPCB PDC 60W 5630 I"/>
        <s v="LED MCPCB 150W S8 STREET LIGHT BJ 3K I"/>
        <s v="LED PCB STRIP 36W 2x2 2835 GS I"/>
        <s v="LED PCB STRIP 36W 2x2 2835 3K GS I"/>
        <s v="LED BATTEN PRIZM SMART 20W PCB I"/>
        <s v="LED BATTEN PCB 36W-40W 2835 V-2 I"/>
        <s v="LED BULB MCPCB 15W V-3 2835 I"/>
        <s v="LED PRIME BULB I SELECT MCPCB 15W I"/>
        <s v="LED STAR CANDLE CLEAR MCPCB 4.9W 2835 CW"/>
        <s v="LED MCPCB 72W S8 STREET LIGHT I"/>
        <s v="LED MCPCB 120W S8 STREET LIGHT LEO HLM I"/>
        <s v="LED MCPCB 120W 351B FLOOD LIGHT 3K I"/>
        <s v="LED STAR CANDLE CLEAR MCPCB 4.9W 2835 WW"/>
        <s v="LED PCB STRIP 36W 2x2 2835 RF I"/>
        <s v="LED MCPCB 250W S8 FLOOD LIGHT 29D I"/>
        <s v="LED MCPCB 250W S8 STREET LIGHT I"/>
        <s v="LED MCPCB 25W 5050 SL GS I"/>
        <s v="LED MCPCB 300W S8 FLOOD LIGHT I"/>
        <s v="LED MCPCB 30W 3535 SL HT I"/>
        <s v="LED MCPCB 200W SE STREET LIGHT HLM BJ I"/>
        <s v="LED MCPCB 90W 351B STREET LIGHT IA I"/>
        <s v="LED BULB MCPCB 12W-E 2835 V-1 I"/>
        <s v="LED MCPCB 60W S8 SL LEO WDL I"/>
        <s v="LED MCPCB 90W S8 SL LEO WDL I"/>
        <s v="LED T-LIGHT TRIOS MCPCB 10W  I"/>
        <s v="LED BATTEN PCB 22W 2835 V-3 I"/>
        <s v="LED MCPCB 90W 351B 1X12 SL LEO I"/>
        <s v="LED MCPCB 120W WW SMLT SL I"/>
        <s v="LED BATTEN PCB 20W V-3 2835 I"/>
        <s v="LED MCPCB 45W 5050 5S2P BJ I"/>
        <s v="LED BATTEN PCB 20W 2835 V-3 NW I"/>
        <s v="LED MCPCB 30W 5050 SL HT I"/>
        <s v="LED BATTEN PCB 20W WW 2835 V-3 I"/>
        <s v="LED BULB MCPCB 24W CW LN I"/>
        <s v="LED BULB MCPCB 24W WW LN I"/>
        <s v="LED MCPCB 200W SE STREET LIGHT BJ NW I"/>
        <s v="LED BULB JUMBO JET 40W MCPCB WW I"/>
        <s v="LED BULB JUMBO JET 30W MCPCB WW I"/>
        <s v="LED MCPCB 200W S8 FLOOD LIGHT NW I"/>
        <s v="LED MCPCB 36W SE STREET LIGHT KL I"/>
        <s v="LED MCPCB 200W FLOOD LIGHT LEO S8 I"/>
        <s v="LED MCPCB 40W-45W 5050 SL HT I"/>
        <s v="LED MCPCB 250W 351B STREET LIGHT HL2.5 I"/>
        <s v="LED BULB MCPCB 12W CW LN I"/>
        <s v="LED BATTEN LOTUS PCB 26W 2835 CW AL I"/>
        <s v="LED BULB MCPCB 12W ALL ROUNDER I"/>
        <s v="LED BULB MCPCB 12W WW LN I"/>
        <s v="LED PRIME SPEAKER BULB MCPCB 9W I"/>
        <s v="LED BULB MCPCB 15W CW LN I"/>
        <s v="LED BULB MCPCB 15W WW LN I"/>
        <s v="LED BATTEN PCB 40W LT I"/>
        <s v="LED BULB MCPCB 11W CW I"/>
        <s v="LED MCPCB 120W 3535 LEO HL2 I"/>
        <s v="LED L/F KORNETMAX MCPCB 5.5W CW LN I"/>
        <s v="LED MCPCB 80W 3535 LEO HL2 I"/>
        <s v="LED MCPCB 100W 3535 LEO HL2 I"/>
        <s v="LED MCPCB 120W S8 STREET LIGHT HLM BJ I"/>
        <s v="LED MCPCB 135W SE STREET LIGHT HLM BJ I"/>
        <s v="LED MCPCB 72W S8 STREET LIGHT LEO WW I"/>
        <s v="LED MCPCB 200W S8 STREET LIGHT I"/>
        <s v="LED MCPCB 40W-45W 5050 SL HT WW I"/>
        <s v="LED MCPCB 150W S8 BAYLIGHT NW I"/>
        <s v="LED MCPCB 72W S8 STREET LIGHT KL I"/>
        <s v="LED MCPCB 120W S8 FLOOD LIGHT WW I"/>
        <s v="LED L/F KORNETMAX MCPCB 5.5W RED LN I"/>
        <s v="LED L/F KORNETMAX MCPCB 5.5W BLUE LN I"/>
        <s v="LED L/F KORNETMAX MCPCB 5.5W WW LN I"/>
        <s v="LED BATTEN PCB 36W-40W 2835 V-2 WW I"/>
        <s v="LED BATTEN PCB 18W-20W 2835 V-1 AL I"/>
        <s v="LED DL MOD RM SQR 15W MCPCB TRIOS I"/>
        <s v="LED BATTEN LOTUS PCB 26W 2835 WW AL I"/>
        <s v="LED MCPCB 20W 5050 SL HT I"/>
        <s v="LED MCPCB 40W 5050 SL HT I"/>
        <s v="LED MCPCB 120W S8 STREET LIGHT MT I"/>
        <s v="LED MCPCB 36W 2X2 ULTRA SLIM PANEL CW I"/>
        <s v="LED MCPCB 150W FLOOD LIGHT LEO S8 I"/>
        <s v="LED MCPCB 150W S8 FLOOD LIGHT 32S CW I"/>
        <s v="LED MCPCB 80W S8 FLOOD LIGHT WW I"/>
        <s v="LED MCPCB 200W S8 BAYLIGHT HL2 I"/>
        <s v="LED BULB MCPCB 20W CW LN I"/>
        <s v="LED BATTEN PCB 10W V-1 2835 I"/>
        <s v="LED MCPCB 250W STREET LIGHT HL3 OS I"/>
        <s v="LED MCPCB 72W S8 SL LEO HL2 WW I"/>
        <s v="LED MCPCB 90W S8 STREET LIGHT IA I"/>
        <s v="LED MCPCB 90W S8 SL LEO HL2 WW I"/>
        <s v="LED MCPCB 200W SE STREET LIGHT BJ WW I"/>
        <s v="LED BULB MCPCB 9W-E 2835 V-3 I"/>
        <s v="LED BATTEN PCB 22W WW 2835 V-3 I"/>
        <s v="LED MCPCB 60W STREET LIGHT INV LEO I"/>
        <s v="LED MCPCB 12W SOLAR SL I"/>
        <s v="LED MCPCB 200W S8 FLOOD LIGHT 3K I"/>
        <s v="LED MCPCB 72W S8 STREET LIGHT LEO HL2 I"/>
        <s v="LED MCPCB 150W S8 FLOOD LIGHT NW I"/>
        <s v="LED MCPCB 72W 3535 1X12 LEO I"/>
        <s v="LED MCPCB 120W SE STREET LIGHT LEO WW I"/>
        <s v="LED MCPCB 65W S8 20S LEO WDL I"/>
        <s v="LED MCPCB 100W S8 20S LEO WDL I"/>
        <s v="LED BULB MCPCB 20W ALL ROUNDER I"/>
        <s v="LED MCPCB 150W FLOOD LIGHT LEO S8 WW I"/>
        <s v="LED MCPCB 24W S8 STREET LIGHT I"/>
        <s v="LED BATTEN PCB 36W-40W 2835 V-3 I"/>
        <s v="LED MCPCB 72W S8 STREET LIGHT KL NW I"/>
        <s v="LED BATTEN PCB 36W-40W WW 2835 V-3 I"/>
        <s v="LED MCPCB 90W S8 STREET LIGHT KL I"/>
        <s v="LED MCPCB 200W FLOOD LIGHT LEO S8 WW I"/>
        <s v="LED BULB MCPCB 20W CW V-1 LN I"/>
        <s v="LED BULB MCPCB 20W WW V-1 LN I"/>
        <s v="LED MCPCB 170W OS 3030 STREET LIGHT I"/>
      </sharedItems>
    </cacheField>
    <cacheField name="Category" numFmtId="0">
      <sharedItems/>
    </cacheField>
    <cacheField name="Elegible /not Elegible Component" numFmtId="0">
      <sharedItems/>
    </cacheField>
    <cacheField name="Prod. line" numFmtId="0">
      <sharedItems/>
    </cacheField>
    <cacheField name="Cost center" numFmtId="0">
      <sharedItems/>
    </cacheField>
    <cacheField name="Date" numFmtId="14">
      <sharedItems containsSemiMixedTypes="0" containsNonDate="0" containsDate="1" containsString="0" minDate="2019-04-04T00:00:00" maxDate="2020-03-22T00:00:00"/>
    </cacheField>
    <cacheField name="GR qty" numFmtId="0">
      <sharedItems containsSemiMixedTypes="0" containsString="0" containsNumber="1" containsInteger="1" minValue="0" maxValue="312000"/>
    </cacheField>
    <cacheField name="GR qty2" numFmtId="0">
      <sharedItems/>
    </cacheField>
    <cacheField name="Act. scrap" numFmtId="0">
      <sharedItems containsSemiMixedTypes="0" containsString="0" containsNumber="1" containsInteger="1" minValue="0" maxValue="6"/>
    </cacheField>
    <cacheField name="Act. scrap2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97">
  <r>
    <s v="1006"/>
    <s v="2019-20"/>
    <s v="R622P4K7HXA0000"/>
    <x v="0"/>
    <s v="LED Module "/>
    <s v="Elegible"/>
    <s v="SMT210"/>
    <s v="10061L32"/>
    <d v="2019-04-04T00:00:00"/>
    <n v="1950"/>
    <s v="PC"/>
    <n v="0"/>
    <s v="PC"/>
  </r>
  <r>
    <s v="1006"/>
    <s v="2019-20"/>
    <s v="R622P4KIFXA0000"/>
    <x v="1"/>
    <s v="LED Module "/>
    <s v="Elegible"/>
    <s v="SMT210"/>
    <s v="10061L32"/>
    <d v="2019-04-04T00:00:00"/>
    <n v="19950"/>
    <s v="PC"/>
    <n v="0"/>
    <s v="PC"/>
  </r>
  <r>
    <s v="1006"/>
    <s v="2019-20"/>
    <s v="R622P4R6L00EZ00"/>
    <x v="2"/>
    <s v="LED Module "/>
    <s v="Elegible"/>
    <s v="SMT210"/>
    <s v="10061L32"/>
    <d v="2019-04-04T00:00:00"/>
    <n v="990"/>
    <s v="PC"/>
    <n v="0"/>
    <s v="PC"/>
  </r>
  <r>
    <s v="1006"/>
    <s v="2019-20"/>
    <s v="R622P4W6L00EZ00"/>
    <x v="3"/>
    <s v="LED Module "/>
    <s v="Elegible"/>
    <s v="SMT210"/>
    <s v="10061L32"/>
    <d v="2019-04-04T00:00:00"/>
    <n v="985"/>
    <s v="PC"/>
    <n v="0"/>
    <s v="PC"/>
  </r>
  <r>
    <s v="1006"/>
    <s v="2019-20"/>
    <s v="R62E24E6L00Z600"/>
    <x v="4"/>
    <s v="LED Module "/>
    <s v="Elegible"/>
    <s v="SMT210"/>
    <s v="10061L32"/>
    <d v="2019-04-04T00:00:00"/>
    <n v="58"/>
    <s v="PC"/>
    <n v="0"/>
    <s v="PC"/>
  </r>
  <r>
    <s v="1006"/>
    <s v="2019-20"/>
    <s v="R62E26N6L00Z600"/>
    <x v="5"/>
    <s v="LED Module "/>
    <s v="Elegible"/>
    <s v="SMT210"/>
    <s v="10061L32"/>
    <d v="2019-04-04T00:00:00"/>
    <n v="148"/>
    <s v="PC"/>
    <n v="0"/>
    <s v="PC"/>
  </r>
  <r>
    <s v="1006"/>
    <s v="2019-20"/>
    <s v="R62E2B56P00Z600"/>
    <x v="6"/>
    <s v="LED Module "/>
    <s v="Elegible"/>
    <s v="SMT210"/>
    <s v="10061L32"/>
    <d v="2019-04-04T00:00:00"/>
    <n v="200"/>
    <s v="PC"/>
    <n v="0"/>
    <s v="PC"/>
  </r>
  <r>
    <s v="1006"/>
    <s v="2019-20"/>
    <s v="R62T24RE7000000"/>
    <x v="7"/>
    <s v="LED Module "/>
    <s v="Elegible"/>
    <s v="SMT210"/>
    <s v="10061L32"/>
    <d v="2019-04-04T00:00:00"/>
    <n v="53979"/>
    <s v="PC"/>
    <n v="0"/>
    <s v="PC"/>
  </r>
  <r>
    <s v="1006"/>
    <s v="2019-20"/>
    <s v="R622P4K7HXA0000"/>
    <x v="0"/>
    <s v="LED Module "/>
    <s v="Elegible"/>
    <s v="SMT210"/>
    <s v="10061L32"/>
    <d v="2019-04-05T00:00:00"/>
    <n v="600"/>
    <s v="PC"/>
    <n v="0"/>
    <s v="PC"/>
  </r>
  <r>
    <s v="1006"/>
    <s v="2019-20"/>
    <s v="R622P4KIFXA0000"/>
    <x v="1"/>
    <s v="LED Module "/>
    <s v="Elegible"/>
    <s v="SMT210"/>
    <s v="10061L32"/>
    <d v="2019-04-05T00:00:00"/>
    <n v="1750"/>
    <s v="PC"/>
    <n v="0"/>
    <s v="PC"/>
  </r>
  <r>
    <s v="1006"/>
    <s v="2019-20"/>
    <s v="R622P4WSGXA0000"/>
    <x v="8"/>
    <s v="LED Module "/>
    <s v="Elegible"/>
    <s v="SMT210"/>
    <s v="10061L32"/>
    <d v="2019-04-05T00:00:00"/>
    <n v="3980"/>
    <s v="PC"/>
    <n v="0"/>
    <s v="PC"/>
  </r>
  <r>
    <s v="1006"/>
    <s v="2019-20"/>
    <s v="R62AVNH11000000"/>
    <x v="9"/>
    <s v="LED Module "/>
    <s v="Elegible"/>
    <s v="SMT210"/>
    <s v="10061L32"/>
    <d v="2019-04-05T00:00:00"/>
    <n v="1008"/>
    <s v="PC"/>
    <n v="0"/>
    <s v="PC"/>
  </r>
  <r>
    <s v="1006"/>
    <s v="2019-20"/>
    <s v="R62AVS3EFXA0000"/>
    <x v="10"/>
    <s v="LED Module "/>
    <s v="Elegible"/>
    <s v="SMT210"/>
    <s v="10061L32"/>
    <d v="2019-04-05T00:00:00"/>
    <n v="1683"/>
    <s v="PC"/>
    <n v="0"/>
    <s v="PC"/>
  </r>
  <r>
    <s v="1006"/>
    <s v="2019-20"/>
    <s v="R62E2B56L00Z600"/>
    <x v="11"/>
    <s v="LED Module "/>
    <s v="Elegible"/>
    <s v="SMT210"/>
    <s v="10061L32"/>
    <d v="2019-04-05T00:00:00"/>
    <n v="531"/>
    <s v="PC"/>
    <n v="0"/>
    <s v="PC"/>
  </r>
  <r>
    <s v="1006"/>
    <s v="2019-20"/>
    <s v="R62E5000K000000"/>
    <x v="12"/>
    <s v="LED Module "/>
    <s v="Elegible"/>
    <s v="SMT210"/>
    <s v="10061L32"/>
    <d v="2019-04-05T00:00:00"/>
    <n v="76600"/>
    <s v="PC"/>
    <n v="0"/>
    <s v="PC"/>
  </r>
  <r>
    <s v="1006"/>
    <s v="2019-20"/>
    <s v="R62T29JB7UC0000"/>
    <x v="13"/>
    <s v="LED Module "/>
    <s v="Elegible"/>
    <s v="SMT210"/>
    <s v="10061L32"/>
    <d v="2019-04-05T00:00:00"/>
    <n v="14280"/>
    <s v="PC"/>
    <n v="0"/>
    <s v="PC"/>
  </r>
  <r>
    <s v="1006"/>
    <s v="2019-20"/>
    <s v="R622P7KSGXA0000"/>
    <x v="14"/>
    <s v="LED Module "/>
    <s v="Elegible"/>
    <s v="SMT210"/>
    <s v="10061L32"/>
    <d v="2019-04-06T00:00:00"/>
    <n v="9936"/>
    <s v="PC"/>
    <n v="0"/>
    <s v="PC"/>
  </r>
  <r>
    <s v="1006"/>
    <s v="2019-20"/>
    <s v="R622P7KUVXA0000"/>
    <x v="15"/>
    <s v="LED Module "/>
    <s v="Elegible"/>
    <s v="SMT210"/>
    <s v="10061L32"/>
    <d v="2019-04-06T00:00:00"/>
    <n v="9864"/>
    <s v="PC"/>
    <n v="0"/>
    <s v="PC"/>
  </r>
  <r>
    <s v="1006"/>
    <s v="2019-20"/>
    <s v="R622P0PEFXA0000"/>
    <x v="16"/>
    <s v="LED Module "/>
    <s v="Elegible"/>
    <s v="SMT210"/>
    <s v="10061L32"/>
    <d v="2019-04-07T00:00:00"/>
    <n v="20000"/>
    <s v="PC"/>
    <n v="0"/>
    <s v="PC"/>
  </r>
  <r>
    <s v="1006"/>
    <s v="2019-20"/>
    <s v="R622P4W00YA9E00"/>
    <x v="17"/>
    <s v="LED Module "/>
    <s v="Elegible"/>
    <s v="SMT210"/>
    <s v="10061L32"/>
    <d v="2019-04-07T00:00:00"/>
    <n v="6000"/>
    <s v="PC"/>
    <n v="0"/>
    <s v="PC"/>
  </r>
  <r>
    <s v="1006"/>
    <s v="2019-20"/>
    <s v="R62AVS3EFXA0000"/>
    <x v="10"/>
    <s v="LED Module "/>
    <s v="Elegible"/>
    <s v="SMT210"/>
    <s v="10061L32"/>
    <d v="2019-04-07T00:00:00"/>
    <n v="2767"/>
    <s v="PC"/>
    <n v="0"/>
    <s v="PC"/>
  </r>
  <r>
    <s v="1006"/>
    <s v="2019-20"/>
    <s v="R62E20IUX59AU00"/>
    <x v="18"/>
    <s v="LED Module "/>
    <s v="Elegible"/>
    <s v="SMT210"/>
    <s v="10061L32"/>
    <d v="2019-04-07T00:00:00"/>
    <n v="172"/>
    <s v="PC"/>
    <n v="0"/>
    <s v="PC"/>
  </r>
  <r>
    <s v="1006"/>
    <s v="2019-20"/>
    <s v="R62E20IUXFL0000"/>
    <x v="19"/>
    <s v="LED Module "/>
    <s v="Elegible"/>
    <s v="SMT210"/>
    <s v="10061L32"/>
    <d v="2019-04-07T00:00:00"/>
    <n v="1562"/>
    <s v="PC"/>
    <n v="0"/>
    <s v="PC"/>
  </r>
  <r>
    <s v="1006"/>
    <s v="2019-20"/>
    <s v="R62E2C4UXFL0000"/>
    <x v="20"/>
    <s v="LED Module "/>
    <s v="Elegible"/>
    <s v="SMT210"/>
    <s v="10061L32"/>
    <d v="2019-04-07T00:00:00"/>
    <n v="20"/>
    <s v="PC"/>
    <n v="0"/>
    <s v="PC"/>
  </r>
  <r>
    <s v="1006"/>
    <s v="2019-20"/>
    <s v="R62E5000K000000"/>
    <x v="12"/>
    <s v="LED Module "/>
    <s v="Elegible"/>
    <s v="SMT210"/>
    <s v="10061L32"/>
    <d v="2019-04-07T00:00:00"/>
    <n v="27460"/>
    <s v="PC"/>
    <n v="0"/>
    <s v="PC"/>
  </r>
  <r>
    <s v="1006"/>
    <s v="2019-20"/>
    <s v="R62T24RE7000000"/>
    <x v="7"/>
    <s v="LED Module "/>
    <s v="Elegible"/>
    <s v="SMT210"/>
    <s v="10061L32"/>
    <d v="2019-04-07T00:00:00"/>
    <n v="41640"/>
    <s v="PC"/>
    <n v="0"/>
    <s v="PC"/>
  </r>
  <r>
    <s v="1006"/>
    <s v="2019-20"/>
    <s v="R622P4R6L00EZ00"/>
    <x v="2"/>
    <s v="LED Module "/>
    <s v="Elegible"/>
    <s v="SMT210"/>
    <s v="10061L32"/>
    <d v="2019-04-08T00:00:00"/>
    <n v="10"/>
    <s v="PC"/>
    <n v="0"/>
    <s v="PC"/>
  </r>
  <r>
    <s v="1006"/>
    <s v="2019-20"/>
    <s v="R622P4W00YA9E00"/>
    <x v="17"/>
    <s v="LED Module "/>
    <s v="Elegible"/>
    <s v="SMT210"/>
    <s v="10061L32"/>
    <d v="2019-04-08T00:00:00"/>
    <n v="15000"/>
    <s v="PC"/>
    <n v="0"/>
    <s v="PC"/>
  </r>
  <r>
    <s v="1006"/>
    <s v="2019-20"/>
    <s v="R622P4W6L00EZ00"/>
    <x v="3"/>
    <s v="LED Module "/>
    <s v="Elegible"/>
    <s v="SMT210"/>
    <s v="10061L32"/>
    <d v="2019-04-08T00:00:00"/>
    <n v="13"/>
    <s v="PC"/>
    <n v="0"/>
    <s v="PC"/>
  </r>
  <r>
    <s v="1006"/>
    <s v="2019-20"/>
    <s v="R62AVS36PYB0000"/>
    <x v="21"/>
    <s v="LED Module "/>
    <s v="Elegible"/>
    <s v="SMT210"/>
    <s v="10061L32"/>
    <d v="2019-04-08T00:00:00"/>
    <n v="363"/>
    <s v="PC"/>
    <n v="0"/>
    <s v="PC"/>
  </r>
  <r>
    <s v="1006"/>
    <s v="2019-20"/>
    <s v="R62E24ZUX590000"/>
    <x v="22"/>
    <s v="LED Module "/>
    <s v="Elegible"/>
    <s v="SMT210"/>
    <s v="10061L32"/>
    <d v="2019-04-09T00:00:00"/>
    <n v="1157"/>
    <s v="PC"/>
    <n v="0"/>
    <s v="PC"/>
  </r>
  <r>
    <s v="1006"/>
    <s v="2019-20"/>
    <s v="R789J032XTJ9T00"/>
    <x v="23"/>
    <s v="LED Module "/>
    <s v="Elegible"/>
    <s v="SMT210"/>
    <s v="10061L32"/>
    <d v="2019-04-09T00:00:00"/>
    <n v="2468"/>
    <s v="PC"/>
    <n v="0"/>
    <s v="PC"/>
  </r>
  <r>
    <s v="1006"/>
    <s v="2019-20"/>
    <s v="R622P4W00YA9E00"/>
    <x v="17"/>
    <s v="LED Module "/>
    <s v="Elegible"/>
    <s v="SMT210"/>
    <s v="10061L32"/>
    <d v="2019-04-12T00:00:00"/>
    <n v="24000"/>
    <s v="PC"/>
    <n v="0"/>
    <s v="PC"/>
  </r>
  <r>
    <s v="1006"/>
    <s v="2019-20"/>
    <s v="R62AV4KGUXA0000"/>
    <x v="24"/>
    <s v="LED Module "/>
    <s v="Elegible"/>
    <s v="SMT210"/>
    <s v="10061L32"/>
    <d v="2019-04-12T00:00:00"/>
    <n v="1996"/>
    <s v="PC"/>
    <n v="0"/>
    <s v="PC"/>
  </r>
  <r>
    <s v="1006"/>
    <s v="2019-20"/>
    <s v="R62E50095000000"/>
    <x v="25"/>
    <s v="LED Module "/>
    <s v="Elegible"/>
    <s v="SMT210"/>
    <s v="10061L32"/>
    <d v="2019-04-12T00:00:00"/>
    <n v="7480"/>
    <s v="PC"/>
    <n v="0"/>
    <s v="PC"/>
  </r>
  <r>
    <s v="1006"/>
    <s v="2019-20"/>
    <s v="R62S47M00000000"/>
    <x v="26"/>
    <s v="LED Module "/>
    <s v="Elegible"/>
    <s v="SMT210"/>
    <s v="10061L32"/>
    <d v="2019-04-12T00:00:00"/>
    <n v="665"/>
    <s v="PC"/>
    <n v="0"/>
    <s v="PC"/>
  </r>
  <r>
    <s v="1006"/>
    <s v="2019-20"/>
    <s v="R622P4W00YA9E00"/>
    <x v="17"/>
    <s v="LED Module "/>
    <s v="Elegible"/>
    <s v="SMT210"/>
    <s v="10061L32"/>
    <d v="2019-04-13T00:00:00"/>
    <n v="8324"/>
    <s v="PC"/>
    <n v="0"/>
    <s v="PC"/>
  </r>
  <r>
    <s v="1006"/>
    <s v="2019-20"/>
    <s v="R62E50095000000"/>
    <x v="25"/>
    <s v="LED Module "/>
    <s v="Elegible"/>
    <s v="SMT210"/>
    <s v="10061L32"/>
    <d v="2019-04-13T00:00:00"/>
    <n v="5602"/>
    <s v="PC"/>
    <n v="0"/>
    <s v="PC"/>
  </r>
  <r>
    <s v="1006"/>
    <s v="2019-20"/>
    <s v="R622P0PEFXA0000"/>
    <x v="16"/>
    <s v="LED Module "/>
    <s v="Elegible"/>
    <s v="SMT210"/>
    <s v="10061L32"/>
    <d v="2019-04-15T00:00:00"/>
    <n v="19900"/>
    <s v="PC"/>
    <n v="0"/>
    <s v="PC"/>
  </r>
  <r>
    <s v="1006"/>
    <s v="2019-20"/>
    <s v="R622P4R6L00EZ00"/>
    <x v="2"/>
    <s v="LED Module "/>
    <s v="Elegible"/>
    <s v="SMT210"/>
    <s v="10061L32"/>
    <d v="2019-04-15T00:00:00"/>
    <n v="142640"/>
    <s v="PC"/>
    <n v="0"/>
    <s v="PC"/>
  </r>
  <r>
    <s v="1006"/>
    <s v="2019-20"/>
    <s v="R622P7KSGXA0000"/>
    <x v="14"/>
    <s v="LED Module "/>
    <s v="Elegible"/>
    <s v="SMT210"/>
    <s v="10061L32"/>
    <d v="2019-04-15T00:00:00"/>
    <n v="25200"/>
    <s v="PC"/>
    <n v="0"/>
    <s v="PC"/>
  </r>
  <r>
    <s v="1006"/>
    <s v="2019-20"/>
    <s v="R62E2N5UX590000"/>
    <x v="27"/>
    <s v="LED Module "/>
    <s v="Elegible"/>
    <s v="SMT210"/>
    <s v="10061L32"/>
    <d v="2019-04-15T00:00:00"/>
    <n v="1206"/>
    <s v="PC"/>
    <n v="0"/>
    <s v="PC"/>
  </r>
  <r>
    <s v="1006"/>
    <s v="2019-20"/>
    <s v="R62E50095000000"/>
    <x v="25"/>
    <s v="LED Module "/>
    <s v="Elegible"/>
    <s v="SMT210"/>
    <s v="10061L32"/>
    <d v="2019-04-15T00:00:00"/>
    <n v="1320"/>
    <s v="PC"/>
    <n v="0"/>
    <s v="PC"/>
  </r>
  <r>
    <s v="1006"/>
    <s v="2019-20"/>
    <s v="R622P0JEFXA0000"/>
    <x v="28"/>
    <s v="LED Module "/>
    <s v="Elegible"/>
    <s v="SMT210"/>
    <s v="10061L32"/>
    <d v="2019-04-16T00:00:00"/>
    <n v="0"/>
    <s v="PC"/>
    <n v="0"/>
    <s v="PC"/>
  </r>
  <r>
    <s v="1006"/>
    <s v="2019-20"/>
    <s v="R62T24RE7000000"/>
    <x v="7"/>
    <s v="LED Module "/>
    <s v="Elegible"/>
    <s v="SMT210"/>
    <s v="10061L32"/>
    <d v="2019-04-16T00:00:00"/>
    <n v="37200"/>
    <s v="PC"/>
    <n v="0"/>
    <s v="PC"/>
  </r>
  <r>
    <s v="1006"/>
    <s v="2019-20"/>
    <s v="R622P4W00YA9E00"/>
    <x v="17"/>
    <s v="LED Module "/>
    <s v="Elegible"/>
    <s v="SMT210"/>
    <s v="10061L32"/>
    <d v="2019-04-18T00:00:00"/>
    <n v="36000"/>
    <s v="PC"/>
    <n v="0"/>
    <s v="PC"/>
  </r>
  <r>
    <s v="1006"/>
    <s v="2019-20"/>
    <s v="R62E2B219HGAU00"/>
    <x v="29"/>
    <s v="LED Module "/>
    <s v="Elegible"/>
    <s v="SMT210"/>
    <s v="10061L32"/>
    <d v="2019-04-18T00:00:00"/>
    <n v="50"/>
    <s v="PC"/>
    <n v="0"/>
    <s v="PC"/>
  </r>
  <r>
    <s v="1006"/>
    <s v="2019-20"/>
    <s v="R62E2C419HG0000"/>
    <x v="30"/>
    <s v="LED Module "/>
    <s v="Elegible"/>
    <s v="SMT210"/>
    <s v="10061L32"/>
    <d v="2019-04-18T00:00:00"/>
    <n v="50"/>
    <s v="PC"/>
    <n v="0"/>
    <s v="PC"/>
  </r>
  <r>
    <s v="1006"/>
    <s v="2019-20"/>
    <s v="R62E2C4UX590000"/>
    <x v="31"/>
    <s v="LED Module "/>
    <s v="Elegible"/>
    <s v="SMT210"/>
    <s v="10061L32"/>
    <d v="2019-04-18T00:00:00"/>
    <n v="1900"/>
    <s v="PC"/>
    <n v="0"/>
    <s v="PC"/>
  </r>
  <r>
    <s v="1006"/>
    <s v="2019-20"/>
    <s v="R62E50095000000"/>
    <x v="25"/>
    <s v="LED Module "/>
    <s v="Elegible"/>
    <s v="SMT210"/>
    <s v="10061L32"/>
    <d v="2019-04-18T00:00:00"/>
    <n v="526"/>
    <s v="PC"/>
    <n v="0"/>
    <s v="PC"/>
  </r>
  <r>
    <s v="1006"/>
    <s v="2019-20"/>
    <s v="R789J033KTJ9T00"/>
    <x v="32"/>
    <s v="LED Module "/>
    <s v="Elegible"/>
    <s v="SMT210"/>
    <s v="10061L32"/>
    <d v="2019-04-18T00:00:00"/>
    <n v="1263"/>
    <s v="PC"/>
    <n v="0"/>
    <s v="PC"/>
  </r>
  <r>
    <s v="1006"/>
    <s v="2019-20"/>
    <s v="R622P4W6L00EZ00"/>
    <x v="3"/>
    <s v="LED Module "/>
    <s v="Elegible"/>
    <s v="SMT210"/>
    <s v="10061L32"/>
    <d v="2019-04-19T00:00:00"/>
    <n v="80000"/>
    <s v="PC"/>
    <n v="0"/>
    <s v="PC"/>
  </r>
  <r>
    <s v="1006"/>
    <s v="2019-20"/>
    <s v="R626N00FW0W0000"/>
    <x v="33"/>
    <s v="LED Module "/>
    <s v="Elegible"/>
    <s v="SMT210"/>
    <s v="10061L32"/>
    <d v="2019-04-19T00:00:00"/>
    <n v="300"/>
    <s v="PC"/>
    <n v="0"/>
    <s v="PC"/>
  </r>
  <r>
    <s v="1006"/>
    <s v="2019-20"/>
    <s v="R622P4W00YA9E00"/>
    <x v="17"/>
    <s v="LED Module "/>
    <s v="Elegible"/>
    <s v="SMT210"/>
    <s v="10061L32"/>
    <d v="2019-04-20T00:00:00"/>
    <n v="5760"/>
    <s v="PC"/>
    <n v="0"/>
    <s v="PC"/>
  </r>
  <r>
    <s v="1006"/>
    <s v="2019-20"/>
    <s v="R622P4W6L00EZ00"/>
    <x v="3"/>
    <s v="LED Module "/>
    <s v="Elegible"/>
    <s v="SMT210"/>
    <s v="10061L32"/>
    <d v="2019-04-20T00:00:00"/>
    <n v="46500"/>
    <s v="PC"/>
    <n v="0"/>
    <s v="PC"/>
  </r>
  <r>
    <s v="1006"/>
    <s v="2019-20"/>
    <s v="R622P4R6L00EZ00"/>
    <x v="2"/>
    <s v="LED Module "/>
    <s v="Elegible"/>
    <s v="SMT210"/>
    <s v="10061L32"/>
    <d v="2019-04-21T00:00:00"/>
    <n v="60000"/>
    <s v="PC"/>
    <n v="0"/>
    <s v="PC"/>
  </r>
  <r>
    <s v="1006"/>
    <s v="2019-20"/>
    <s v="R622P4W6L00EZ00"/>
    <x v="3"/>
    <s v="LED Module "/>
    <s v="Elegible"/>
    <s v="SMT210"/>
    <s v="10061L32"/>
    <d v="2019-04-21T00:00:00"/>
    <n v="24834"/>
    <s v="PC"/>
    <n v="0"/>
    <s v="PC"/>
  </r>
  <r>
    <s v="1006"/>
    <s v="2019-20"/>
    <s v="R626N00FW0W0000"/>
    <x v="33"/>
    <s v="LED Module "/>
    <s v="Elegible"/>
    <s v="SMT210"/>
    <s v="10061L32"/>
    <d v="2019-04-21T00:00:00"/>
    <n v="700"/>
    <s v="PC"/>
    <n v="0"/>
    <s v="PC"/>
  </r>
  <r>
    <s v="1006"/>
    <s v="2019-20"/>
    <s v="R622P0JEFXA0000"/>
    <x v="28"/>
    <s v="LED Module "/>
    <s v="Elegible"/>
    <s v="SMT210"/>
    <s v="10061L32"/>
    <d v="2019-04-22T00:00:00"/>
    <n v="41500"/>
    <s v="PC"/>
    <n v="0"/>
    <s v="PC"/>
  </r>
  <r>
    <s v="1006"/>
    <s v="2019-20"/>
    <s v="R622P0JEFXA0000"/>
    <x v="28"/>
    <s v="LED Module "/>
    <s v="Elegible"/>
    <s v="SMT210"/>
    <s v="10061L32"/>
    <d v="2019-04-23T00:00:00"/>
    <n v="24000"/>
    <s v="PC"/>
    <n v="0"/>
    <s v="PC"/>
  </r>
  <r>
    <s v="1006"/>
    <s v="2019-20"/>
    <s v="R622P4W6L00EZ00"/>
    <x v="3"/>
    <s v="LED Module "/>
    <s v="Elegible"/>
    <s v="SMT210"/>
    <s v="10061L32"/>
    <d v="2019-04-23T00:00:00"/>
    <n v="67166"/>
    <s v="PC"/>
    <n v="0"/>
    <s v="PC"/>
  </r>
  <r>
    <s v="1006"/>
    <s v="2019-20"/>
    <s v="R62E23YUXFL0000"/>
    <x v="34"/>
    <s v="LED Module "/>
    <s v="Elegible"/>
    <s v="SMT210"/>
    <s v="10061L32"/>
    <d v="2019-04-23T00:00:00"/>
    <n v="6"/>
    <s v="PC"/>
    <n v="0"/>
    <s v="PC"/>
  </r>
  <r>
    <s v="1006"/>
    <s v="2019-20"/>
    <s v="R62E26XUXFL0000"/>
    <x v="35"/>
    <s v="LED Module "/>
    <s v="Elegible"/>
    <s v="SMT210"/>
    <s v="10061L32"/>
    <d v="2019-04-23T00:00:00"/>
    <n v="320"/>
    <s v="PC"/>
    <n v="0"/>
    <s v="PC"/>
  </r>
  <r>
    <s v="1006"/>
    <s v="2019-20"/>
    <s v="R62E2A38400X500"/>
    <x v="36"/>
    <s v="LED Module "/>
    <s v="Elegible"/>
    <s v="SMT210"/>
    <s v="10061L32"/>
    <d v="2019-04-23T00:00:00"/>
    <n v="2352"/>
    <s v="PC"/>
    <n v="0"/>
    <s v="PC"/>
  </r>
  <r>
    <s v="1006"/>
    <s v="2019-20"/>
    <s v="R62E2A39100X500"/>
    <x v="37"/>
    <s v="LED Module "/>
    <s v="Elegible"/>
    <s v="SMT210"/>
    <s v="10061L32"/>
    <d v="2019-04-23T00:00:00"/>
    <n v="1884"/>
    <s v="PC"/>
    <n v="0"/>
    <s v="PC"/>
  </r>
  <r>
    <s v="1006"/>
    <s v="2019-20"/>
    <s v="R62E2A39800X500"/>
    <x v="38"/>
    <s v="LED Module "/>
    <s v="Elegible"/>
    <s v="SMT210"/>
    <s v="10061L32"/>
    <d v="2019-04-23T00:00:00"/>
    <n v="1884"/>
    <s v="PC"/>
    <n v="0"/>
    <s v="PC"/>
  </r>
  <r>
    <s v="1006"/>
    <s v="2019-20"/>
    <s v="R62E2BNUXFL0000"/>
    <x v="39"/>
    <s v="LED Module "/>
    <s v="Elegible"/>
    <s v="SMT210"/>
    <s v="10061L32"/>
    <d v="2019-04-23T00:00:00"/>
    <n v="199"/>
    <s v="PC"/>
    <n v="0"/>
    <s v="PC"/>
  </r>
  <r>
    <s v="1006"/>
    <s v="2019-20"/>
    <s v="R62E2C0UXFL0000"/>
    <x v="40"/>
    <s v="LED Module "/>
    <s v="Elegible"/>
    <s v="SMT210"/>
    <s v="10061L32"/>
    <d v="2019-04-23T00:00:00"/>
    <n v="509"/>
    <s v="PC"/>
    <n v="0"/>
    <s v="PC"/>
  </r>
  <r>
    <s v="1006"/>
    <s v="2019-20"/>
    <s v="R62E2C4UX590000"/>
    <x v="31"/>
    <s v="LED Module "/>
    <s v="Elegible"/>
    <s v="SMT210"/>
    <s v="10061L32"/>
    <d v="2019-04-23T00:00:00"/>
    <n v="26"/>
    <s v="PC"/>
    <n v="0"/>
    <s v="PC"/>
  </r>
  <r>
    <s v="1006"/>
    <s v="2019-20"/>
    <s v="R62E2C4UXFL0000"/>
    <x v="20"/>
    <s v="LED Module "/>
    <s v="Elegible"/>
    <s v="SMT210"/>
    <s v="10061L32"/>
    <d v="2019-04-23T00:00:00"/>
    <n v="390"/>
    <s v="PC"/>
    <n v="0"/>
    <s v="PC"/>
  </r>
  <r>
    <s v="1006"/>
    <s v="2019-20"/>
    <s v="R4FE2036L000000"/>
    <x v="41"/>
    <s v="LED Module "/>
    <s v="Elegible"/>
    <s v="SMT210"/>
    <s v="10061L32"/>
    <d v="2019-04-24T00:00:00"/>
    <n v="19000"/>
    <s v="PC"/>
    <n v="0"/>
    <s v="PC"/>
  </r>
  <r>
    <s v="1006"/>
    <s v="2019-20"/>
    <s v="R622P4W6L00EZ00"/>
    <x v="3"/>
    <s v="LED Module "/>
    <s v="Elegible"/>
    <s v="SMT210"/>
    <s v="10061L32"/>
    <d v="2019-04-25T00:00:00"/>
    <n v="57000"/>
    <s v="PC"/>
    <n v="0"/>
    <s v="PC"/>
  </r>
  <r>
    <s v="1006"/>
    <s v="2019-20"/>
    <s v="R62V33Z00TJ0000"/>
    <x v="42"/>
    <s v="LED Module "/>
    <s v="Elegible"/>
    <s v="SMT210"/>
    <s v="10061L32"/>
    <d v="2019-04-25T00:00:00"/>
    <n v="7000"/>
    <s v="PC"/>
    <n v="0"/>
    <s v="PC"/>
  </r>
  <r>
    <s v="1006"/>
    <s v="2019-20"/>
    <s v="R62V33Z6PTJ0000"/>
    <x v="43"/>
    <s v="LED Module "/>
    <s v="Elegible"/>
    <s v="SMT210"/>
    <s v="10061L32"/>
    <d v="2019-04-25T00:00:00"/>
    <n v="488"/>
    <s v="PC"/>
    <n v="0"/>
    <s v="PC"/>
  </r>
  <r>
    <s v="1006"/>
    <s v="2019-20"/>
    <s v="R4FE2036L000000"/>
    <x v="41"/>
    <s v="LED Module "/>
    <s v="Elegible"/>
    <s v="SMT210"/>
    <s v="10061L32"/>
    <d v="2019-04-26T00:00:00"/>
    <n v="17600"/>
    <s v="PC"/>
    <n v="0"/>
    <s v="PC"/>
  </r>
  <r>
    <s v="1006"/>
    <s v="2019-20"/>
    <s v="R621M0JCFKS0000"/>
    <x v="44"/>
    <s v="LED Module "/>
    <s v="Elegible"/>
    <s v="SMT210"/>
    <s v="10061L32"/>
    <d v="2019-04-26T00:00:00"/>
    <n v="290"/>
    <s v="PC"/>
    <n v="0"/>
    <s v="PC"/>
  </r>
  <r>
    <s v="1006"/>
    <s v="2019-20"/>
    <s v="R622P4W6L00EZ00"/>
    <x v="3"/>
    <s v="LED Module "/>
    <s v="Elegible"/>
    <s v="SMT210"/>
    <s v="10061L32"/>
    <d v="2019-04-26T00:00:00"/>
    <n v="22000"/>
    <s v="PC"/>
    <n v="0"/>
    <s v="PC"/>
  </r>
  <r>
    <s v="1006"/>
    <s v="2019-20"/>
    <s v="R626N00FW0W0000"/>
    <x v="33"/>
    <s v="LED Module "/>
    <s v="Elegible"/>
    <s v="SMT210"/>
    <s v="10061L32"/>
    <d v="2019-04-26T00:00:00"/>
    <n v="500"/>
    <s v="PC"/>
    <n v="0"/>
    <s v="PC"/>
  </r>
  <r>
    <s v="1006"/>
    <s v="2019-20"/>
    <s v="R62E23YUXFL0000"/>
    <x v="34"/>
    <s v="LED Module "/>
    <s v="Elegible"/>
    <s v="SMT210"/>
    <s v="10061L32"/>
    <d v="2019-04-26T00:00:00"/>
    <n v="400"/>
    <s v="PC"/>
    <n v="0"/>
    <s v="PC"/>
  </r>
  <r>
    <s v="1006"/>
    <s v="2019-20"/>
    <s v="R62E2BN9259AU00"/>
    <x v="45"/>
    <s v="LED Module "/>
    <s v="Elegible"/>
    <s v="SMT210"/>
    <s v="10061L32"/>
    <d v="2019-04-26T00:00:00"/>
    <n v="288"/>
    <s v="PC"/>
    <n v="0"/>
    <s v="PC"/>
  </r>
  <r>
    <s v="1006"/>
    <s v="2019-20"/>
    <s v="R62E2BN9259HD00"/>
    <x v="46"/>
    <s v="LED Module "/>
    <s v="Elegible"/>
    <s v="SMT210"/>
    <s v="10061L32"/>
    <d v="2019-04-26T00:00:00"/>
    <n v="109"/>
    <s v="PC"/>
    <n v="0"/>
    <s v="PC"/>
  </r>
  <r>
    <s v="1006"/>
    <s v="2019-20"/>
    <s v="R62E2C419HG0000"/>
    <x v="30"/>
    <s v="LED Module "/>
    <s v="Elegible"/>
    <s v="SMT210"/>
    <s v="10061L32"/>
    <d v="2019-04-26T00:00:00"/>
    <n v="5"/>
    <s v="PC"/>
    <n v="0"/>
    <s v="PC"/>
  </r>
  <r>
    <s v="1006"/>
    <s v="2019-20"/>
    <s v="R622P0J6PYB0000"/>
    <x v="47"/>
    <s v="LED Module "/>
    <s v="Elegible"/>
    <s v="SMT210"/>
    <s v="10061L32"/>
    <d v="2019-04-27T00:00:00"/>
    <n v="1500"/>
    <s v="PC"/>
    <n v="0"/>
    <s v="PC"/>
  </r>
  <r>
    <s v="1006"/>
    <s v="2019-20"/>
    <s v="R626N00FW0W0000"/>
    <x v="33"/>
    <s v="LED Module "/>
    <s v="Elegible"/>
    <s v="SMT210"/>
    <s v="10061L32"/>
    <d v="2019-04-27T00:00:00"/>
    <n v="1300"/>
    <s v="PC"/>
    <n v="0"/>
    <s v="PC"/>
  </r>
  <r>
    <s v="1006"/>
    <s v="2019-20"/>
    <s v="R62E23YUX597S00"/>
    <x v="48"/>
    <s v="LED Module "/>
    <s v="Elegible"/>
    <s v="SMT210"/>
    <s v="10061L32"/>
    <d v="2019-04-27T00:00:00"/>
    <n v="349"/>
    <s v="PC"/>
    <n v="0"/>
    <s v="PC"/>
  </r>
  <r>
    <s v="1006"/>
    <s v="2019-20"/>
    <s v="R62E2B219HGAU00"/>
    <x v="29"/>
    <s v="LED Module "/>
    <s v="Elegible"/>
    <s v="SMT210"/>
    <s v="10061L32"/>
    <d v="2019-04-27T00:00:00"/>
    <n v="5"/>
    <s v="PC"/>
    <n v="0"/>
    <s v="PC"/>
  </r>
  <r>
    <s v="1006"/>
    <s v="2019-20"/>
    <s v="R4FE2036L000000"/>
    <x v="41"/>
    <s v="LED Module "/>
    <s v="Elegible"/>
    <s v="SMT210"/>
    <s v="10061L32"/>
    <d v="2019-04-28T00:00:00"/>
    <n v="12000"/>
    <s v="PC"/>
    <n v="0"/>
    <s v="PC"/>
  </r>
  <r>
    <s v="1006"/>
    <s v="2019-20"/>
    <s v="R622P4W6L00EZ00"/>
    <x v="3"/>
    <s v="LED Module "/>
    <s v="Elegible"/>
    <s v="SMT210"/>
    <s v="10061L32"/>
    <d v="2019-04-28T00:00:00"/>
    <n v="5000"/>
    <s v="PC"/>
    <n v="0"/>
    <s v="PC"/>
  </r>
  <r>
    <s v="1006"/>
    <s v="2019-20"/>
    <s v="R626N00FW0W0000"/>
    <x v="33"/>
    <s v="LED Module "/>
    <s v="Elegible"/>
    <s v="SMT210"/>
    <s v="10061L32"/>
    <d v="2019-04-28T00:00:00"/>
    <n v="1050"/>
    <s v="PC"/>
    <n v="0"/>
    <s v="PC"/>
  </r>
  <r>
    <s v="1006"/>
    <s v="2019-20"/>
    <s v="R62V34B00TJ0000"/>
    <x v="49"/>
    <s v="LED Module "/>
    <s v="Elegible"/>
    <s v="SMT210"/>
    <s v="10061L32"/>
    <d v="2019-04-28T00:00:00"/>
    <n v="5314"/>
    <s v="PC"/>
    <n v="0"/>
    <s v="PC"/>
  </r>
  <r>
    <s v="1006"/>
    <s v="2019-20"/>
    <s v="R62V34B6PTJ0000"/>
    <x v="50"/>
    <s v="LED Module "/>
    <s v="Elegible"/>
    <s v="SMT210"/>
    <s v="10061L32"/>
    <d v="2019-04-28T00:00:00"/>
    <n v="996"/>
    <s v="PC"/>
    <n v="0"/>
    <s v="PC"/>
  </r>
  <r>
    <s v="1006"/>
    <s v="2019-20"/>
    <s v="R622P0JEFXA0000"/>
    <x v="28"/>
    <s v="LED Module "/>
    <s v="Elegible"/>
    <s v="SMT210"/>
    <s v="10061L32"/>
    <d v="2019-04-29T00:00:00"/>
    <n v="12000"/>
    <s v="PC"/>
    <n v="0"/>
    <s v="PC"/>
  </r>
  <r>
    <s v="1006"/>
    <s v="2019-20"/>
    <s v="R626N00FW0W0000"/>
    <x v="33"/>
    <s v="LED Module "/>
    <s v="Elegible"/>
    <s v="SMT210"/>
    <s v="10061L32"/>
    <d v="2019-04-29T00:00:00"/>
    <n v="300"/>
    <s v="PC"/>
    <n v="0"/>
    <s v="PC"/>
  </r>
  <r>
    <s v="1006"/>
    <s v="2019-20"/>
    <s v="R62E20JFC7X0000"/>
    <x v="51"/>
    <s v="LED Module "/>
    <s v="Elegible"/>
    <s v="SMT210"/>
    <s v="10061L32"/>
    <d v="2019-04-29T00:00:00"/>
    <n v="244"/>
    <s v="PC"/>
    <n v="0"/>
    <s v="PC"/>
  </r>
  <r>
    <s v="1006"/>
    <s v="2019-20"/>
    <s v="R62E2BNUXFL0000"/>
    <x v="39"/>
    <s v="LED Module "/>
    <s v="Elegible"/>
    <s v="SMT210"/>
    <s v="10061L32"/>
    <d v="2019-04-29T00:00:00"/>
    <n v="620"/>
    <s v="PC"/>
    <n v="0"/>
    <s v="PC"/>
  </r>
  <r>
    <s v="1006"/>
    <s v="2019-20"/>
    <s v="R62E2VXFC59AU00"/>
    <x v="52"/>
    <s v="LED Module "/>
    <s v="Elegible"/>
    <s v="SMT210"/>
    <s v="10061L32"/>
    <d v="2019-04-29T00:00:00"/>
    <n v="148"/>
    <s v="PC"/>
    <n v="0"/>
    <s v="PC"/>
  </r>
  <r>
    <s v="1006"/>
    <s v="2019-20"/>
    <s v="R4FE2036L000000"/>
    <x v="41"/>
    <s v="LED Module "/>
    <s v="Elegible"/>
    <s v="SMT210"/>
    <s v="10061L32"/>
    <d v="2019-04-30T00:00:00"/>
    <n v="130"/>
    <s v="PC"/>
    <n v="0"/>
    <s v="PC"/>
  </r>
  <r>
    <s v="1006"/>
    <s v="2019-20"/>
    <s v="R622P0JEFXA0000"/>
    <x v="28"/>
    <s v="LED Module "/>
    <s v="Elegible"/>
    <s v="SMT210"/>
    <s v="10061L32"/>
    <d v="2019-04-30T00:00:00"/>
    <n v="28000"/>
    <s v="PC"/>
    <n v="0"/>
    <s v="PC"/>
  </r>
  <r>
    <s v="1006"/>
    <s v="2019-20"/>
    <s v="R622P4W00YB9E00"/>
    <x v="53"/>
    <s v="LED Module "/>
    <s v="Elegible"/>
    <s v="SMT210"/>
    <s v="10061L32"/>
    <d v="2019-04-30T00:00:00"/>
    <n v="45000"/>
    <s v="PC"/>
    <n v="0"/>
    <s v="PC"/>
  </r>
  <r>
    <s v="1006"/>
    <s v="2019-20"/>
    <s v="R622P4W6L00EZ00"/>
    <x v="3"/>
    <s v="LED Module "/>
    <s v="Elegible"/>
    <s v="SMT210"/>
    <s v="10061L32"/>
    <d v="2019-04-30T00:00:00"/>
    <n v="105000"/>
    <s v="PC"/>
    <n v="0"/>
    <s v="PC"/>
  </r>
  <r>
    <s v="1006"/>
    <s v="2019-20"/>
    <s v="R622P6F00XA9E00"/>
    <x v="54"/>
    <s v="LED Module "/>
    <s v="Elegible"/>
    <s v="SMT210"/>
    <s v="10061L32"/>
    <d v="2019-04-30T00:00:00"/>
    <n v="0"/>
    <s v="PC"/>
    <n v="0"/>
    <s v="PC"/>
  </r>
  <r>
    <s v="1006"/>
    <s v="2019-20"/>
    <s v="R626N00FW0W0000"/>
    <x v="33"/>
    <s v="LED Module "/>
    <s v="Elegible"/>
    <s v="SMT210"/>
    <s v="10061L32"/>
    <d v="2019-04-30T00:00:00"/>
    <n v="1300"/>
    <s v="PC"/>
    <n v="0"/>
    <s v="PC"/>
  </r>
  <r>
    <s v="1006"/>
    <s v="2019-20"/>
    <s v="R62CU0P00009T00"/>
    <x v="55"/>
    <s v="LED Module "/>
    <s v="Elegible"/>
    <s v="SMT210"/>
    <s v="10061L32"/>
    <d v="2019-04-30T00:00:00"/>
    <n v="66"/>
    <s v="PC"/>
    <n v="0"/>
    <s v="PC"/>
  </r>
  <r>
    <s v="1006"/>
    <s v="2019-20"/>
    <s v="R62E24ZUX590000"/>
    <x v="22"/>
    <s v="LED Module "/>
    <s v="Elegible"/>
    <s v="SMT210"/>
    <s v="10061L32"/>
    <d v="2019-04-30T00:00:00"/>
    <n v="310"/>
    <s v="PC"/>
    <n v="0"/>
    <s v="PC"/>
  </r>
  <r>
    <s v="1006"/>
    <s v="2019-20"/>
    <s v="R62E27AN60Y0000"/>
    <x v="56"/>
    <s v="LED Module "/>
    <s v="Elegible"/>
    <s v="SMT210"/>
    <s v="10061L32"/>
    <d v="2019-04-30T00:00:00"/>
    <n v="427"/>
    <s v="PC"/>
    <n v="0"/>
    <s v="PC"/>
  </r>
  <r>
    <s v="1006"/>
    <s v="2019-20"/>
    <s v="R62E27M92IQEQ00"/>
    <x v="57"/>
    <s v="LED Module "/>
    <s v="Elegible"/>
    <s v="SMT210"/>
    <s v="10061L32"/>
    <d v="2019-04-30T00:00:00"/>
    <n v="220"/>
    <s v="PC"/>
    <n v="0"/>
    <s v="PC"/>
  </r>
  <r>
    <s v="1006"/>
    <s v="2019-20"/>
    <s v="R62E27MN6FL0000"/>
    <x v="58"/>
    <s v="LED Module "/>
    <s v="Elegible"/>
    <s v="SMT210"/>
    <s v="10061L32"/>
    <d v="2019-04-30T00:00:00"/>
    <n v="149"/>
    <s v="PC"/>
    <n v="0"/>
    <s v="PC"/>
  </r>
  <r>
    <s v="1006"/>
    <s v="2019-20"/>
    <s v="R62E2B2N6FL0000"/>
    <x v="59"/>
    <s v="LED Module "/>
    <s v="Elegible"/>
    <s v="SMT210"/>
    <s v="10061L32"/>
    <d v="2019-04-30T00:00:00"/>
    <n v="49"/>
    <s v="PC"/>
    <n v="0"/>
    <s v="PC"/>
  </r>
  <r>
    <s v="1006"/>
    <s v="2019-20"/>
    <s v="R62E2C4N6FL0000"/>
    <x v="60"/>
    <s v="LED Module "/>
    <s v="Elegible"/>
    <s v="SMT210"/>
    <s v="10061L32"/>
    <d v="2019-04-30T00:00:00"/>
    <n v="49"/>
    <s v="PC"/>
    <n v="0"/>
    <s v="PC"/>
  </r>
  <r>
    <s v="1006"/>
    <s v="2019-20"/>
    <s v="R62T24RE7000000"/>
    <x v="7"/>
    <s v="LED Module "/>
    <s v="Elegible"/>
    <s v="SMT210"/>
    <s v="10061L32"/>
    <d v="2019-04-30T00:00:00"/>
    <n v="30000"/>
    <s v="PC"/>
    <n v="0"/>
    <s v="PC"/>
  </r>
  <r>
    <s v="1006"/>
    <s v="2019-20"/>
    <s v="R62T2N4B7000000"/>
    <x v="61"/>
    <s v="LED Module "/>
    <s v="Elegible"/>
    <s v="SMT210"/>
    <s v="10061L32"/>
    <d v="2019-04-30T00:00:00"/>
    <n v="92"/>
    <s v="PC"/>
    <n v="0"/>
    <s v="PC"/>
  </r>
  <r>
    <s v="1006"/>
    <s v="2019-20"/>
    <s v="R622P4W6L00EZ00"/>
    <x v="3"/>
    <s v="LED Module "/>
    <s v="Elegible"/>
    <s v="SMT210"/>
    <s v="10061L32"/>
    <d v="2019-05-02T00:00:00"/>
    <n v="0"/>
    <s v="PC"/>
    <n v="0"/>
    <s v="PC"/>
  </r>
  <r>
    <s v="1006"/>
    <s v="2019-20"/>
    <s v="R622P4R6L00EZ00"/>
    <x v="2"/>
    <s v="LED Module "/>
    <s v="Elegible"/>
    <s v="SMT210"/>
    <s v="10061L32"/>
    <d v="2019-05-03T00:00:00"/>
    <n v="97000"/>
    <s v="PC"/>
    <n v="0"/>
    <s v="PC"/>
  </r>
  <r>
    <s v="1006"/>
    <s v="2019-20"/>
    <s v="R622P4W00YB9E00"/>
    <x v="53"/>
    <s v="LED Module "/>
    <s v="Elegible"/>
    <s v="SMT210"/>
    <s v="10061L32"/>
    <d v="2019-05-03T00:00:00"/>
    <n v="4458"/>
    <s v="PC"/>
    <n v="0"/>
    <s v="PC"/>
  </r>
  <r>
    <s v="1006"/>
    <s v="2019-20"/>
    <s v="R622P4W6L00EZ00"/>
    <x v="3"/>
    <s v="LED Module "/>
    <s v="Elegible"/>
    <s v="SMT210"/>
    <s v="10061L32"/>
    <d v="2019-05-03T00:00:00"/>
    <n v="43000"/>
    <s v="PC"/>
    <n v="0"/>
    <s v="PC"/>
  </r>
  <r>
    <s v="1006"/>
    <s v="2019-20"/>
    <s v="R622P6F00XA9E00"/>
    <x v="54"/>
    <s v="LED Module "/>
    <s v="Elegible"/>
    <s v="SMT210"/>
    <s v="10061L32"/>
    <d v="2019-05-03T00:00:00"/>
    <n v="4861"/>
    <s v="PC"/>
    <n v="0"/>
    <s v="PC"/>
  </r>
  <r>
    <s v="1006"/>
    <s v="2019-20"/>
    <s v="R62E23YUX597S00"/>
    <x v="48"/>
    <s v="LED Module "/>
    <s v="Elegible"/>
    <s v="SMT210"/>
    <s v="10061L32"/>
    <d v="2019-05-03T00:00:00"/>
    <n v="25"/>
    <s v="PC"/>
    <n v="0"/>
    <s v="PC"/>
  </r>
  <r>
    <s v="1006"/>
    <s v="2019-20"/>
    <s v="R62V34B00TJ0000"/>
    <x v="49"/>
    <s v="LED Module "/>
    <s v="Elegible"/>
    <s v="SMT210"/>
    <s v="10061L32"/>
    <d v="2019-05-03T00:00:00"/>
    <n v="4608"/>
    <s v="PC"/>
    <n v="0"/>
    <s v="PC"/>
  </r>
  <r>
    <s v="1006"/>
    <s v="2019-20"/>
    <s v="R62V35X00TJ0000"/>
    <x v="62"/>
    <s v="LED Module "/>
    <s v="Elegible"/>
    <s v="SMT210"/>
    <s v="10061L32"/>
    <d v="2019-05-03T00:00:00"/>
    <n v="2000"/>
    <s v="PC"/>
    <n v="0"/>
    <s v="PC"/>
  </r>
  <r>
    <s v="1006"/>
    <s v="2019-20"/>
    <s v="R62V35X6PTJ0000"/>
    <x v="63"/>
    <s v="LED Module "/>
    <s v="Elegible"/>
    <s v="SMT210"/>
    <s v="10061L32"/>
    <d v="2019-05-03T00:00:00"/>
    <n v="502"/>
    <s v="PC"/>
    <n v="0"/>
    <s v="PC"/>
  </r>
  <r>
    <s v="1006"/>
    <s v="2019-20"/>
    <s v="R4FE2036L000000"/>
    <x v="41"/>
    <s v="LED Module "/>
    <s v="Elegible"/>
    <s v="SMT210"/>
    <s v="10061L32"/>
    <d v="2019-05-04T00:00:00"/>
    <n v="15000"/>
    <s v="PC"/>
    <n v="0"/>
    <s v="PC"/>
  </r>
  <r>
    <s v="1006"/>
    <s v="2019-20"/>
    <s v="R622P4R6L00EZ00"/>
    <x v="2"/>
    <s v="LED Module "/>
    <s v="Elegible"/>
    <s v="SMT210"/>
    <s v="10061L32"/>
    <d v="2019-05-04T00:00:00"/>
    <n v="30000"/>
    <s v="PC"/>
    <n v="0"/>
    <s v="PC"/>
  </r>
  <r>
    <s v="1006"/>
    <s v="2019-20"/>
    <s v="R622P4W6L00EZ00"/>
    <x v="3"/>
    <s v="LED Module "/>
    <s v="Elegible"/>
    <s v="SMT210"/>
    <s v="10061L32"/>
    <d v="2019-05-04T00:00:00"/>
    <n v="48600"/>
    <s v="PC"/>
    <n v="0"/>
    <s v="PC"/>
  </r>
  <r>
    <s v="1006"/>
    <s v="2019-20"/>
    <s v="R62V35X00TJ0000"/>
    <x v="62"/>
    <s v="LED Module "/>
    <s v="Elegible"/>
    <s v="SMT210"/>
    <s v="10061L32"/>
    <d v="2019-05-04T00:00:00"/>
    <n v="4170"/>
    <s v="PC"/>
    <n v="0"/>
    <s v="PC"/>
  </r>
  <r>
    <s v="1006"/>
    <s v="2019-20"/>
    <s v="R4FE2036L000000"/>
    <x v="41"/>
    <s v="LED Module "/>
    <s v="Elegible"/>
    <s v="SMT210"/>
    <s v="10061L32"/>
    <d v="2019-05-06T00:00:00"/>
    <n v="32400"/>
    <s v="PC"/>
    <n v="0"/>
    <s v="PC"/>
  </r>
  <r>
    <s v="1006"/>
    <s v="2019-20"/>
    <s v="R622P4R6L00EZ00"/>
    <x v="2"/>
    <s v="LED Module "/>
    <s v="Elegible"/>
    <s v="SMT210"/>
    <s v="10061L32"/>
    <d v="2019-05-06T00:00:00"/>
    <n v="17380"/>
    <s v="PC"/>
    <n v="0"/>
    <s v="PC"/>
  </r>
  <r>
    <s v="1006"/>
    <s v="2019-20"/>
    <s v="R622P4W00YB9E00"/>
    <x v="53"/>
    <s v="LED Module "/>
    <s v="Elegible"/>
    <s v="SMT210"/>
    <s v="10061L32"/>
    <d v="2019-05-06T00:00:00"/>
    <n v="5000"/>
    <s v="PC"/>
    <n v="0"/>
    <s v="PC"/>
  </r>
  <r>
    <s v="1006"/>
    <s v="2019-20"/>
    <s v="R622P7KUVXA0000"/>
    <x v="15"/>
    <s v="LED Module "/>
    <s v="Elegible"/>
    <s v="SMT210"/>
    <s v="10061L32"/>
    <d v="2019-05-06T00:00:00"/>
    <n v="10008"/>
    <s v="PC"/>
    <n v="0"/>
    <s v="PC"/>
  </r>
  <r>
    <s v="1006"/>
    <s v="2019-20"/>
    <s v="R62V35X00TJ0000"/>
    <x v="62"/>
    <s v="LED Module "/>
    <s v="Elegible"/>
    <s v="SMT210"/>
    <s v="10061L32"/>
    <d v="2019-05-06T00:00:00"/>
    <n v="1734"/>
    <s v="PC"/>
    <n v="0"/>
    <s v="PC"/>
  </r>
  <r>
    <s v="1006"/>
    <s v="2019-20"/>
    <s v="R622P4W00YB9E00"/>
    <x v="53"/>
    <s v="LED Module "/>
    <s v="Elegible"/>
    <s v="SMT210"/>
    <s v="10061L32"/>
    <d v="2019-05-07T00:00:00"/>
    <n v="24000"/>
    <s v="PC"/>
    <n v="0"/>
    <s v="PC"/>
  </r>
  <r>
    <s v="1006"/>
    <s v="2019-20"/>
    <s v="R622P7KSGXA0000"/>
    <x v="14"/>
    <s v="LED Module "/>
    <s v="Elegible"/>
    <s v="SMT210"/>
    <s v="10061L32"/>
    <d v="2019-05-07T00:00:00"/>
    <n v="10008"/>
    <s v="PC"/>
    <n v="0"/>
    <s v="PC"/>
  </r>
  <r>
    <s v="1006"/>
    <s v="2019-20"/>
    <s v="R62E20IUX59AU00"/>
    <x v="18"/>
    <s v="LED Module "/>
    <s v="Elegible"/>
    <s v="SMT210"/>
    <s v="10061L32"/>
    <d v="2019-05-07T00:00:00"/>
    <n v="203"/>
    <s v="PC"/>
    <n v="0"/>
    <s v="PC"/>
  </r>
  <r>
    <s v="1006"/>
    <s v="2019-20"/>
    <s v="R62E24ZUX590000"/>
    <x v="22"/>
    <s v="LED Module "/>
    <s v="Elegible"/>
    <s v="SMT210"/>
    <s v="10061L32"/>
    <d v="2019-05-07T00:00:00"/>
    <n v="52"/>
    <s v="PC"/>
    <n v="0"/>
    <s v="PC"/>
  </r>
  <r>
    <s v="1006"/>
    <s v="2019-20"/>
    <s v="R62E2C4UX590000"/>
    <x v="31"/>
    <s v="LED Module "/>
    <s v="Elegible"/>
    <s v="SMT210"/>
    <s v="10061L32"/>
    <d v="2019-05-07T00:00:00"/>
    <n v="530"/>
    <s v="PC"/>
    <n v="0"/>
    <s v="PC"/>
  </r>
  <r>
    <s v="1006"/>
    <s v="2019-20"/>
    <s v="R62E50095000000"/>
    <x v="25"/>
    <s v="LED Module "/>
    <s v="Elegible"/>
    <s v="SMT210"/>
    <s v="10061L32"/>
    <d v="2019-05-07T00:00:00"/>
    <n v="10608"/>
    <s v="PC"/>
    <n v="0"/>
    <s v="PC"/>
  </r>
  <r>
    <s v="1006"/>
    <s v="2019-20"/>
    <s v="R622P4W00YB9E00"/>
    <x v="53"/>
    <s v="LED Module "/>
    <s v="Elegible"/>
    <s v="SMT210"/>
    <s v="10061L32"/>
    <d v="2019-05-09T00:00:00"/>
    <n v="8000"/>
    <s v="PC"/>
    <n v="0"/>
    <s v="PC"/>
  </r>
  <r>
    <s v="1006"/>
    <s v="2019-20"/>
    <s v="R4FE2036L000000"/>
    <x v="41"/>
    <s v="LED Module "/>
    <s v="Elegible"/>
    <s v="SMT210"/>
    <s v="10061L32"/>
    <d v="2019-05-10T00:00:00"/>
    <n v="1620"/>
    <s v="PC"/>
    <n v="0"/>
    <s v="PC"/>
  </r>
  <r>
    <s v="1006"/>
    <s v="2019-20"/>
    <s v="R622P0J6PYB0000"/>
    <x v="47"/>
    <s v="LED Module "/>
    <s v="Elegible"/>
    <s v="SMT210"/>
    <s v="10061L32"/>
    <d v="2019-05-10T00:00:00"/>
    <n v="300"/>
    <s v="PC"/>
    <n v="0"/>
    <s v="PC"/>
  </r>
  <r>
    <s v="1006"/>
    <s v="2019-20"/>
    <s v="R622P4RSGXA0000"/>
    <x v="64"/>
    <s v="LED Module "/>
    <s v="Elegible"/>
    <s v="SMT210"/>
    <s v="10061L32"/>
    <d v="2019-05-10T00:00:00"/>
    <n v="15000"/>
    <s v="PC"/>
    <n v="0"/>
    <s v="PC"/>
  </r>
  <r>
    <s v="1006"/>
    <s v="2019-20"/>
    <s v="R622P4W00YB9E00"/>
    <x v="53"/>
    <s v="LED Module "/>
    <s v="Elegible"/>
    <s v="SMT210"/>
    <s v="10061L32"/>
    <d v="2019-05-10T00:00:00"/>
    <n v="14280"/>
    <s v="PC"/>
    <n v="0"/>
    <s v="PC"/>
  </r>
  <r>
    <s v="1006"/>
    <s v="2019-20"/>
    <s v="R622P4W6L00EZ00"/>
    <x v="3"/>
    <s v="LED Module "/>
    <s v="Elegible"/>
    <s v="SMT210"/>
    <s v="10061L32"/>
    <d v="2019-05-10T00:00:00"/>
    <n v="78900"/>
    <s v="PC"/>
    <n v="0"/>
    <s v="PC"/>
  </r>
  <r>
    <s v="1006"/>
    <s v="2019-20"/>
    <s v="R622P6F00XA9E00"/>
    <x v="54"/>
    <s v="LED Module "/>
    <s v="Elegible"/>
    <s v="SMT210"/>
    <s v="10061L32"/>
    <d v="2019-05-10T00:00:00"/>
    <n v="28010"/>
    <s v="PC"/>
    <n v="0"/>
    <s v="PC"/>
  </r>
  <r>
    <s v="1006"/>
    <s v="2019-20"/>
    <s v="R62E2BN9259HD00"/>
    <x v="46"/>
    <s v="LED Module "/>
    <s v="Elegible"/>
    <s v="SMT210"/>
    <s v="10061L32"/>
    <d v="2019-05-10T00:00:00"/>
    <n v="3"/>
    <s v="PC"/>
    <n v="0"/>
    <s v="PC"/>
  </r>
  <r>
    <s v="1006"/>
    <s v="2019-20"/>
    <s v="R62E2BNUXFL0000"/>
    <x v="39"/>
    <s v="LED Module "/>
    <s v="Elegible"/>
    <s v="SMT210"/>
    <s v="10061L32"/>
    <d v="2019-05-10T00:00:00"/>
    <n v="117"/>
    <s v="PC"/>
    <n v="0"/>
    <s v="PC"/>
  </r>
  <r>
    <s v="1006"/>
    <s v="2019-20"/>
    <s v="R62E2C4UX590000"/>
    <x v="31"/>
    <s v="LED Module "/>
    <s v="Elegible"/>
    <s v="SMT210"/>
    <s v="10061L32"/>
    <d v="2019-05-10T00:00:00"/>
    <n v="284"/>
    <s v="PC"/>
    <n v="0"/>
    <s v="PC"/>
  </r>
  <r>
    <s v="1006"/>
    <s v="2019-20"/>
    <s v="R62E50095000000"/>
    <x v="25"/>
    <s v="LED Module "/>
    <s v="Elegible"/>
    <s v="SMT210"/>
    <s v="10061L32"/>
    <d v="2019-05-10T00:00:00"/>
    <n v="5472"/>
    <s v="PC"/>
    <n v="0"/>
    <s v="PC"/>
  </r>
  <r>
    <s v="1006"/>
    <s v="2019-20"/>
    <s v="R62T24RE7000000"/>
    <x v="7"/>
    <s v="LED Module "/>
    <s v="Elegible"/>
    <s v="SMT210"/>
    <s v="10061L32"/>
    <d v="2019-05-10T00:00:00"/>
    <n v="17920"/>
    <s v="PC"/>
    <n v="0"/>
    <s v="PC"/>
  </r>
  <r>
    <s v="1006"/>
    <s v="2019-20"/>
    <s v="R622P4W00YB9E00"/>
    <x v="53"/>
    <s v="LED Module "/>
    <s v="Elegible"/>
    <s v="SMT210"/>
    <s v="10061L32"/>
    <d v="2019-05-11T00:00:00"/>
    <n v="16000"/>
    <s v="PC"/>
    <n v="0"/>
    <s v="PC"/>
  </r>
  <r>
    <s v="1006"/>
    <s v="2019-20"/>
    <s v="R622P4W6L00EZ00"/>
    <x v="3"/>
    <s v="LED Module "/>
    <s v="Elegible"/>
    <s v="SMT210"/>
    <s v="10061L32"/>
    <d v="2019-05-11T00:00:00"/>
    <n v="35000"/>
    <s v="PC"/>
    <n v="0"/>
    <s v="PC"/>
  </r>
  <r>
    <s v="1006"/>
    <s v="2019-20"/>
    <s v="R62E26NGCPV0000"/>
    <x v="65"/>
    <s v="LED Module "/>
    <s v="Elegible"/>
    <s v="SMT210"/>
    <s v="10061L32"/>
    <d v="2019-05-11T00:00:00"/>
    <n v="123"/>
    <s v="PC"/>
    <n v="0"/>
    <s v="PC"/>
  </r>
  <r>
    <s v="1006"/>
    <s v="2019-20"/>
    <s v="R62E2B2GCPV0000"/>
    <x v="66"/>
    <s v="LED Module "/>
    <s v="Elegible"/>
    <s v="SMT210"/>
    <s v="10061L32"/>
    <d v="2019-05-11T00:00:00"/>
    <n v="90"/>
    <s v="PC"/>
    <n v="0"/>
    <s v="PC"/>
  </r>
  <r>
    <s v="1006"/>
    <s v="2019-20"/>
    <s v="R62T2R800RF0000"/>
    <x v="67"/>
    <s v="LED Module "/>
    <s v="Elegible"/>
    <s v="SMT210"/>
    <s v="10061L32"/>
    <d v="2019-05-11T00:00:00"/>
    <n v="10"/>
    <s v="PC"/>
    <n v="0"/>
    <s v="PC"/>
  </r>
  <r>
    <s v="1006"/>
    <s v="2019-20"/>
    <s v="R622P4W00YB9E00"/>
    <x v="53"/>
    <s v="LED Module "/>
    <s v="Elegible"/>
    <s v="SMT210"/>
    <s v="10061L32"/>
    <d v="2019-05-13T00:00:00"/>
    <n v="26000"/>
    <s v="PC"/>
    <n v="0"/>
    <s v="PC"/>
  </r>
  <r>
    <s v="1006"/>
    <s v="2019-20"/>
    <s v="R622P4W6L00EZ00"/>
    <x v="3"/>
    <s v="LED Module "/>
    <s v="Elegible"/>
    <s v="SMT210"/>
    <s v="10061L32"/>
    <d v="2019-05-13T00:00:00"/>
    <n v="26560"/>
    <s v="PC"/>
    <n v="0"/>
    <s v="PC"/>
  </r>
  <r>
    <s v="1006"/>
    <s v="2019-20"/>
    <s v="R62E20JFC7X0000"/>
    <x v="51"/>
    <s v="LED Module "/>
    <s v="Elegible"/>
    <s v="SMT210"/>
    <s v="10061L32"/>
    <d v="2019-05-13T00:00:00"/>
    <n v="241"/>
    <s v="PC"/>
    <n v="0"/>
    <s v="PC"/>
  </r>
  <r>
    <s v="1006"/>
    <s v="2019-20"/>
    <s v="R62E2C4FCIQ0000"/>
    <x v="68"/>
    <s v="LED Module "/>
    <s v="Elegible"/>
    <s v="SMT210"/>
    <s v="10061L32"/>
    <d v="2019-05-13T00:00:00"/>
    <n v="64"/>
    <s v="PC"/>
    <n v="0"/>
    <s v="PC"/>
  </r>
  <r>
    <s v="1006"/>
    <s v="2019-20"/>
    <s v="R62T24RE7000000"/>
    <x v="7"/>
    <s v="LED Module "/>
    <s v="Elegible"/>
    <s v="SMT210"/>
    <s v="10061L32"/>
    <d v="2019-05-13T00:00:00"/>
    <n v="9900"/>
    <s v="PC"/>
    <n v="0"/>
    <s v="PC"/>
  </r>
  <r>
    <s v="1006"/>
    <s v="2019-20"/>
    <s v="R622P4R6L00EZ00"/>
    <x v="2"/>
    <s v="LED Module "/>
    <s v="Elegible"/>
    <s v="SMT210"/>
    <s v="10061L32"/>
    <d v="2019-05-14T00:00:00"/>
    <n v="10000"/>
    <s v="PC"/>
    <n v="0"/>
    <s v="PC"/>
  </r>
  <r>
    <s v="1006"/>
    <s v="2019-20"/>
    <s v="R622P4W00YB9E00"/>
    <x v="53"/>
    <s v="LED Module "/>
    <s v="Elegible"/>
    <s v="SMT210"/>
    <s v="10061L32"/>
    <d v="2019-05-14T00:00:00"/>
    <n v="25000"/>
    <s v="PC"/>
    <n v="0"/>
    <s v="PC"/>
  </r>
  <r>
    <s v="1006"/>
    <s v="2019-20"/>
    <s v="R622P4W6L00EZ00"/>
    <x v="3"/>
    <s v="LED Module "/>
    <s v="Elegible"/>
    <s v="SMT210"/>
    <s v="10061L32"/>
    <d v="2019-05-14T00:00:00"/>
    <n v="30000"/>
    <s v="PC"/>
    <n v="0"/>
    <s v="PC"/>
  </r>
  <r>
    <s v="1006"/>
    <s v="2019-20"/>
    <s v="R62E20IT9FL0000"/>
    <x v="69"/>
    <s v="LED Module "/>
    <s v="Elegible"/>
    <s v="SMT210"/>
    <s v="10061L32"/>
    <d v="2019-05-14T00:00:00"/>
    <n v="31"/>
    <s v="PC"/>
    <n v="0"/>
    <s v="PC"/>
  </r>
  <r>
    <s v="1006"/>
    <s v="2019-20"/>
    <s v="R62E24ZUX590000"/>
    <x v="22"/>
    <s v="LED Module "/>
    <s v="Elegible"/>
    <s v="SMT210"/>
    <s v="10061L32"/>
    <d v="2019-05-14T00:00:00"/>
    <n v="400"/>
    <s v="PC"/>
    <n v="0"/>
    <s v="PC"/>
  </r>
  <r>
    <s v="1006"/>
    <s v="2019-20"/>
    <s v="R622P4R6L00EZ00"/>
    <x v="2"/>
    <s v="LED Module "/>
    <s v="Elegible"/>
    <s v="SMT210"/>
    <s v="10061L32"/>
    <d v="2019-05-15T00:00:00"/>
    <n v="40000"/>
    <s v="PC"/>
    <n v="0"/>
    <s v="PC"/>
  </r>
  <r>
    <s v="1006"/>
    <s v="2019-20"/>
    <s v="R622P4W6L00EZ00"/>
    <x v="3"/>
    <s v="LED Module "/>
    <s v="Elegible"/>
    <s v="SMT210"/>
    <s v="10061L32"/>
    <d v="2019-05-15T00:00:00"/>
    <n v="51000"/>
    <s v="PC"/>
    <n v="0"/>
    <s v="PC"/>
  </r>
  <r>
    <s v="1006"/>
    <s v="2019-20"/>
    <s v="R62E2BN92YSW000"/>
    <x v="70"/>
    <s v="LED Module "/>
    <s v="Elegible"/>
    <s v="SMT210"/>
    <s v="10061L32"/>
    <d v="2019-05-16T00:00:00"/>
    <n v="194"/>
    <s v="PC"/>
    <n v="0"/>
    <s v="PC"/>
  </r>
  <r>
    <s v="1006"/>
    <s v="2019-20"/>
    <s v="R2IE20J00PTY500"/>
    <x v="71"/>
    <s v="LED Module "/>
    <s v="Elegible"/>
    <s v="SMT210"/>
    <s v="10061L32"/>
    <d v="2019-05-17T00:00:00"/>
    <n v="800"/>
    <s v="PC"/>
    <n v="0"/>
    <s v="PC"/>
  </r>
  <r>
    <s v="1006"/>
    <s v="2019-20"/>
    <s v="R4HE26F00PSY500"/>
    <x v="72"/>
    <s v="LED Module "/>
    <s v="Elegible"/>
    <s v="SMT210"/>
    <s v="10061L32"/>
    <d v="2019-05-17T00:00:00"/>
    <n v="1680"/>
    <s v="PC"/>
    <n v="0"/>
    <s v="PC"/>
  </r>
  <r>
    <s v="1006"/>
    <s v="2019-20"/>
    <s v="R622P0PEJXA0000"/>
    <x v="73"/>
    <s v="LED Module "/>
    <s v="Elegible"/>
    <s v="SMT210"/>
    <s v="10061L32"/>
    <d v="2019-05-17T00:00:00"/>
    <n v="23916"/>
    <s v="PC"/>
    <n v="0"/>
    <s v="PC"/>
  </r>
  <r>
    <s v="1006"/>
    <s v="2019-20"/>
    <s v="R622P4W00YB9E00"/>
    <x v="53"/>
    <s v="LED Module "/>
    <s v="Elegible"/>
    <s v="SMT210"/>
    <s v="10061L32"/>
    <d v="2019-05-17T00:00:00"/>
    <n v="22000"/>
    <s v="PC"/>
    <n v="0"/>
    <s v="PC"/>
  </r>
  <r>
    <s v="1006"/>
    <s v="2019-20"/>
    <s v="R622P4W6L00EZ00"/>
    <x v="3"/>
    <s v="LED Module "/>
    <s v="Elegible"/>
    <s v="SMT210"/>
    <s v="10061L32"/>
    <d v="2019-05-17T00:00:00"/>
    <n v="30000"/>
    <s v="PC"/>
    <n v="0"/>
    <s v="PC"/>
  </r>
  <r>
    <s v="1006"/>
    <s v="2019-20"/>
    <s v="R62E2C4UXFL0000"/>
    <x v="20"/>
    <s v="LED Module "/>
    <s v="Elegible"/>
    <s v="SMT210"/>
    <s v="10061L32"/>
    <d v="2019-05-17T00:00:00"/>
    <n v="246"/>
    <s v="PC"/>
    <n v="0"/>
    <s v="PC"/>
  </r>
  <r>
    <s v="1006"/>
    <s v="2019-20"/>
    <s v="R62E2N5UX590000"/>
    <x v="27"/>
    <s v="LED Module "/>
    <s v="Elegible"/>
    <s v="SMT210"/>
    <s v="10061L32"/>
    <d v="2019-05-17T00:00:00"/>
    <n v="1000"/>
    <s v="PC"/>
    <n v="0"/>
    <s v="PC"/>
  </r>
  <r>
    <s v="1006"/>
    <s v="2019-20"/>
    <s v="R62T24RE7000000"/>
    <x v="7"/>
    <s v="LED Module "/>
    <s v="Elegible"/>
    <s v="SMT210"/>
    <s v="10061L32"/>
    <d v="2019-05-17T00:00:00"/>
    <n v="14880"/>
    <s v="PC"/>
    <n v="0"/>
    <s v="PC"/>
  </r>
  <r>
    <s v="1006"/>
    <s v="2019-20"/>
    <s v="R62T29JB7UC0000"/>
    <x v="13"/>
    <s v="LED Module "/>
    <s v="Elegible"/>
    <s v="SMT210"/>
    <s v="10061L32"/>
    <d v="2019-05-17T00:00:00"/>
    <n v="9600"/>
    <s v="PC"/>
    <n v="0"/>
    <s v="PC"/>
  </r>
  <r>
    <s v="1006"/>
    <s v="2019-20"/>
    <s v="R4FE2036L000000"/>
    <x v="41"/>
    <s v="LED Module "/>
    <s v="Elegible"/>
    <s v="SMT210"/>
    <s v="10061L32"/>
    <d v="2019-05-18T00:00:00"/>
    <n v="14400"/>
    <s v="PC"/>
    <n v="0"/>
    <s v="PC"/>
  </r>
  <r>
    <s v="1006"/>
    <s v="2019-20"/>
    <s v="R622P4R6L00EZ00"/>
    <x v="2"/>
    <s v="LED Module "/>
    <s v="Elegible"/>
    <s v="SMT210"/>
    <s v="10061L32"/>
    <d v="2019-05-18T00:00:00"/>
    <n v="40000"/>
    <s v="PC"/>
    <n v="0"/>
    <s v="PC"/>
  </r>
  <r>
    <s v="1006"/>
    <s v="2019-20"/>
    <s v="R622P4W6L00EZ00"/>
    <x v="3"/>
    <s v="LED Module "/>
    <s v="Elegible"/>
    <s v="SMT210"/>
    <s v="10061L32"/>
    <d v="2019-05-18T00:00:00"/>
    <n v="10000"/>
    <s v="PC"/>
    <n v="0"/>
    <s v="PC"/>
  </r>
  <r>
    <s v="1006"/>
    <s v="2019-20"/>
    <s v="R62E2C4FCFL0000"/>
    <x v="74"/>
    <s v="LED Module "/>
    <s v="Elegible"/>
    <s v="SMT210"/>
    <s v="10061L32"/>
    <d v="2019-05-18T00:00:00"/>
    <n v="31"/>
    <s v="PC"/>
    <n v="0"/>
    <s v="PC"/>
  </r>
  <r>
    <s v="1006"/>
    <s v="2019-20"/>
    <s v="R62E2N5UX590000"/>
    <x v="27"/>
    <s v="LED Module "/>
    <s v="Elegible"/>
    <s v="SMT210"/>
    <s v="10061L32"/>
    <d v="2019-05-18T00:00:00"/>
    <n v="997"/>
    <s v="PC"/>
    <n v="0"/>
    <s v="PC"/>
  </r>
  <r>
    <s v="1006"/>
    <s v="2019-20"/>
    <s v="R62E2Z4FC59AU00"/>
    <x v="75"/>
    <s v="LED Module "/>
    <s v="Elegible"/>
    <s v="SMT210"/>
    <s v="10061L32"/>
    <d v="2019-05-18T00:00:00"/>
    <n v="153"/>
    <s v="PC"/>
    <n v="0"/>
    <s v="PC"/>
  </r>
  <r>
    <s v="1006"/>
    <s v="2019-20"/>
    <s v="R4FE2036L000000"/>
    <x v="41"/>
    <s v="LED Module "/>
    <s v="Elegible"/>
    <s v="SMT210"/>
    <s v="10061L32"/>
    <d v="2019-05-20T00:00:00"/>
    <n v="26800"/>
    <s v="PC"/>
    <n v="0"/>
    <s v="PC"/>
  </r>
  <r>
    <s v="1006"/>
    <s v="2019-20"/>
    <s v="R622P4R6L00EZ00"/>
    <x v="2"/>
    <s v="LED Module "/>
    <s v="Elegible"/>
    <s v="SMT210"/>
    <s v="10061L32"/>
    <d v="2019-05-20T00:00:00"/>
    <n v="11780"/>
    <s v="PC"/>
    <n v="0"/>
    <s v="PC"/>
  </r>
  <r>
    <s v="1006"/>
    <s v="2019-20"/>
    <s v="R622P4W00YB9E00"/>
    <x v="53"/>
    <s v="LED Module "/>
    <s v="Elegible"/>
    <s v="SMT210"/>
    <s v="10061L32"/>
    <d v="2019-05-20T00:00:00"/>
    <n v="32000"/>
    <s v="PC"/>
    <n v="0"/>
    <s v="PC"/>
  </r>
  <r>
    <s v="1006"/>
    <s v="2019-20"/>
    <s v="R622P4W6L00EZ00"/>
    <x v="3"/>
    <s v="LED Module "/>
    <s v="Elegible"/>
    <s v="SMT210"/>
    <s v="10061L32"/>
    <d v="2019-05-20T00:00:00"/>
    <n v="25000"/>
    <s v="PC"/>
    <n v="0"/>
    <s v="PC"/>
  </r>
  <r>
    <s v="1006"/>
    <s v="2019-20"/>
    <s v="R622P0JEFXA0000"/>
    <x v="28"/>
    <s v="LED Module "/>
    <s v="Elegible"/>
    <s v="SMT210"/>
    <s v="10061L32"/>
    <d v="2019-05-21T00:00:00"/>
    <n v="5704"/>
    <s v="PC"/>
    <n v="0"/>
    <s v="PC"/>
  </r>
  <r>
    <s v="1006"/>
    <s v="2019-20"/>
    <s v="R622P4R6L00EZ00"/>
    <x v="2"/>
    <s v="LED Module "/>
    <s v="Elegible"/>
    <s v="SMT210"/>
    <s v="10061L32"/>
    <d v="2019-05-21T00:00:00"/>
    <n v="378"/>
    <s v="PC"/>
    <n v="0"/>
    <s v="PC"/>
  </r>
  <r>
    <s v="1006"/>
    <s v="2019-20"/>
    <s v="R622P4W00YA9E00"/>
    <x v="17"/>
    <s v="LED Module "/>
    <s v="Elegible"/>
    <s v="SMT210"/>
    <s v="10061L32"/>
    <d v="2019-05-21T00:00:00"/>
    <n v="421"/>
    <s v="PC"/>
    <n v="0"/>
    <s v="PC"/>
  </r>
  <r>
    <s v="1006"/>
    <s v="2019-20"/>
    <s v="R622P4W00YB9E00"/>
    <x v="53"/>
    <s v="LED Module "/>
    <s v="Elegible"/>
    <s v="SMT210"/>
    <s v="10061L32"/>
    <d v="2019-05-21T00:00:00"/>
    <n v="12000"/>
    <s v="PC"/>
    <n v="0"/>
    <s v="PC"/>
  </r>
  <r>
    <s v="1006"/>
    <s v="2019-20"/>
    <s v="R622P4W6L00EZ00"/>
    <x v="3"/>
    <s v="LED Module "/>
    <s v="Elegible"/>
    <s v="SMT210"/>
    <s v="10061L32"/>
    <d v="2019-05-21T00:00:00"/>
    <n v="1740"/>
    <s v="PC"/>
    <n v="0"/>
    <s v="PC"/>
  </r>
  <r>
    <s v="1006"/>
    <s v="2019-20"/>
    <s v="R62E2BN92YSW000"/>
    <x v="70"/>
    <s v="LED Module "/>
    <s v="Elegible"/>
    <s v="SMT210"/>
    <s v="10061L32"/>
    <d v="2019-05-21T00:00:00"/>
    <n v="204"/>
    <s v="PC"/>
    <n v="0"/>
    <s v="PC"/>
  </r>
  <r>
    <s v="1006"/>
    <s v="2019-20"/>
    <s v="R62E5000J000000"/>
    <x v="76"/>
    <s v="LED Module "/>
    <s v="Elegible"/>
    <s v="SMT210"/>
    <s v="10061L32"/>
    <d v="2019-05-21T00:00:00"/>
    <n v="12960"/>
    <s v="PC"/>
    <n v="0"/>
    <s v="PC"/>
  </r>
  <r>
    <s v="1006"/>
    <s v="2019-20"/>
    <s v="R62T29JB7UC0000"/>
    <x v="13"/>
    <s v="LED Module "/>
    <s v="Elegible"/>
    <s v="SMT210"/>
    <s v="10061L32"/>
    <d v="2019-05-21T00:00:00"/>
    <n v="3600"/>
    <s v="PC"/>
    <n v="0"/>
    <s v="PC"/>
  </r>
  <r>
    <s v="1006"/>
    <s v="2019-20"/>
    <s v="R62V33Z00TJ0000"/>
    <x v="42"/>
    <s v="LED Module "/>
    <s v="Elegible"/>
    <s v="SMT210"/>
    <s v="10061L32"/>
    <d v="2019-05-21T00:00:00"/>
    <n v="172"/>
    <s v="PC"/>
    <n v="0"/>
    <s v="PC"/>
  </r>
  <r>
    <s v="1006"/>
    <s v="2019-20"/>
    <s v="R62V33Z6PTJ0000"/>
    <x v="43"/>
    <s v="LED Module "/>
    <s v="Elegible"/>
    <s v="SMT210"/>
    <s v="10061L32"/>
    <d v="2019-05-21T00:00:00"/>
    <n v="68"/>
    <s v="PC"/>
    <n v="0"/>
    <s v="PC"/>
  </r>
  <r>
    <s v="1006"/>
    <s v="2019-20"/>
    <s v="R4FE2036L000000"/>
    <x v="41"/>
    <s v="LED Module "/>
    <s v="Elegible"/>
    <s v="SMT210"/>
    <s v="10061L32"/>
    <d v="2019-05-22T00:00:00"/>
    <n v="19200"/>
    <s v="PC"/>
    <n v="0"/>
    <s v="PC"/>
  </r>
  <r>
    <s v="1006"/>
    <s v="2019-20"/>
    <s v="R4HE26F00PSY500"/>
    <x v="72"/>
    <s v="LED Module "/>
    <s v="Elegible"/>
    <s v="SMT210"/>
    <s v="10061L32"/>
    <d v="2019-05-22T00:00:00"/>
    <n v="96"/>
    <s v="PC"/>
    <n v="0"/>
    <s v="PC"/>
  </r>
  <r>
    <s v="1006"/>
    <s v="2019-20"/>
    <s v="R622P4W00YB9E00"/>
    <x v="53"/>
    <s v="LED Module "/>
    <s v="Elegible"/>
    <s v="SMT210"/>
    <s v="10061L32"/>
    <d v="2019-05-22T00:00:00"/>
    <n v="16000"/>
    <s v="PC"/>
    <n v="0"/>
    <s v="PC"/>
  </r>
  <r>
    <s v="1006"/>
    <s v="2019-20"/>
    <s v="R622P4R6L00EZ00"/>
    <x v="2"/>
    <s v="LED Module "/>
    <s v="Elegible"/>
    <s v="SMT210"/>
    <s v="10061L32"/>
    <d v="2019-05-23T00:00:00"/>
    <n v="27000"/>
    <s v="PC"/>
    <n v="0"/>
    <s v="PC"/>
  </r>
  <r>
    <s v="1006"/>
    <s v="2019-20"/>
    <s v="R626N00FW0W0000"/>
    <x v="33"/>
    <s v="LED Module "/>
    <s v="Elegible"/>
    <s v="SMT210"/>
    <s v="10061L32"/>
    <d v="2019-05-23T00:00:00"/>
    <n v="230"/>
    <s v="PC"/>
    <n v="0"/>
    <s v="PC"/>
  </r>
  <r>
    <s v="1006"/>
    <s v="2019-20"/>
    <s v="R62DP0P95XAHE00"/>
    <x v="77"/>
    <s v="LED Module "/>
    <s v="Elegible"/>
    <s v="SMT210"/>
    <s v="10061L32"/>
    <d v="2019-05-23T00:00:00"/>
    <n v="1000"/>
    <s v="PC"/>
    <n v="0"/>
    <s v="PC"/>
  </r>
  <r>
    <s v="1006"/>
    <s v="2019-20"/>
    <s v="R62E2A51900EQ00"/>
    <x v="78"/>
    <s v="LED Module "/>
    <s v="Elegible"/>
    <s v="SMT210"/>
    <s v="10061L32"/>
    <d v="2019-05-23T00:00:00"/>
    <n v="644"/>
    <s v="PC"/>
    <n v="0"/>
    <s v="PC"/>
  </r>
  <r>
    <s v="1006"/>
    <s v="2019-20"/>
    <s v="R62T29JB7UC0000"/>
    <x v="13"/>
    <s v="LED Module "/>
    <s v="Elegible"/>
    <s v="SMT210"/>
    <s v="10061L32"/>
    <d v="2019-05-23T00:00:00"/>
    <n v="9000"/>
    <s v="PC"/>
    <n v="0"/>
    <s v="PC"/>
  </r>
  <r>
    <s v="1006"/>
    <s v="2019-20"/>
    <s v="R4FE2036L000000"/>
    <x v="41"/>
    <s v="LED Module "/>
    <s v="Elegible"/>
    <s v="SMT210"/>
    <s v="10061L32"/>
    <d v="2019-05-24T00:00:00"/>
    <n v="20400"/>
    <s v="PC"/>
    <n v="0"/>
    <s v="PC"/>
  </r>
  <r>
    <s v="1006"/>
    <s v="2019-20"/>
    <s v="R622P4R6L00EZ00"/>
    <x v="2"/>
    <s v="LED Module "/>
    <s v="Elegible"/>
    <s v="SMT210"/>
    <s v="10061L32"/>
    <d v="2019-05-24T00:00:00"/>
    <n v="6914"/>
    <s v="PC"/>
    <n v="0"/>
    <s v="PC"/>
  </r>
  <r>
    <s v="1006"/>
    <s v="2019-20"/>
    <s v="R62DP0P95XAHE00"/>
    <x v="77"/>
    <s v="LED Module "/>
    <s v="Elegible"/>
    <s v="SMT210"/>
    <s v="10061L32"/>
    <d v="2019-05-24T00:00:00"/>
    <n v="1000"/>
    <s v="PC"/>
    <n v="0"/>
    <s v="PC"/>
  </r>
  <r>
    <s v="1006"/>
    <s v="2019-20"/>
    <s v="R62E24ZUX590000"/>
    <x v="22"/>
    <s v="LED Module "/>
    <s v="Elegible"/>
    <s v="SMT210"/>
    <s v="10061L32"/>
    <d v="2019-05-24T00:00:00"/>
    <n v="101"/>
    <s v="PC"/>
    <n v="0"/>
    <s v="PC"/>
  </r>
  <r>
    <s v="1006"/>
    <s v="2019-20"/>
    <s v="R62E27M92IQEQ00"/>
    <x v="57"/>
    <s v="LED Module "/>
    <s v="Elegible"/>
    <s v="SMT210"/>
    <s v="10061L32"/>
    <d v="2019-05-24T00:00:00"/>
    <n v="2"/>
    <s v="PC"/>
    <n v="0"/>
    <s v="PC"/>
  </r>
  <r>
    <s v="1006"/>
    <s v="2019-20"/>
    <s v="R62E2A51900EQ00"/>
    <x v="78"/>
    <s v="LED Module "/>
    <s v="Elegible"/>
    <s v="SMT210"/>
    <s v="10061L32"/>
    <d v="2019-05-24T00:00:00"/>
    <n v="4"/>
    <s v="PC"/>
    <n v="0"/>
    <s v="PC"/>
  </r>
  <r>
    <s v="1006"/>
    <s v="2019-20"/>
    <s v="R62E2C4UXFL0000"/>
    <x v="20"/>
    <s v="LED Module "/>
    <s v="Elegible"/>
    <s v="SMT210"/>
    <s v="10061L32"/>
    <d v="2019-05-24T00:00:00"/>
    <n v="7"/>
    <s v="PC"/>
    <n v="0"/>
    <s v="PC"/>
  </r>
  <r>
    <s v="1006"/>
    <s v="2019-20"/>
    <s v="R62E2VXFC59AU00"/>
    <x v="52"/>
    <s v="LED Module "/>
    <s v="Elegible"/>
    <s v="SMT210"/>
    <s v="10061L32"/>
    <d v="2019-05-24T00:00:00"/>
    <n v="3"/>
    <s v="PC"/>
    <n v="0"/>
    <s v="PC"/>
  </r>
  <r>
    <s v="1006"/>
    <s v="2019-20"/>
    <s v="R62V36N0040090R00"/>
    <x v="79"/>
    <s v="LED Module "/>
    <s v="Elegible"/>
    <s v="SMT210"/>
    <s v="10061L32"/>
    <d v="2019-05-24T00:00:00"/>
    <n v="12600"/>
    <s v="PC"/>
    <n v="0"/>
    <s v="PC"/>
  </r>
  <r>
    <s v="1006"/>
    <s v="2019-20"/>
    <s v="R4FE2036L000000"/>
    <x v="41"/>
    <s v="LED Module "/>
    <s v="Elegible"/>
    <s v="SMT210"/>
    <s v="10061L32"/>
    <d v="2019-05-25T00:00:00"/>
    <n v="15000"/>
    <s v="PC"/>
    <n v="0"/>
    <s v="PC"/>
  </r>
  <r>
    <s v="1006"/>
    <s v="2019-20"/>
    <s v="R622P4K7HXA0000"/>
    <x v="0"/>
    <s v="LED Module "/>
    <s v="Elegible"/>
    <s v="SMT210"/>
    <s v="10061L32"/>
    <d v="2019-05-25T00:00:00"/>
    <n v="5010"/>
    <s v="PC"/>
    <n v="0"/>
    <s v="PC"/>
  </r>
  <r>
    <s v="1006"/>
    <s v="2019-20"/>
    <s v="R622P4KIFXA0000"/>
    <x v="1"/>
    <s v="LED Module "/>
    <s v="Elegible"/>
    <s v="SMT210"/>
    <s v="10061L32"/>
    <d v="2019-05-25T00:00:00"/>
    <n v="50"/>
    <s v="PC"/>
    <n v="0"/>
    <s v="PC"/>
  </r>
  <r>
    <s v="1006"/>
    <s v="2019-20"/>
    <s v="R622P4W00YB9E00"/>
    <x v="53"/>
    <s v="LED Module "/>
    <s v="Elegible"/>
    <s v="SMT210"/>
    <s v="10061L32"/>
    <d v="2019-05-25T00:00:00"/>
    <n v="17016"/>
    <s v="PC"/>
    <n v="0"/>
    <s v="PC"/>
  </r>
  <r>
    <s v="1006"/>
    <s v="2019-20"/>
    <s v="R62DP0P95XAHE00"/>
    <x v="77"/>
    <s v="LED Module "/>
    <s v="Elegible"/>
    <s v="SMT210"/>
    <s v="10061L32"/>
    <d v="2019-05-25T00:00:00"/>
    <n v="1000"/>
    <s v="PC"/>
    <n v="0"/>
    <s v="PC"/>
  </r>
  <r>
    <s v="1006"/>
    <s v="2019-20"/>
    <s v="R62V36N0040090R00"/>
    <x v="79"/>
    <s v="LED Module "/>
    <s v="Elegible"/>
    <s v="SMT210"/>
    <s v="10061L32"/>
    <d v="2019-05-25T00:00:00"/>
    <n v="4166"/>
    <s v="PC"/>
    <n v="0"/>
    <s v="PC"/>
  </r>
  <r>
    <s v="1006"/>
    <s v="2019-20"/>
    <s v="R4FE2036L000000"/>
    <x v="41"/>
    <s v="LED Module "/>
    <s v="Elegible"/>
    <s v="SMT210"/>
    <s v="10061L32"/>
    <d v="2019-05-27T00:00:00"/>
    <n v="4339"/>
    <s v="PC"/>
    <n v="0"/>
    <s v="PC"/>
  </r>
  <r>
    <s v="1006"/>
    <s v="2019-20"/>
    <s v="R622P4W00YB9E00"/>
    <x v="53"/>
    <s v="LED Module "/>
    <s v="Elegible"/>
    <s v="SMT210"/>
    <s v="10061L32"/>
    <d v="2019-05-27T00:00:00"/>
    <n v="36500"/>
    <s v="PC"/>
    <n v="0"/>
    <s v="PC"/>
  </r>
  <r>
    <s v="1006"/>
    <s v="2019-20"/>
    <s v="R62DP0P95XAHE00"/>
    <x v="77"/>
    <s v="LED Module "/>
    <s v="Elegible"/>
    <s v="SMT210"/>
    <s v="10061L32"/>
    <d v="2019-05-27T00:00:00"/>
    <n v="1000"/>
    <s v="PC"/>
    <n v="0"/>
    <s v="PC"/>
  </r>
  <r>
    <s v="1006"/>
    <s v="2019-20"/>
    <s v="R62T24RE7000000"/>
    <x v="7"/>
    <s v="LED Module "/>
    <s v="Elegible"/>
    <s v="SMT210"/>
    <s v="10061L32"/>
    <d v="2019-05-27T00:00:00"/>
    <n v="12180"/>
    <s v="PC"/>
    <n v="0"/>
    <s v="PC"/>
  </r>
  <r>
    <s v="1006"/>
    <s v="2019-20"/>
    <s v="R62T29JB7UC0000"/>
    <x v="13"/>
    <s v="LED Module "/>
    <s v="Elegible"/>
    <s v="SMT210"/>
    <s v="10061L32"/>
    <d v="2019-05-27T00:00:00"/>
    <n v="1200"/>
    <s v="PC"/>
    <n v="0"/>
    <s v="PC"/>
  </r>
  <r>
    <s v="1006"/>
    <s v="2019-20"/>
    <s v="R62V36N0040090R00"/>
    <x v="79"/>
    <s v="LED Module "/>
    <s v="Elegible"/>
    <s v="SMT210"/>
    <s v="10061L32"/>
    <d v="2019-05-27T00:00:00"/>
    <n v="200"/>
    <s v="PC"/>
    <n v="0"/>
    <s v="PC"/>
  </r>
  <r>
    <s v="1006"/>
    <s v="2019-20"/>
    <s v="R62DP0P95XAHE00"/>
    <x v="77"/>
    <s v="LED Module "/>
    <s v="Elegible"/>
    <s v="SMT210"/>
    <s v="10061L32"/>
    <d v="2019-05-28T00:00:00"/>
    <n v="1000"/>
    <s v="PC"/>
    <n v="0"/>
    <s v="PC"/>
  </r>
  <r>
    <s v="1006"/>
    <s v="2019-20"/>
    <s v="R62E20IUXYS0000"/>
    <x v="80"/>
    <s v="LED Module "/>
    <s v="Elegible"/>
    <s v="SMT210"/>
    <s v="10061L32"/>
    <d v="2019-05-28T00:00:00"/>
    <n v="160"/>
    <s v="PC"/>
    <n v="0"/>
    <s v="PC"/>
  </r>
  <r>
    <s v="1006"/>
    <s v="2019-20"/>
    <s v="R62E20P191Z0000"/>
    <x v="81"/>
    <s v="LED Module "/>
    <s v="Elegible"/>
    <s v="SMT210"/>
    <s v="10061L32"/>
    <d v="2019-05-28T00:00:00"/>
    <n v="1000"/>
    <s v="PC"/>
    <n v="0"/>
    <s v="PC"/>
  </r>
  <r>
    <s v="1006"/>
    <s v="2019-20"/>
    <s v="R62E26NUX590000"/>
    <x v="82"/>
    <s v="LED Module "/>
    <s v="Elegible"/>
    <s v="SMT210"/>
    <s v="10061L32"/>
    <d v="2019-05-28T00:00:00"/>
    <n v="160"/>
    <s v="PC"/>
    <n v="0"/>
    <s v="PC"/>
  </r>
  <r>
    <s v="1006"/>
    <s v="2019-20"/>
    <s v="R62E2BNUXFLIH00"/>
    <x v="83"/>
    <s v="LED Module "/>
    <s v="Elegible"/>
    <s v="SMT210"/>
    <s v="10061L32"/>
    <d v="2019-05-28T00:00:00"/>
    <n v="220"/>
    <s v="PC"/>
    <n v="0"/>
    <s v="PC"/>
  </r>
  <r>
    <s v="1006"/>
    <s v="2019-20"/>
    <s v="R62E2N5UX590000"/>
    <x v="27"/>
    <s v="LED Module "/>
    <s v="Elegible"/>
    <s v="SMT210"/>
    <s v="10061L32"/>
    <d v="2019-05-28T00:00:00"/>
    <n v="1503"/>
    <s v="PC"/>
    <n v="0"/>
    <s v="PC"/>
  </r>
  <r>
    <s v="1006"/>
    <s v="2019-20"/>
    <s v="R62E2VXFC50AU00"/>
    <x v="84"/>
    <s v="LED Module "/>
    <s v="Elegible"/>
    <s v="SMT210"/>
    <s v="10061L32"/>
    <d v="2019-05-28T00:00:00"/>
    <n v="154"/>
    <s v="PC"/>
    <n v="0"/>
    <s v="PC"/>
  </r>
  <r>
    <s v="1006"/>
    <s v="2019-20"/>
    <s v="R62V34E0040090R00"/>
    <x v="85"/>
    <s v="LED Module "/>
    <s v="Elegible"/>
    <s v="SMT210"/>
    <s v="10061L32"/>
    <d v="2019-05-28T00:00:00"/>
    <n v="15946"/>
    <s v="PC"/>
    <n v="0"/>
    <s v="PC"/>
  </r>
  <r>
    <s v="1006"/>
    <s v="2019-20"/>
    <s v="R622P0PEJXA0000"/>
    <x v="73"/>
    <s v="LED Module "/>
    <s v="Elegible"/>
    <s v="SMT210"/>
    <s v="10061L32"/>
    <d v="2019-05-29T00:00:00"/>
    <n v="15000"/>
    <s v="PC"/>
    <n v="0"/>
    <s v="PC"/>
  </r>
  <r>
    <s v="1006"/>
    <s v="2019-20"/>
    <s v="R622P4W00YB9E00"/>
    <x v="53"/>
    <s v="LED Module "/>
    <s v="Elegible"/>
    <s v="SMT210"/>
    <s v="10061L32"/>
    <d v="2019-05-29T00:00:00"/>
    <n v="18360"/>
    <s v="PC"/>
    <n v="0"/>
    <s v="PC"/>
  </r>
  <r>
    <s v="1006"/>
    <s v="2019-20"/>
    <s v="R62DP0P95XAHE00"/>
    <x v="77"/>
    <s v="LED Module "/>
    <s v="Elegible"/>
    <s v="SMT210"/>
    <s v="10061L32"/>
    <d v="2019-05-29T00:00:00"/>
    <n v="4000"/>
    <s v="PC"/>
    <n v="0"/>
    <s v="PC"/>
  </r>
  <r>
    <s v="1006"/>
    <s v="2019-20"/>
    <s v="R62V36N0050090R00"/>
    <x v="86"/>
    <s v="LED Module "/>
    <s v="Elegible"/>
    <s v="SMT210"/>
    <s v="10061L32"/>
    <d v="2019-05-29T00:00:00"/>
    <n v="1000"/>
    <s v="PC"/>
    <n v="0"/>
    <s v="PC"/>
  </r>
  <r>
    <s v="1006"/>
    <s v="2019-20"/>
    <s v="R622P4W00YB9E00"/>
    <x v="53"/>
    <s v="LED Module "/>
    <s v="Elegible"/>
    <s v="SMT210"/>
    <s v="10061L32"/>
    <d v="2019-05-30T00:00:00"/>
    <n v="13640"/>
    <s v="PC"/>
    <n v="0"/>
    <s v="PC"/>
  </r>
  <r>
    <s v="1006"/>
    <s v="2019-20"/>
    <s v="R62DP0P95XAHE00"/>
    <x v="77"/>
    <s v="LED Module "/>
    <s v="Elegible"/>
    <s v="SMT210"/>
    <s v="10061L32"/>
    <d v="2019-05-30T00:00:00"/>
    <n v="500"/>
    <s v="PC"/>
    <n v="0"/>
    <s v="PC"/>
  </r>
  <r>
    <s v="1006"/>
    <s v="2019-20"/>
    <s v="R62E20IUXFL0000"/>
    <x v="19"/>
    <s v="LED Module "/>
    <s v="Elegible"/>
    <s v="SMT210"/>
    <s v="10061L32"/>
    <d v="2019-05-30T00:00:00"/>
    <n v="96"/>
    <s v="PC"/>
    <n v="0"/>
    <s v="PC"/>
  </r>
  <r>
    <s v="1006"/>
    <s v="2019-20"/>
    <s v="R62E2A51900EQ00"/>
    <x v="78"/>
    <s v="LED Module "/>
    <s v="Elegible"/>
    <s v="SMT210"/>
    <s v="10061L32"/>
    <d v="2019-05-30T00:00:00"/>
    <n v="900"/>
    <s v="PC"/>
    <n v="0"/>
    <s v="PC"/>
  </r>
  <r>
    <s v="1006"/>
    <s v="2019-20"/>
    <s v="R622P0PEJXA0000"/>
    <x v="73"/>
    <s v="LED Module "/>
    <s v="Elegible"/>
    <s v="SMT210"/>
    <s v="10061L32"/>
    <d v="2019-05-31T00:00:00"/>
    <n v="8900"/>
    <s v="PC"/>
    <n v="0"/>
    <s v="PC"/>
  </r>
  <r>
    <s v="1006"/>
    <s v="2019-20"/>
    <s v="R622P4R6L00EZ00"/>
    <x v="2"/>
    <s v="LED Module "/>
    <s v="Elegible"/>
    <s v="SMT210"/>
    <s v="10061L32"/>
    <d v="2019-05-31T00:00:00"/>
    <n v="7440"/>
    <s v="PC"/>
    <n v="0"/>
    <s v="PC"/>
  </r>
  <r>
    <s v="1006"/>
    <s v="2019-20"/>
    <s v="R622P4W00YB9E00"/>
    <x v="53"/>
    <s v="LED Module "/>
    <s v="Elegible"/>
    <s v="SMT210"/>
    <s v="10061L32"/>
    <d v="2019-05-31T00:00:00"/>
    <n v="16814"/>
    <s v="PC"/>
    <n v="0"/>
    <s v="PC"/>
  </r>
  <r>
    <s v="1006"/>
    <s v="2019-20"/>
    <s v="R622P6F00XA9E00"/>
    <x v="54"/>
    <s v="LED Module "/>
    <s v="Elegible"/>
    <s v="SMT210"/>
    <s v="10061L32"/>
    <d v="2019-05-31T00:00:00"/>
    <n v="14654"/>
    <s v="PC"/>
    <n v="0"/>
    <s v="PC"/>
  </r>
  <r>
    <s v="1006"/>
    <s v="2019-20"/>
    <s v="R62E20P191Z0000"/>
    <x v="81"/>
    <s v="LED Module "/>
    <s v="Elegible"/>
    <s v="SMT210"/>
    <s v="10061L32"/>
    <d v="2019-05-31T00:00:00"/>
    <n v="18"/>
    <s v="PC"/>
    <n v="0"/>
    <s v="PC"/>
  </r>
  <r>
    <s v="1006"/>
    <s v="2019-20"/>
    <s v="R62E26NGCPV0000"/>
    <x v="65"/>
    <s v="LED Module "/>
    <s v="Elegible"/>
    <s v="SMT210"/>
    <s v="10061L32"/>
    <d v="2019-05-31T00:00:00"/>
    <n v="62"/>
    <s v="PC"/>
    <n v="0"/>
    <s v="PC"/>
  </r>
  <r>
    <s v="1006"/>
    <s v="2019-20"/>
    <s v="R62E2A51900EQ00"/>
    <x v="78"/>
    <s v="LED Module "/>
    <s v="Elegible"/>
    <s v="SMT210"/>
    <s v="10061L32"/>
    <d v="2019-05-31T00:00:00"/>
    <n v="496"/>
    <s v="PC"/>
    <n v="0"/>
    <s v="PC"/>
  </r>
  <r>
    <s v="1006"/>
    <s v="2019-20"/>
    <s v="R62E2C41900EQ00"/>
    <x v="87"/>
    <s v="LED Module "/>
    <s v="Elegible"/>
    <s v="SMT210"/>
    <s v="10061L32"/>
    <d v="2019-05-31T00:00:00"/>
    <n v="805"/>
    <s v="PC"/>
    <n v="0"/>
    <s v="PC"/>
  </r>
  <r>
    <s v="1006"/>
    <s v="2019-20"/>
    <s v="R4FE2036L000000"/>
    <x v="41"/>
    <s v="LED Module "/>
    <s v="Elegible"/>
    <s v="SMT210"/>
    <s v="10061L32"/>
    <d v="2019-06-04T00:00:00"/>
    <n v="33000"/>
    <s v="PC"/>
    <n v="0"/>
    <s v="PC"/>
  </r>
  <r>
    <s v="1006"/>
    <s v="2019-20"/>
    <s v="R622P4R6L00EZ00"/>
    <x v="2"/>
    <s v="LED Module "/>
    <s v="Elegible"/>
    <s v="SMT210"/>
    <s v="10061L32"/>
    <d v="2019-06-04T00:00:00"/>
    <n v="54020"/>
    <s v="PC"/>
    <n v="0"/>
    <s v="PC"/>
  </r>
  <r>
    <s v="1006"/>
    <s v="2019-20"/>
    <s v="R622P4W00YB9E00"/>
    <x v="53"/>
    <s v="LED Module "/>
    <s v="Elegible"/>
    <s v="SMT210"/>
    <s v="10061L32"/>
    <d v="2019-06-04T00:00:00"/>
    <n v="31249"/>
    <s v="PC"/>
    <n v="0"/>
    <s v="PC"/>
  </r>
  <r>
    <s v="1006"/>
    <s v="2019-20"/>
    <s v="R622P7K7HXA0000"/>
    <x v="88"/>
    <s v="LED Module "/>
    <s v="Elegible"/>
    <s v="SMT210"/>
    <s v="10061L32"/>
    <d v="2019-06-04T00:00:00"/>
    <n v="6000"/>
    <s v="PC"/>
    <n v="0"/>
    <s v="PC"/>
  </r>
  <r>
    <s v="1006"/>
    <s v="2019-20"/>
    <s v="R622P7KSGXA0000"/>
    <x v="14"/>
    <s v="LED Module "/>
    <s v="Elegible"/>
    <s v="SMT210"/>
    <s v="10061L32"/>
    <d v="2019-06-04T00:00:00"/>
    <n v="48542"/>
    <s v="PC"/>
    <n v="0"/>
    <s v="PC"/>
  </r>
  <r>
    <s v="1006"/>
    <s v="2019-20"/>
    <s v="R622P7KUVXA0000"/>
    <x v="15"/>
    <s v="LED Module "/>
    <s v="Elegible"/>
    <s v="SMT210"/>
    <s v="10061L32"/>
    <d v="2019-06-04T00:00:00"/>
    <n v="5556"/>
    <s v="PC"/>
    <n v="0"/>
    <s v="PC"/>
  </r>
  <r>
    <s v="1006"/>
    <s v="2019-20"/>
    <s v="R62T29JB7UC0000"/>
    <x v="13"/>
    <s v="LED Module "/>
    <s v="Elegible"/>
    <s v="SMT210"/>
    <s v="10061L32"/>
    <d v="2019-06-04T00:00:00"/>
    <n v="6540"/>
    <s v="PC"/>
    <n v="0"/>
    <s v="PC"/>
  </r>
  <r>
    <s v="1006"/>
    <s v="2019-20"/>
    <s v="R622P4K7HXA0000"/>
    <x v="0"/>
    <s v="LED Module "/>
    <s v="Elegible"/>
    <s v="SMT210"/>
    <s v="10061L32"/>
    <d v="2019-06-05T00:00:00"/>
    <n v="7137"/>
    <s v="PC"/>
    <n v="0"/>
    <s v="PC"/>
  </r>
  <r>
    <s v="1006"/>
    <s v="2019-20"/>
    <s v="R622P4KIFXA0000"/>
    <x v="1"/>
    <s v="LED Module "/>
    <s v="Elegible"/>
    <s v="SMT210"/>
    <s v="10061L32"/>
    <d v="2019-06-05T00:00:00"/>
    <n v="10050"/>
    <s v="PC"/>
    <n v="0"/>
    <s v="PC"/>
  </r>
  <r>
    <s v="1006"/>
    <s v="2019-20"/>
    <s v="R622P7KSGXA0000"/>
    <x v="14"/>
    <s v="LED Module "/>
    <s v="Elegible"/>
    <s v="SMT210"/>
    <s v="10061L32"/>
    <d v="2019-06-05T00:00:00"/>
    <n v="1320"/>
    <s v="PC"/>
    <n v="0"/>
    <s v="PC"/>
  </r>
  <r>
    <s v="1006"/>
    <s v="2019-20"/>
    <s v="R622P7KUVXA0000"/>
    <x v="15"/>
    <s v="LED Module "/>
    <s v="Elegible"/>
    <s v="SMT210"/>
    <s v="10061L32"/>
    <d v="2019-06-05T00:00:00"/>
    <n v="598"/>
    <s v="PC"/>
    <n v="0"/>
    <s v="PC"/>
  </r>
  <r>
    <s v="1006"/>
    <s v="2019-20"/>
    <s v="R62V3B50040090R00"/>
    <x v="89"/>
    <s v="LED Module "/>
    <s v="Elegible"/>
    <s v="SMT210"/>
    <s v="10061L32"/>
    <d v="2019-06-05T00:00:00"/>
    <n v="10710"/>
    <s v="PC"/>
    <n v="0"/>
    <s v="PC"/>
  </r>
  <r>
    <s v="1006"/>
    <s v="2019-20"/>
    <s v="R4FE2036L000000"/>
    <x v="41"/>
    <s v="LED Module "/>
    <s v="Elegible"/>
    <s v="SMT210"/>
    <s v="10061L32"/>
    <d v="2019-06-06T00:00:00"/>
    <n v="12700"/>
    <s v="PC"/>
    <n v="0"/>
    <s v="PC"/>
  </r>
  <r>
    <s v="1006"/>
    <s v="2019-20"/>
    <s v="R4HE26F00PSY500"/>
    <x v="72"/>
    <s v="LED Module "/>
    <s v="Elegible"/>
    <s v="SMT210"/>
    <s v="10061L32"/>
    <d v="2019-06-06T00:00:00"/>
    <n v="188"/>
    <s v="PC"/>
    <n v="0"/>
    <s v="PC"/>
  </r>
  <r>
    <s v="1006"/>
    <s v="2019-20"/>
    <s v="R622P4KIFXA0000"/>
    <x v="1"/>
    <s v="LED Module "/>
    <s v="Elegible"/>
    <s v="SMT210"/>
    <s v="10061L32"/>
    <d v="2019-06-06T00:00:00"/>
    <n v="7650"/>
    <s v="PC"/>
    <n v="0"/>
    <s v="PC"/>
  </r>
  <r>
    <s v="1006"/>
    <s v="2019-20"/>
    <s v="R622P4R6L00EZ00"/>
    <x v="2"/>
    <s v="LED Module "/>
    <s v="Elegible"/>
    <s v="SMT210"/>
    <s v="10061L32"/>
    <d v="2019-06-06T00:00:00"/>
    <n v="243"/>
    <s v="PC"/>
    <n v="0"/>
    <s v="PC"/>
  </r>
  <r>
    <s v="1006"/>
    <s v="2019-20"/>
    <s v="R622P4W6L00EZ00"/>
    <x v="3"/>
    <s v="LED Module "/>
    <s v="Elegible"/>
    <s v="SMT210"/>
    <s v="10061L32"/>
    <d v="2019-06-06T00:00:00"/>
    <n v="43320"/>
    <s v="PC"/>
    <n v="0"/>
    <s v="PC"/>
  </r>
  <r>
    <s v="1006"/>
    <s v="2019-20"/>
    <s v="R62V3B50040090R00"/>
    <x v="89"/>
    <s v="LED Module "/>
    <s v="Elegible"/>
    <s v="SMT210"/>
    <s v="10061L32"/>
    <d v="2019-06-06T00:00:00"/>
    <n v="3700"/>
    <s v="PC"/>
    <n v="0"/>
    <s v="PC"/>
  </r>
  <r>
    <s v="1006"/>
    <s v="2019-20"/>
    <s v="R62V3B50050090R00"/>
    <x v="90"/>
    <s v="LED Module "/>
    <s v="Elegible"/>
    <s v="SMT210"/>
    <s v="10061L32"/>
    <d v="2019-06-06T00:00:00"/>
    <n v="998"/>
    <s v="PC"/>
    <n v="0"/>
    <s v="PC"/>
  </r>
  <r>
    <s v="1006"/>
    <s v="2019-20"/>
    <s v="R4FE2036L000000"/>
    <x v="41"/>
    <s v="LED Module "/>
    <s v="Elegible"/>
    <s v="SMT210"/>
    <s v="10061L32"/>
    <d v="2019-06-07T00:00:00"/>
    <n v="4800"/>
    <s v="PC"/>
    <n v="0"/>
    <s v="PC"/>
  </r>
  <r>
    <s v="1006"/>
    <s v="2019-20"/>
    <s v="R622P4W6L00EZ00"/>
    <x v="3"/>
    <s v="LED Module "/>
    <s v="Elegible"/>
    <s v="SMT210"/>
    <s v="10061L32"/>
    <d v="2019-06-07T00:00:00"/>
    <n v="34000"/>
    <s v="PC"/>
    <n v="0"/>
    <s v="PC"/>
  </r>
  <r>
    <s v="1006"/>
    <s v="2019-20"/>
    <s v="R62E24ZUX590000"/>
    <x v="22"/>
    <s v="LED Module "/>
    <s v="Elegible"/>
    <s v="SMT210"/>
    <s v="10061L32"/>
    <d v="2019-06-07T00:00:00"/>
    <n v="80"/>
    <s v="PC"/>
    <n v="0"/>
    <s v="PC"/>
  </r>
  <r>
    <s v="1006"/>
    <s v="2019-20"/>
    <s v="R62V3B50040090R00"/>
    <x v="89"/>
    <s v="LED Module "/>
    <s v="Elegible"/>
    <s v="SMT210"/>
    <s v="10061L32"/>
    <d v="2019-06-07T00:00:00"/>
    <n v="486"/>
    <s v="PC"/>
    <n v="0"/>
    <s v="PC"/>
  </r>
  <r>
    <s v="1006"/>
    <s v="2019-20"/>
    <s v="R4FE2036L000000"/>
    <x v="41"/>
    <s v="LED Module "/>
    <s v="Elegible"/>
    <s v="SMT210"/>
    <s v="10061L32"/>
    <d v="2019-06-08T00:00:00"/>
    <n v="16300"/>
    <s v="PC"/>
    <n v="0"/>
    <s v="PC"/>
  </r>
  <r>
    <s v="1006"/>
    <s v="2019-20"/>
    <s v="R622P4KIFXA0000"/>
    <x v="1"/>
    <s v="LED Module "/>
    <s v="Elegible"/>
    <s v="SMT210"/>
    <s v="10061L32"/>
    <d v="2019-06-08T00:00:00"/>
    <n v="4200"/>
    <s v="PC"/>
    <n v="0"/>
    <s v="PC"/>
  </r>
  <r>
    <s v="1006"/>
    <s v="2019-20"/>
    <s v="R622P4W00YB9E00"/>
    <x v="53"/>
    <s v="LED Module "/>
    <s v="Elegible"/>
    <s v="SMT210"/>
    <s v="10061L32"/>
    <d v="2019-06-08T00:00:00"/>
    <n v="22000"/>
    <s v="PC"/>
    <n v="0"/>
    <s v="PC"/>
  </r>
  <r>
    <s v="1006"/>
    <s v="2019-20"/>
    <s v="R62DP0P95XAHE00"/>
    <x v="77"/>
    <s v="LED Module "/>
    <s v="Elegible"/>
    <s v="SMT210"/>
    <s v="10061L32"/>
    <d v="2019-06-08T00:00:00"/>
    <n v="427"/>
    <s v="PC"/>
    <n v="0"/>
    <s v="PC"/>
  </r>
  <r>
    <s v="1006"/>
    <s v="2019-20"/>
    <s v="R62E26N19BN0000"/>
    <x v="91"/>
    <s v="LED Module "/>
    <s v="Elegible"/>
    <s v="SMT210"/>
    <s v="10061L32"/>
    <d v="2019-06-08T00:00:00"/>
    <n v="50"/>
    <s v="PC"/>
    <n v="0"/>
    <s v="PC"/>
  </r>
  <r>
    <s v="1006"/>
    <s v="2019-20"/>
    <s v="R62E26XUXFL0000"/>
    <x v="35"/>
    <s v="LED Module "/>
    <s v="Elegible"/>
    <s v="SMT210"/>
    <s v="10061L32"/>
    <d v="2019-06-08T00:00:00"/>
    <n v="30"/>
    <s v="PC"/>
    <n v="0"/>
    <s v="PC"/>
  </r>
  <r>
    <s v="1006"/>
    <s v="2019-20"/>
    <s v="R62E27K0082Z500"/>
    <x v="92"/>
    <s v="LED Module "/>
    <s v="Elegible"/>
    <s v="SMT210"/>
    <s v="10061L32"/>
    <d v="2019-06-08T00:00:00"/>
    <n v="2004"/>
    <s v="PC"/>
    <n v="0"/>
    <s v="PC"/>
  </r>
  <r>
    <s v="1006"/>
    <s v="2019-20"/>
    <s v="R62E27K00MMZ500"/>
    <x v="93"/>
    <s v="LED Module "/>
    <s v="Elegible"/>
    <s v="SMT210"/>
    <s v="10061L32"/>
    <d v="2019-06-08T00:00:00"/>
    <n v="4008"/>
    <s v="PC"/>
    <n v="0"/>
    <s v="PC"/>
  </r>
  <r>
    <s v="1006"/>
    <s v="2019-20"/>
    <s v="R62E27K00MNZ500"/>
    <x v="94"/>
    <s v="LED Module "/>
    <s v="Elegible"/>
    <s v="SMT210"/>
    <s v="10061L32"/>
    <d v="2019-06-08T00:00:00"/>
    <n v="2016"/>
    <s v="PC"/>
    <n v="0"/>
    <s v="PC"/>
  </r>
  <r>
    <s v="1006"/>
    <s v="2019-20"/>
    <s v="R62E2C41900EQ00"/>
    <x v="87"/>
    <s v="LED Module "/>
    <s v="Elegible"/>
    <s v="SMT210"/>
    <s v="10061L32"/>
    <d v="2019-06-08T00:00:00"/>
    <n v="10"/>
    <s v="PC"/>
    <n v="0"/>
    <s v="PC"/>
  </r>
  <r>
    <s v="1006"/>
    <s v="2019-20"/>
    <s v="R62E20IUXFL0000"/>
    <x v="19"/>
    <s v="LED Module "/>
    <s v="Elegible"/>
    <s v="SMT210"/>
    <s v="10061L32"/>
    <d v="2019-06-09T00:00:00"/>
    <n v="4"/>
    <s v="PC"/>
    <n v="0"/>
    <s v="PC"/>
  </r>
  <r>
    <s v="1006"/>
    <s v="2019-20"/>
    <s v="R62E27K0079Z500"/>
    <x v="95"/>
    <s v="LED Module "/>
    <s v="Elegible"/>
    <s v="SMT210"/>
    <s v="10061L32"/>
    <d v="2019-06-09T00:00:00"/>
    <n v="1968"/>
    <s v="PC"/>
    <n v="0"/>
    <s v="PC"/>
  </r>
  <r>
    <s v="1006"/>
    <s v="2019-20"/>
    <s v="R62E27K009GZ500"/>
    <x v="96"/>
    <s v="LED Module "/>
    <s v="Elegible"/>
    <s v="SMT210"/>
    <s v="10061L32"/>
    <d v="2019-06-09T00:00:00"/>
    <n v="2004"/>
    <s v="PC"/>
    <n v="0"/>
    <s v="PC"/>
  </r>
  <r>
    <s v="1006"/>
    <s v="2019-20"/>
    <s v="R4FE2036L000000"/>
    <x v="41"/>
    <s v="LED Module "/>
    <s v="Elegible"/>
    <s v="SMT210"/>
    <s v="10061L32"/>
    <d v="2019-06-13T00:00:00"/>
    <n v="10800"/>
    <s v="PC"/>
    <n v="0"/>
    <s v="PC"/>
  </r>
  <r>
    <s v="1006"/>
    <s v="2019-20"/>
    <s v="R622P0PEJXA0000"/>
    <x v="73"/>
    <s v="LED Module "/>
    <s v="Elegible"/>
    <s v="SMT210"/>
    <s v="10061L32"/>
    <d v="2019-06-13T00:00:00"/>
    <n v="7200"/>
    <s v="PC"/>
    <n v="0"/>
    <s v="PC"/>
  </r>
  <r>
    <s v="1006"/>
    <s v="2019-20"/>
    <s v="R622P4RSGXA0000"/>
    <x v="64"/>
    <s v="LED Module "/>
    <s v="Elegible"/>
    <s v="SMT210"/>
    <s v="10061L32"/>
    <d v="2019-06-13T00:00:00"/>
    <n v="14000"/>
    <s v="PC"/>
    <n v="0"/>
    <s v="PC"/>
  </r>
  <r>
    <s v="1006"/>
    <s v="2019-20"/>
    <s v="R622P4W00YB9E00"/>
    <x v="53"/>
    <s v="LED Module "/>
    <s v="Elegible"/>
    <s v="SMT210"/>
    <s v="10061L32"/>
    <d v="2019-06-13T00:00:00"/>
    <n v="15000"/>
    <s v="PC"/>
    <n v="0"/>
    <s v="PC"/>
  </r>
  <r>
    <s v="1006"/>
    <s v="2019-20"/>
    <s v="R622P4W6L00EZ00"/>
    <x v="3"/>
    <s v="LED Module "/>
    <s v="Elegible"/>
    <s v="SMT210"/>
    <s v="10061L32"/>
    <d v="2019-06-13T00:00:00"/>
    <n v="84400"/>
    <s v="PC"/>
    <n v="0"/>
    <s v="PC"/>
  </r>
  <r>
    <s v="1006"/>
    <s v="2019-20"/>
    <s v="R62E2A51900EQ00"/>
    <x v="78"/>
    <s v="LED Module "/>
    <s v="Elegible"/>
    <s v="SMT210"/>
    <s v="10061L32"/>
    <d v="2019-06-13T00:00:00"/>
    <n v="667"/>
    <s v="PC"/>
    <n v="0"/>
    <s v="PC"/>
  </r>
  <r>
    <s v="1006"/>
    <s v="2019-20"/>
    <s v="R622P4W00YB9E00"/>
    <x v="53"/>
    <s v="LED Module "/>
    <s v="Elegible"/>
    <s v="SMT210"/>
    <s v="10061L32"/>
    <d v="2019-06-14T00:00:00"/>
    <n v="10000"/>
    <s v="PC"/>
    <n v="0"/>
    <s v="PC"/>
  </r>
  <r>
    <s v="1006"/>
    <s v="2019-20"/>
    <s v="R62E26XUXFL0000"/>
    <x v="35"/>
    <s v="LED Module "/>
    <s v="Elegible"/>
    <s v="SMT210"/>
    <s v="10061L32"/>
    <d v="2019-06-14T00:00:00"/>
    <n v="250"/>
    <s v="PC"/>
    <n v="0"/>
    <s v="PC"/>
  </r>
  <r>
    <s v="1006"/>
    <s v="2019-20"/>
    <s v="R622P0PEJXA0000"/>
    <x v="73"/>
    <s v="LED Module "/>
    <s v="Elegible"/>
    <s v="SMT210"/>
    <s v="10061L32"/>
    <d v="2019-06-17T00:00:00"/>
    <n v="19450"/>
    <s v="PC"/>
    <n v="0"/>
    <s v="PC"/>
  </r>
  <r>
    <s v="1006"/>
    <s v="2019-20"/>
    <s v="R622P4R6L00EZ00"/>
    <x v="2"/>
    <s v="LED Module "/>
    <s v="Elegible"/>
    <s v="SMT210"/>
    <s v="10061L32"/>
    <d v="2019-06-17T00:00:00"/>
    <n v="54000"/>
    <s v="PC"/>
    <n v="0"/>
    <s v="PC"/>
  </r>
  <r>
    <s v="1006"/>
    <s v="2019-20"/>
    <s v="R622P4W00YB9E00"/>
    <x v="53"/>
    <s v="LED Module "/>
    <s v="Elegible"/>
    <s v="SMT210"/>
    <s v="10061L32"/>
    <d v="2019-06-17T00:00:00"/>
    <n v="27700"/>
    <s v="PC"/>
    <n v="0"/>
    <s v="PC"/>
  </r>
  <r>
    <s v="1006"/>
    <s v="2019-20"/>
    <s v="R62E2A50470370I00"/>
    <x v="97"/>
    <s v="LED Module "/>
    <s v="Elegible"/>
    <s v="SMT210"/>
    <s v="10061L32"/>
    <d v="2019-06-17T00:00:00"/>
    <n v="200"/>
    <s v="PC"/>
    <n v="0"/>
    <s v="PC"/>
  </r>
  <r>
    <s v="1006"/>
    <s v="2019-20"/>
    <s v="R62E2BNUXFL0000"/>
    <x v="39"/>
    <s v="LED Module "/>
    <s v="Elegible"/>
    <s v="SMT210"/>
    <s v="10061L32"/>
    <d v="2019-06-17T00:00:00"/>
    <n v="200"/>
    <s v="PC"/>
    <n v="0"/>
    <s v="PC"/>
  </r>
  <r>
    <s v="1006"/>
    <s v="2019-20"/>
    <s v="R4FE2036L000000"/>
    <x v="41"/>
    <s v="LED Module "/>
    <s v="Elegible"/>
    <s v="SMT210"/>
    <s v="10061L32"/>
    <d v="2019-06-18T00:00:00"/>
    <n v="31000"/>
    <s v="PC"/>
    <n v="0"/>
    <s v="PC"/>
  </r>
  <r>
    <s v="1006"/>
    <s v="2019-20"/>
    <s v="R622P4W00YB9E00"/>
    <x v="53"/>
    <s v="LED Module "/>
    <s v="Elegible"/>
    <s v="SMT210"/>
    <s v="10061L32"/>
    <d v="2019-06-18T00:00:00"/>
    <n v="15520"/>
    <s v="PC"/>
    <n v="0"/>
    <s v="PC"/>
  </r>
  <r>
    <s v="1006"/>
    <s v="2019-20"/>
    <s v="R622P4W6L00EZ00"/>
    <x v="3"/>
    <s v="LED Module "/>
    <s v="Elegible"/>
    <s v="SMT210"/>
    <s v="10061L32"/>
    <d v="2019-06-18T00:00:00"/>
    <n v="15520"/>
    <s v="PC"/>
    <n v="0"/>
    <s v="PC"/>
  </r>
  <r>
    <s v="1006"/>
    <s v="2019-20"/>
    <s v="R62E20IUXFL0000"/>
    <x v="19"/>
    <s v="LED Module "/>
    <s v="Elegible"/>
    <s v="SMT210"/>
    <s v="10061L32"/>
    <d v="2019-06-18T00:00:00"/>
    <n v="100"/>
    <s v="PC"/>
    <n v="0"/>
    <s v="PC"/>
  </r>
  <r>
    <s v="1006"/>
    <s v="2019-20"/>
    <s v="R62E26XUXFL0000"/>
    <x v="35"/>
    <s v="LED Module "/>
    <s v="Elegible"/>
    <s v="SMT210"/>
    <s v="10061L32"/>
    <d v="2019-06-18T00:00:00"/>
    <n v="250"/>
    <s v="PC"/>
    <n v="0"/>
    <s v="PC"/>
  </r>
  <r>
    <s v="1006"/>
    <s v="2019-20"/>
    <s v="R2IE20J00PTY500"/>
    <x v="71"/>
    <s v="LED Module "/>
    <s v="Elegible"/>
    <s v="SMT210"/>
    <s v="10061L32"/>
    <d v="2019-06-19T00:00:00"/>
    <n v="480"/>
    <s v="PC"/>
    <n v="0"/>
    <s v="PC"/>
  </r>
  <r>
    <s v="1006"/>
    <s v="2019-20"/>
    <s v="R4FE2036L000000"/>
    <x v="41"/>
    <s v="LED Module "/>
    <s v="Elegible"/>
    <s v="SMT210"/>
    <s v="10061L32"/>
    <d v="2019-06-19T00:00:00"/>
    <n v="23800"/>
    <s v="PC"/>
    <n v="0"/>
    <s v="PC"/>
  </r>
  <r>
    <s v="1006"/>
    <s v="2019-20"/>
    <s v="R622P4W00YB9E00"/>
    <x v="53"/>
    <s v="LED Module "/>
    <s v="Elegible"/>
    <s v="SMT210"/>
    <s v="10061L32"/>
    <d v="2019-06-19T00:00:00"/>
    <n v="25000"/>
    <s v="PC"/>
    <n v="0"/>
    <s v="PC"/>
  </r>
  <r>
    <s v="1006"/>
    <s v="2019-20"/>
    <s v="R622P4W6L00EZ00"/>
    <x v="3"/>
    <s v="LED Module "/>
    <s v="Elegible"/>
    <s v="SMT210"/>
    <s v="10061L32"/>
    <d v="2019-06-19T00:00:00"/>
    <n v="40000"/>
    <s v="PC"/>
    <n v="0"/>
    <s v="PC"/>
  </r>
  <r>
    <s v="1006"/>
    <s v="2019-20"/>
    <s v="R62E2BNUXFL0000"/>
    <x v="39"/>
    <s v="LED Module "/>
    <s v="Elegible"/>
    <s v="SMT210"/>
    <s v="10061L32"/>
    <d v="2019-06-19T00:00:00"/>
    <n v="200"/>
    <s v="PC"/>
    <n v="0"/>
    <s v="PC"/>
  </r>
  <r>
    <s v="1006"/>
    <s v="2019-20"/>
    <s v="R62E50095000000"/>
    <x v="25"/>
    <s v="LED Module "/>
    <s v="Elegible"/>
    <s v="SMT210"/>
    <s v="10061L32"/>
    <d v="2019-06-19T00:00:00"/>
    <n v="7000"/>
    <s v="PC"/>
    <n v="0"/>
    <s v="PC"/>
  </r>
  <r>
    <s v="1006"/>
    <s v="2019-20"/>
    <s v="R622P0JEFXA0000"/>
    <x v="28"/>
    <s v="LED Module "/>
    <s v="Elegible"/>
    <s v="SMT210"/>
    <s v="10061L32"/>
    <d v="2019-06-20T00:00:00"/>
    <n v="48415"/>
    <s v="PC"/>
    <n v="0"/>
    <s v="PC"/>
  </r>
  <r>
    <s v="1006"/>
    <s v="2019-20"/>
    <s v="R622P0PEJXA0000"/>
    <x v="73"/>
    <s v="LED Module "/>
    <s v="Elegible"/>
    <s v="SMT210"/>
    <s v="10061L32"/>
    <d v="2019-06-20T00:00:00"/>
    <n v="29120"/>
    <s v="PC"/>
    <n v="0"/>
    <s v="PC"/>
  </r>
  <r>
    <s v="1006"/>
    <s v="2019-20"/>
    <s v="R622P4R6L00EZ00"/>
    <x v="2"/>
    <s v="LED Module "/>
    <s v="Elegible"/>
    <s v="SMT210"/>
    <s v="10061L32"/>
    <d v="2019-06-20T00:00:00"/>
    <n v="50320"/>
    <s v="PC"/>
    <n v="0"/>
    <s v="PC"/>
  </r>
  <r>
    <s v="1006"/>
    <s v="2019-20"/>
    <s v="R622P4W6L00EZ00"/>
    <x v="3"/>
    <s v="LED Module "/>
    <s v="Elegible"/>
    <s v="SMT210"/>
    <s v="10061L32"/>
    <d v="2019-06-20T00:00:00"/>
    <n v="63320"/>
    <s v="PC"/>
    <n v="0"/>
    <s v="PC"/>
  </r>
  <r>
    <s v="1006"/>
    <s v="2019-20"/>
    <s v="R62E20JFC7X0000"/>
    <x v="51"/>
    <s v="LED Module "/>
    <s v="Elegible"/>
    <s v="SMT210"/>
    <s v="10061L32"/>
    <d v="2019-06-20T00:00:00"/>
    <n v="309"/>
    <s v="PC"/>
    <n v="0"/>
    <s v="PC"/>
  </r>
  <r>
    <s v="1006"/>
    <s v="2019-20"/>
    <s v="R62E24ZUX590000"/>
    <x v="22"/>
    <s v="LED Module "/>
    <s v="Elegible"/>
    <s v="SMT210"/>
    <s v="10061L32"/>
    <d v="2019-06-20T00:00:00"/>
    <n v="180"/>
    <s v="PC"/>
    <n v="0"/>
    <s v="PC"/>
  </r>
  <r>
    <s v="1006"/>
    <s v="2019-20"/>
    <s v="R62E2A51900EQ00"/>
    <x v="78"/>
    <s v="LED Module "/>
    <s v="Elegible"/>
    <s v="SMT210"/>
    <s v="10061L32"/>
    <d v="2019-06-20T00:00:00"/>
    <n v="350"/>
    <s v="PC"/>
    <n v="0"/>
    <s v="PC"/>
  </r>
  <r>
    <s v="1006"/>
    <s v="2019-20"/>
    <s v="R62E50095000000"/>
    <x v="25"/>
    <s v="LED Module "/>
    <s v="Elegible"/>
    <s v="SMT210"/>
    <s v="10061L32"/>
    <d v="2019-06-20T00:00:00"/>
    <n v="6000"/>
    <s v="PC"/>
    <n v="0"/>
    <s v="PC"/>
  </r>
  <r>
    <s v="1006"/>
    <s v="2019-20"/>
    <s v="R4FE2036L000000"/>
    <x v="41"/>
    <s v="LED Module "/>
    <s v="Elegible"/>
    <s v="SMT210"/>
    <s v="10061L32"/>
    <d v="2019-06-21T00:00:00"/>
    <n v="9600"/>
    <s v="PC"/>
    <n v="0"/>
    <s v="PC"/>
  </r>
  <r>
    <s v="1006"/>
    <s v="2019-20"/>
    <s v="R622P4KSGXA0000"/>
    <x v="98"/>
    <s v="LED Module "/>
    <s v="Elegible"/>
    <s v="SMT210"/>
    <s v="10061L32"/>
    <d v="2019-06-21T00:00:00"/>
    <n v="12958"/>
    <s v="PC"/>
    <n v="0"/>
    <s v="PC"/>
  </r>
  <r>
    <s v="1006"/>
    <s v="2019-20"/>
    <s v="R622P4R6L00EZ00"/>
    <x v="2"/>
    <s v="LED Module "/>
    <s v="Elegible"/>
    <s v="SMT210"/>
    <s v="10061L32"/>
    <d v="2019-06-21T00:00:00"/>
    <n v="40"/>
    <s v="PC"/>
    <n v="0"/>
    <s v="PC"/>
  </r>
  <r>
    <s v="1006"/>
    <s v="2019-20"/>
    <s v="R622P4RSGXA0000"/>
    <x v="64"/>
    <s v="LED Module "/>
    <s v="Elegible"/>
    <s v="SMT210"/>
    <s v="10061L32"/>
    <d v="2019-06-21T00:00:00"/>
    <n v="1060"/>
    <s v="PC"/>
    <n v="0"/>
    <s v="PC"/>
  </r>
  <r>
    <s v="1006"/>
    <s v="2019-20"/>
    <s v="R622P4W00YB9E00"/>
    <x v="53"/>
    <s v="LED Module "/>
    <s v="Elegible"/>
    <s v="SMT210"/>
    <s v="10061L32"/>
    <d v="2019-06-21T00:00:00"/>
    <n v="20000"/>
    <s v="PC"/>
    <n v="0"/>
    <s v="PC"/>
  </r>
  <r>
    <s v="1006"/>
    <s v="2019-20"/>
    <s v="R62E50095000000"/>
    <x v="25"/>
    <s v="LED Module "/>
    <s v="Elegible"/>
    <s v="SMT210"/>
    <s v="10061L32"/>
    <d v="2019-06-21T00:00:00"/>
    <n v="8464"/>
    <s v="PC"/>
    <n v="0"/>
    <s v="PC"/>
  </r>
  <r>
    <s v="1006"/>
    <s v="2019-20"/>
    <s v="R2IE20J00PTY500"/>
    <x v="71"/>
    <s v="LED Module "/>
    <s v="Elegible"/>
    <s v="SMT210"/>
    <s v="10061L32"/>
    <d v="2019-06-22T00:00:00"/>
    <n v="515"/>
    <s v="PC"/>
    <n v="0"/>
    <s v="PC"/>
  </r>
  <r>
    <s v="1006"/>
    <s v="2019-20"/>
    <s v="R4FE2036L000000"/>
    <x v="41"/>
    <s v="LED Module "/>
    <s v="Elegible"/>
    <s v="SMT210"/>
    <s v="10061L32"/>
    <d v="2019-06-24T00:00:00"/>
    <n v="16500"/>
    <s v="PC"/>
    <n v="0"/>
    <s v="PC"/>
  </r>
  <r>
    <s v="1006"/>
    <s v="2019-20"/>
    <s v="R622P0PEJXA0000"/>
    <x v="73"/>
    <s v="LED Module "/>
    <s v="Elegible"/>
    <s v="SMT210"/>
    <s v="10061L32"/>
    <d v="2019-06-24T00:00:00"/>
    <n v="400"/>
    <s v="PC"/>
    <n v="0"/>
    <s v="PC"/>
  </r>
  <r>
    <s v="1006"/>
    <s v="2019-20"/>
    <s v="R622P4W00YB9E00"/>
    <x v="53"/>
    <s v="LED Module "/>
    <s v="Elegible"/>
    <s v="SMT210"/>
    <s v="10061L32"/>
    <d v="2019-06-24T00:00:00"/>
    <n v="42600"/>
    <s v="PC"/>
    <n v="0"/>
    <s v="PC"/>
  </r>
  <r>
    <s v="1006"/>
    <s v="2019-20"/>
    <s v="R622P4W6L00EZ00"/>
    <x v="3"/>
    <s v="LED Module "/>
    <s v="Elegible"/>
    <s v="SMT210"/>
    <s v="10061L32"/>
    <d v="2019-06-24T00:00:00"/>
    <n v="48800"/>
    <s v="PC"/>
    <n v="0"/>
    <s v="PC"/>
  </r>
  <r>
    <s v="1006"/>
    <s v="2019-20"/>
    <s v="R62E2A38400X500"/>
    <x v="36"/>
    <s v="LED Module "/>
    <s v="Elegible"/>
    <s v="SMT210"/>
    <s v="10061L32"/>
    <d v="2019-06-24T00:00:00"/>
    <n v="2840"/>
    <s v="PC"/>
    <n v="0"/>
    <s v="PC"/>
  </r>
  <r>
    <s v="1006"/>
    <s v="2019-20"/>
    <s v="R62E2A39100X500"/>
    <x v="37"/>
    <s v="LED Module "/>
    <s v="Elegible"/>
    <s v="SMT210"/>
    <s v="10061L32"/>
    <d v="2019-06-24T00:00:00"/>
    <n v="2904"/>
    <s v="PC"/>
    <n v="0"/>
    <s v="PC"/>
  </r>
  <r>
    <s v="1006"/>
    <s v="2019-20"/>
    <s v="R62E2A39800X500"/>
    <x v="38"/>
    <s v="LED Module "/>
    <s v="Elegible"/>
    <s v="SMT210"/>
    <s v="10061L32"/>
    <d v="2019-06-24T00:00:00"/>
    <n v="2652"/>
    <s v="PC"/>
    <n v="0"/>
    <s v="PC"/>
  </r>
  <r>
    <s v="1006"/>
    <s v="2019-20"/>
    <s v="R62E2A51900EQ00"/>
    <x v="78"/>
    <s v="LED Module "/>
    <s v="Elegible"/>
    <s v="SMT210"/>
    <s v="10061L32"/>
    <d v="2019-06-24T00:00:00"/>
    <n v="800"/>
    <s v="PC"/>
    <n v="0"/>
    <s v="PC"/>
  </r>
  <r>
    <s v="1006"/>
    <s v="2019-20"/>
    <s v="R62E2C41900EQ00"/>
    <x v="87"/>
    <s v="LED Module "/>
    <s v="Elegible"/>
    <s v="SMT210"/>
    <s v="10061L32"/>
    <d v="2019-06-24T00:00:00"/>
    <n v="650"/>
    <s v="PC"/>
    <n v="0"/>
    <s v="PC"/>
  </r>
  <r>
    <s v="1006"/>
    <s v="2019-20"/>
    <s v="R62E2WG0590510I00"/>
    <x v="99"/>
    <s v="LED Module "/>
    <s v="Elegible"/>
    <s v="SMT210"/>
    <s v="10061L32"/>
    <d v="2019-06-24T00:00:00"/>
    <n v="170"/>
    <s v="PC"/>
    <n v="0"/>
    <s v="PC"/>
  </r>
  <r>
    <s v="1006"/>
    <s v="2019-20"/>
    <s v="R62S47M00000000"/>
    <x v="26"/>
    <s v="LED Module "/>
    <s v="Elegible"/>
    <s v="SMT210"/>
    <s v="10061L32"/>
    <d v="2019-06-24T00:00:00"/>
    <n v="3060"/>
    <s v="PC"/>
    <n v="0"/>
    <s v="PC"/>
  </r>
  <r>
    <s v="1006"/>
    <s v="2019-20"/>
    <s v="R62E2A51900EQ00"/>
    <x v="78"/>
    <s v="LED Module "/>
    <s v="Elegible"/>
    <s v="SMT210"/>
    <s v="10061L32"/>
    <d v="2019-06-25T00:00:00"/>
    <n v="284"/>
    <s v="PC"/>
    <n v="0"/>
    <s v="PC"/>
  </r>
  <r>
    <s v="1006"/>
    <s v="2019-20"/>
    <s v="R62E2B29259EQ00"/>
    <x v="100"/>
    <s v="LED Module "/>
    <s v="Elegible"/>
    <s v="SMT210"/>
    <s v="10061L32"/>
    <d v="2019-06-25T00:00:00"/>
    <n v="1389"/>
    <s v="PC"/>
    <n v="0"/>
    <s v="PC"/>
  </r>
  <r>
    <s v="1006"/>
    <s v="2019-20"/>
    <s v="R62E2C4UXYS0000"/>
    <x v="101"/>
    <s v="LED Module "/>
    <s v="Elegible"/>
    <s v="SMT210"/>
    <s v="10061L32"/>
    <d v="2019-06-25T00:00:00"/>
    <n v="147"/>
    <s v="PC"/>
    <n v="0"/>
    <s v="PC"/>
  </r>
  <r>
    <s v="1006"/>
    <s v="2019-20"/>
    <s v="R62E2Z40690620I00"/>
    <x v="102"/>
    <s v="LED Module "/>
    <s v="Elegible"/>
    <s v="SMT210"/>
    <s v="10061L32"/>
    <d v="2019-06-25T00:00:00"/>
    <n v="30"/>
    <s v="PC"/>
    <n v="0"/>
    <s v="PC"/>
  </r>
  <r>
    <s v="1006"/>
    <s v="2019-20"/>
    <s v="R2IE20J00PTY500"/>
    <x v="71"/>
    <s v="LED Module "/>
    <s v="Elegible"/>
    <s v="SMT210"/>
    <s v="10061L32"/>
    <d v="2019-06-26T00:00:00"/>
    <n v="500"/>
    <s v="PC"/>
    <n v="0"/>
    <s v="PC"/>
  </r>
  <r>
    <s v="1006"/>
    <s v="2019-20"/>
    <s v="R4FE2036L000000"/>
    <x v="41"/>
    <s v="LED Module "/>
    <s v="Elegible"/>
    <s v="SMT210"/>
    <s v="10061L32"/>
    <d v="2019-06-26T00:00:00"/>
    <n v="24100"/>
    <s v="PC"/>
    <n v="0"/>
    <s v="PC"/>
  </r>
  <r>
    <s v="1006"/>
    <s v="2019-20"/>
    <s v="R622P0P6PI90000"/>
    <x v="103"/>
    <s v="LED Module "/>
    <s v="Elegible"/>
    <s v="SMT210"/>
    <s v="10061L32"/>
    <d v="2019-06-26T00:00:00"/>
    <n v="4900"/>
    <s v="PC"/>
    <n v="0"/>
    <s v="PC"/>
  </r>
  <r>
    <s v="1006"/>
    <s v="2019-20"/>
    <s v="R622P0PEJXA0000"/>
    <x v="73"/>
    <s v="LED Module "/>
    <s v="Elegible"/>
    <s v="SMT210"/>
    <s v="10061L32"/>
    <d v="2019-06-26T00:00:00"/>
    <n v="262"/>
    <s v="PC"/>
    <n v="0"/>
    <s v="PC"/>
  </r>
  <r>
    <s v="1006"/>
    <s v="2019-20"/>
    <s v="R622P4R6L00EZ00"/>
    <x v="2"/>
    <s v="LED Module "/>
    <s v="Elegible"/>
    <s v="SMT210"/>
    <s v="10061L32"/>
    <d v="2019-06-26T00:00:00"/>
    <n v="75500"/>
    <s v="PC"/>
    <n v="0"/>
    <s v="PC"/>
  </r>
  <r>
    <s v="1006"/>
    <s v="2019-20"/>
    <s v="R622P4W00YB9E00"/>
    <x v="53"/>
    <s v="LED Module "/>
    <s v="Elegible"/>
    <s v="SMT210"/>
    <s v="10061L32"/>
    <d v="2019-06-26T00:00:00"/>
    <n v="16000"/>
    <s v="PC"/>
    <n v="0"/>
    <s v="PC"/>
  </r>
  <r>
    <s v="1006"/>
    <s v="2019-20"/>
    <s v="R62E24E6L00Z600"/>
    <x v="4"/>
    <s v="LED Module "/>
    <s v="Elegible"/>
    <s v="SMT210"/>
    <s v="10061L32"/>
    <d v="2019-06-26T00:00:00"/>
    <n v="600"/>
    <s v="PC"/>
    <n v="0"/>
    <s v="PC"/>
  </r>
  <r>
    <s v="1006"/>
    <s v="2019-20"/>
    <s v="R62E2A51900EQ00"/>
    <x v="78"/>
    <s v="LED Module "/>
    <s v="Elegible"/>
    <s v="SMT210"/>
    <s v="10061L32"/>
    <d v="2019-06-26T00:00:00"/>
    <n v="300"/>
    <s v="PC"/>
    <n v="0"/>
    <s v="PC"/>
  </r>
  <r>
    <s v="1006"/>
    <s v="2019-20"/>
    <s v="R62E2B56L00Z600"/>
    <x v="11"/>
    <s v="LED Module "/>
    <s v="Elegible"/>
    <s v="SMT210"/>
    <s v="10061L32"/>
    <d v="2019-06-26T00:00:00"/>
    <n v="552"/>
    <s v="PC"/>
    <n v="0"/>
    <s v="PC"/>
  </r>
  <r>
    <s v="1006"/>
    <s v="2019-20"/>
    <s v="R62E2B56P00Z600"/>
    <x v="6"/>
    <s v="LED Module "/>
    <s v="Elegible"/>
    <s v="SMT210"/>
    <s v="10061L32"/>
    <d v="2019-06-26T00:00:00"/>
    <n v="612"/>
    <s v="PC"/>
    <n v="0"/>
    <s v="PC"/>
  </r>
  <r>
    <s v="1006"/>
    <s v="2019-20"/>
    <s v="R62E2C41900EQ00"/>
    <x v="87"/>
    <s v="LED Module "/>
    <s v="Elegible"/>
    <s v="SMT210"/>
    <s v="10061L32"/>
    <d v="2019-06-26T00:00:00"/>
    <n v="300"/>
    <s v="PC"/>
    <n v="0"/>
    <s v="PC"/>
  </r>
  <r>
    <s v="1006"/>
    <s v="2019-20"/>
    <s v="R62E2N5UX590000"/>
    <x v="27"/>
    <s v="LED Module "/>
    <s v="Elegible"/>
    <s v="SMT210"/>
    <s v="10061L32"/>
    <d v="2019-06-26T00:00:00"/>
    <n v="1000"/>
    <s v="PC"/>
    <n v="0"/>
    <s v="PC"/>
  </r>
  <r>
    <s v="1006"/>
    <s v="2019-20"/>
    <s v="R62E5000J000000"/>
    <x v="76"/>
    <s v="LED Module "/>
    <s v="Elegible"/>
    <s v="SMT210"/>
    <s v="10061L32"/>
    <d v="2019-06-26T00:00:00"/>
    <n v="17040"/>
    <s v="PC"/>
    <n v="0"/>
    <s v="PC"/>
  </r>
  <r>
    <s v="1006"/>
    <s v="2019-20"/>
    <s v="R4FE2036L000000"/>
    <x v="41"/>
    <s v="LED Module "/>
    <s v="Elegible"/>
    <s v="SMT210"/>
    <s v="10061L32"/>
    <d v="2019-06-28T00:00:00"/>
    <n v="9000"/>
    <s v="PC"/>
    <n v="0"/>
    <s v="PC"/>
  </r>
  <r>
    <s v="1006"/>
    <s v="2019-20"/>
    <s v="R4H000300TJY500"/>
    <x v="104"/>
    <s v="LED Module "/>
    <s v="Elegible"/>
    <s v="SMT210"/>
    <s v="10061L32"/>
    <d v="2019-06-28T00:00:00"/>
    <n v="3960"/>
    <s v="PC"/>
    <n v="0"/>
    <s v="PC"/>
  </r>
  <r>
    <s v="1006"/>
    <s v="2019-20"/>
    <s v="R4HE26F00PSY500"/>
    <x v="72"/>
    <s v="LED Module "/>
    <s v="Elegible"/>
    <s v="SMT210"/>
    <s v="10061L32"/>
    <d v="2019-06-28T00:00:00"/>
    <n v="828"/>
    <s v="PC"/>
    <n v="0"/>
    <s v="PC"/>
  </r>
  <r>
    <s v="1006"/>
    <s v="2019-20"/>
    <s v="R622P4R6L00EZ00"/>
    <x v="2"/>
    <s v="LED Module "/>
    <s v="Elegible"/>
    <s v="SMT210"/>
    <s v="10061L32"/>
    <d v="2019-06-28T00:00:00"/>
    <n v="4400"/>
    <s v="PC"/>
    <n v="0"/>
    <s v="PC"/>
  </r>
  <r>
    <s v="1006"/>
    <s v="2019-20"/>
    <s v="R622P4W00YB9E00"/>
    <x v="53"/>
    <s v="LED Module "/>
    <s v="Elegible"/>
    <s v="SMT210"/>
    <s v="10061L32"/>
    <d v="2019-06-28T00:00:00"/>
    <n v="36000"/>
    <s v="PC"/>
    <n v="0"/>
    <s v="PC"/>
  </r>
  <r>
    <s v="1006"/>
    <s v="2019-20"/>
    <s v="R62E24ZUX590000"/>
    <x v="22"/>
    <s v="LED Module "/>
    <s v="Elegible"/>
    <s v="SMT210"/>
    <s v="10061L32"/>
    <d v="2019-06-28T00:00:00"/>
    <n v="1154"/>
    <s v="PC"/>
    <n v="0"/>
    <s v="PC"/>
  </r>
  <r>
    <s v="1006"/>
    <s v="2019-20"/>
    <s v="R62E26X0690660I00"/>
    <x v="105"/>
    <s v="LED Module "/>
    <s v="Elegible"/>
    <s v="SMT210"/>
    <s v="10061L32"/>
    <d v="2019-06-28T00:00:00"/>
    <n v="250"/>
    <s v="PC"/>
    <n v="0"/>
    <s v="PC"/>
  </r>
  <r>
    <s v="1006"/>
    <s v="2019-20"/>
    <s v="R62E26XUXFL0000"/>
    <x v="35"/>
    <s v="LED Module "/>
    <s v="Elegible"/>
    <s v="SMT210"/>
    <s v="10061L32"/>
    <d v="2019-06-28T00:00:00"/>
    <n v="106"/>
    <s v="PC"/>
    <n v="0"/>
    <s v="PC"/>
  </r>
  <r>
    <s v="1006"/>
    <s v="2019-20"/>
    <s v="R62E27M92IQEQ00"/>
    <x v="57"/>
    <s v="LED Module "/>
    <s v="Elegible"/>
    <s v="SMT210"/>
    <s v="10061L32"/>
    <d v="2019-06-28T00:00:00"/>
    <n v="170"/>
    <s v="PC"/>
    <n v="0"/>
    <s v="PC"/>
  </r>
  <r>
    <s v="1006"/>
    <s v="2019-20"/>
    <s v="R62E2A50470370I00"/>
    <x v="97"/>
    <s v="LED Module "/>
    <s v="Elegible"/>
    <s v="SMT210"/>
    <s v="10061L32"/>
    <d v="2019-06-28T00:00:00"/>
    <n v="13"/>
    <s v="PC"/>
    <n v="0"/>
    <s v="PC"/>
  </r>
  <r>
    <s v="1006"/>
    <s v="2019-20"/>
    <s v="R62E2A51900EQ00"/>
    <x v="78"/>
    <s v="LED Module "/>
    <s v="Elegible"/>
    <s v="SMT210"/>
    <s v="10061L32"/>
    <d v="2019-06-28T00:00:00"/>
    <n v="2000"/>
    <s v="PC"/>
    <n v="0"/>
    <s v="PC"/>
  </r>
  <r>
    <s v="1006"/>
    <s v="2019-20"/>
    <s v="R62E2BNUXFL0000"/>
    <x v="39"/>
    <s v="LED Module "/>
    <s v="Elegible"/>
    <s v="SMT210"/>
    <s v="10061L32"/>
    <d v="2019-06-28T00:00:00"/>
    <n v="88"/>
    <s v="PC"/>
    <n v="0"/>
    <s v="PC"/>
  </r>
  <r>
    <s v="1006"/>
    <s v="2019-20"/>
    <s v="R62E2C0UXFL0000"/>
    <x v="40"/>
    <s v="LED Module "/>
    <s v="Elegible"/>
    <s v="SMT210"/>
    <s v="10061L32"/>
    <d v="2019-06-28T00:00:00"/>
    <n v="300"/>
    <s v="PC"/>
    <n v="0"/>
    <s v="PC"/>
  </r>
  <r>
    <s v="1006"/>
    <s v="2019-20"/>
    <s v="R62E2C41900EQ00"/>
    <x v="87"/>
    <s v="LED Module "/>
    <s v="Elegible"/>
    <s v="SMT210"/>
    <s v="10061L32"/>
    <d v="2019-06-28T00:00:00"/>
    <n v="550"/>
    <s v="PC"/>
    <n v="0"/>
    <s v="PC"/>
  </r>
  <r>
    <s v="1006"/>
    <s v="2019-20"/>
    <s v="R62E2N5UX590000"/>
    <x v="27"/>
    <s v="LED Module "/>
    <s v="Elegible"/>
    <s v="SMT210"/>
    <s v="10061L32"/>
    <d v="2019-06-28T00:00:00"/>
    <n v="5500"/>
    <s v="PC"/>
    <n v="0"/>
    <s v="PC"/>
  </r>
  <r>
    <s v="1006"/>
    <s v="2019-20"/>
    <s v="R622P4W00YB9E00"/>
    <x v="53"/>
    <s v="LED Module "/>
    <s v="Elegible"/>
    <s v="SMT210"/>
    <s v="10061L32"/>
    <d v="2019-06-29T00:00:00"/>
    <n v="18000"/>
    <s v="PC"/>
    <n v="0"/>
    <s v="PC"/>
  </r>
  <r>
    <s v="1006"/>
    <s v="2019-20"/>
    <s v="R626N00FW0W0000"/>
    <x v="33"/>
    <s v="LED Module "/>
    <s v="Elegible"/>
    <s v="SMT210"/>
    <s v="10061L32"/>
    <d v="2019-06-29T00:00:00"/>
    <n v="240"/>
    <s v="PC"/>
    <n v="0"/>
    <s v="PC"/>
  </r>
  <r>
    <s v="1006"/>
    <s v="2019-20"/>
    <s v="R62E25XPY960000"/>
    <x v="106"/>
    <s v="LED Module "/>
    <s v="Elegible"/>
    <s v="SMT210"/>
    <s v="10061L32"/>
    <d v="2019-06-29T00:00:00"/>
    <n v="2300"/>
    <s v="PC"/>
    <n v="0"/>
    <s v="PC"/>
  </r>
  <r>
    <s v="1006"/>
    <s v="2019-20"/>
    <s v="R62E2BNZAYS0000"/>
    <x v="107"/>
    <s v="LED Module "/>
    <s v="Elegible"/>
    <s v="SMT210"/>
    <s v="10061L32"/>
    <d v="2019-06-29T00:00:00"/>
    <n v="50"/>
    <s v="PC"/>
    <n v="0"/>
    <s v="PC"/>
  </r>
  <r>
    <s v="1006"/>
    <s v="2019-20"/>
    <s v="R62T24RE7000000"/>
    <x v="7"/>
    <s v="LED Module "/>
    <s v="Elegible"/>
    <s v="SMT210"/>
    <s v="10061L32"/>
    <d v="2019-06-29T00:00:00"/>
    <n v="21000"/>
    <s v="PC"/>
    <n v="0"/>
    <s v="PC"/>
  </r>
  <r>
    <s v="1006"/>
    <s v="2019-20"/>
    <s v="R62T25XT9PV8800"/>
    <x v="108"/>
    <s v="LED Module "/>
    <s v="Elegible"/>
    <s v="SMT210"/>
    <s v="10061L32"/>
    <d v="2019-06-29T00:00:00"/>
    <n v="800"/>
    <s v="PC"/>
    <n v="0"/>
    <s v="PC"/>
  </r>
  <r>
    <s v="1006"/>
    <s v="2019-20"/>
    <s v="R4FE2036L000000"/>
    <x v="41"/>
    <s v="LED Module "/>
    <s v="Elegible"/>
    <s v="SMT210"/>
    <s v="10061L32"/>
    <d v="2019-06-30T00:00:00"/>
    <n v="10200"/>
    <s v="PC"/>
    <n v="0"/>
    <s v="PC"/>
  </r>
  <r>
    <s v="1006"/>
    <s v="2019-20"/>
    <s v="R622P0PEFXA0000"/>
    <x v="16"/>
    <s v="LED Module "/>
    <s v="Elegible"/>
    <s v="SMT210"/>
    <s v="10061L32"/>
    <d v="2019-06-30T00:00:00"/>
    <n v="133"/>
    <s v="PC"/>
    <n v="0"/>
    <s v="PC"/>
  </r>
  <r>
    <s v="1006"/>
    <s v="2019-20"/>
    <s v="R622P4W00YB9E00"/>
    <x v="53"/>
    <s v="LED Module "/>
    <s v="Elegible"/>
    <s v="SMT210"/>
    <s v="10061L32"/>
    <d v="2019-06-30T00:00:00"/>
    <n v="2000"/>
    <s v="PC"/>
    <n v="0"/>
    <s v="PC"/>
  </r>
  <r>
    <s v="1006"/>
    <s v="2019-20"/>
    <s v="R622P4W6L00EZ00"/>
    <x v="3"/>
    <s v="LED Module "/>
    <s v="Elegible"/>
    <s v="SMT210"/>
    <s v="10061L32"/>
    <d v="2019-06-30T00:00:00"/>
    <n v="48200"/>
    <s v="PC"/>
    <n v="0"/>
    <s v="PC"/>
  </r>
  <r>
    <s v="1006"/>
    <s v="2019-20"/>
    <s v="R626N00FW0W0000"/>
    <x v="33"/>
    <s v="LED Module "/>
    <s v="Elegible"/>
    <s v="SMT210"/>
    <s v="10061L32"/>
    <d v="2019-06-30T00:00:00"/>
    <n v="55"/>
    <s v="PC"/>
    <n v="0"/>
    <s v="PC"/>
  </r>
  <r>
    <s v="1006"/>
    <s v="2019-20"/>
    <s v="R62E20IUXFL0000"/>
    <x v="19"/>
    <s v="LED Module "/>
    <s v="Elegible"/>
    <s v="SMT210"/>
    <s v="10061L32"/>
    <d v="2019-06-30T00:00:00"/>
    <n v="96"/>
    <s v="PC"/>
    <n v="0"/>
    <s v="PC"/>
  </r>
  <r>
    <s v="1006"/>
    <s v="2019-20"/>
    <s v="R62E50095000000"/>
    <x v="25"/>
    <s v="LED Module "/>
    <s v="Elegible"/>
    <s v="SMT210"/>
    <s v="10061L32"/>
    <d v="2019-06-30T00:00:00"/>
    <n v="15000"/>
    <s v="PC"/>
    <n v="0"/>
    <s v="PC"/>
  </r>
  <r>
    <s v="1006"/>
    <s v="2019-20"/>
    <s v="R622P0PEJXA0000"/>
    <x v="73"/>
    <s v="LED Module "/>
    <s v="Elegible"/>
    <s v="SMT210"/>
    <s v="10061L32"/>
    <d v="2019-07-03T00:00:00"/>
    <n v="25025"/>
    <s v="PC"/>
    <n v="0"/>
    <s v="PC"/>
  </r>
  <r>
    <s v="1006"/>
    <s v="2019-20"/>
    <s v="R622P4W00YB9E00"/>
    <x v="53"/>
    <s v="LED Module "/>
    <s v="Elegible"/>
    <s v="SMT210"/>
    <s v="10061L32"/>
    <d v="2019-07-03T00:00:00"/>
    <n v="16000"/>
    <s v="PC"/>
    <n v="0"/>
    <s v="PC"/>
  </r>
  <r>
    <s v="1006"/>
    <s v="2019-20"/>
    <s v="R62T29JB7UC0000"/>
    <x v="13"/>
    <s v="LED Module "/>
    <s v="Elegible"/>
    <s v="SMT210"/>
    <s v="10061L32"/>
    <d v="2019-07-03T00:00:00"/>
    <n v="8400"/>
    <s v="PC"/>
    <n v="0"/>
    <s v="PC"/>
  </r>
  <r>
    <s v="1006"/>
    <s v="2019-20"/>
    <s v="R62V36N0040090R00"/>
    <x v="79"/>
    <s v="LED Module "/>
    <s v="Elegible"/>
    <s v="SMT210"/>
    <s v="10061L32"/>
    <d v="2019-07-03T00:00:00"/>
    <n v="16000"/>
    <s v="PC"/>
    <n v="0"/>
    <s v="PC"/>
  </r>
  <r>
    <s v="1006"/>
    <s v="2019-20"/>
    <s v="R622P0JEFXA0000"/>
    <x v="28"/>
    <s v="LED Module "/>
    <s v="Elegible"/>
    <s v="SMT210"/>
    <s v="10061L32"/>
    <d v="2019-07-04T00:00:00"/>
    <n v="1355"/>
    <s v="PC"/>
    <n v="0"/>
    <s v="PC"/>
  </r>
  <r>
    <s v="1006"/>
    <s v="2019-20"/>
    <s v="R622P0PEJXA0000"/>
    <x v="73"/>
    <s v="LED Module "/>
    <s v="Elegible"/>
    <s v="SMT210"/>
    <s v="10061L32"/>
    <d v="2019-07-04T00:00:00"/>
    <n v="5519"/>
    <s v="PC"/>
    <n v="0"/>
    <s v="PC"/>
  </r>
  <r>
    <s v="1006"/>
    <s v="2019-20"/>
    <s v="R622P4KSGXA0000"/>
    <x v="98"/>
    <s v="LED Module "/>
    <s v="Elegible"/>
    <s v="SMT210"/>
    <s v="10061L32"/>
    <d v="2019-07-04T00:00:00"/>
    <n v="29952"/>
    <s v="PC"/>
    <n v="0"/>
    <s v="PC"/>
  </r>
  <r>
    <s v="1006"/>
    <s v="2019-20"/>
    <s v="R622P4RSGXA0000"/>
    <x v="64"/>
    <s v="LED Module "/>
    <s v="Elegible"/>
    <s v="SMT210"/>
    <s v="10061L32"/>
    <d v="2019-07-04T00:00:00"/>
    <n v="9300"/>
    <s v="PC"/>
    <n v="0"/>
    <s v="PC"/>
  </r>
  <r>
    <s v="1006"/>
    <s v="2019-20"/>
    <s v="R622P4W00YB9E00"/>
    <x v="53"/>
    <s v="LED Module "/>
    <s v="Elegible"/>
    <s v="SMT210"/>
    <s v="10061L32"/>
    <d v="2019-07-04T00:00:00"/>
    <n v="23880"/>
    <s v="PC"/>
    <n v="0"/>
    <s v="PC"/>
  </r>
  <r>
    <s v="1006"/>
    <s v="2019-20"/>
    <s v="R622P4W6L00EZ00"/>
    <x v="3"/>
    <s v="LED Module "/>
    <s v="Elegible"/>
    <s v="SMT210"/>
    <s v="10061L32"/>
    <d v="2019-07-04T00:00:00"/>
    <n v="2900"/>
    <s v="PC"/>
    <n v="0"/>
    <s v="PC"/>
  </r>
  <r>
    <s v="1006"/>
    <s v="2019-20"/>
    <s v="R62E27K0079Z500"/>
    <x v="95"/>
    <s v="LED Module "/>
    <s v="Elegible"/>
    <s v="SMT210"/>
    <s v="10061L32"/>
    <d v="2019-07-04T00:00:00"/>
    <n v="4906"/>
    <s v="PC"/>
    <n v="0"/>
    <s v="PC"/>
  </r>
  <r>
    <s v="1006"/>
    <s v="2019-20"/>
    <s v="R62E27K0082Z500"/>
    <x v="92"/>
    <s v="LED Module "/>
    <s v="Elegible"/>
    <s v="SMT210"/>
    <s v="10061L32"/>
    <d v="2019-07-04T00:00:00"/>
    <n v="5083"/>
    <s v="PC"/>
    <n v="0"/>
    <s v="PC"/>
  </r>
  <r>
    <s v="1006"/>
    <s v="2019-20"/>
    <s v="R62E27K00MMZ500"/>
    <x v="93"/>
    <s v="LED Module "/>
    <s v="Elegible"/>
    <s v="SMT210"/>
    <s v="10061L32"/>
    <d v="2019-07-04T00:00:00"/>
    <n v="6000"/>
    <s v="PC"/>
    <n v="0"/>
    <s v="PC"/>
  </r>
  <r>
    <s v="1006"/>
    <s v="2019-20"/>
    <s v="R62E27K00MNZ500"/>
    <x v="94"/>
    <s v="LED Module "/>
    <s v="Elegible"/>
    <s v="SMT210"/>
    <s v="10061L32"/>
    <d v="2019-07-04T00:00:00"/>
    <n v="3220"/>
    <s v="PC"/>
    <n v="0"/>
    <s v="PC"/>
  </r>
  <r>
    <s v="1006"/>
    <s v="2019-20"/>
    <s v="R62V34E0040090R00"/>
    <x v="85"/>
    <s v="LED Module "/>
    <s v="Elegible"/>
    <s v="SMT210"/>
    <s v="10061L32"/>
    <d v="2019-07-04T00:00:00"/>
    <n v="4500"/>
    <s v="PC"/>
    <n v="0"/>
    <s v="PC"/>
  </r>
  <r>
    <s v="1006"/>
    <s v="2019-20"/>
    <s v="R62V36N0040090R00"/>
    <x v="79"/>
    <s v="LED Module "/>
    <s v="Elegible"/>
    <s v="SMT210"/>
    <s v="10061L32"/>
    <d v="2019-07-04T00:00:00"/>
    <n v="960"/>
    <s v="PC"/>
    <n v="0"/>
    <s v="PC"/>
  </r>
  <r>
    <s v="1006"/>
    <s v="2019-20"/>
    <s v="R62V36N0050090R00"/>
    <x v="86"/>
    <s v="LED Module "/>
    <s v="Elegible"/>
    <s v="SMT210"/>
    <s v="10061L32"/>
    <d v="2019-07-04T00:00:00"/>
    <n v="1000"/>
    <s v="PC"/>
    <n v="0"/>
    <s v="PC"/>
  </r>
  <r>
    <s v="1006"/>
    <s v="2019-20"/>
    <s v="R622P4R6L00EZ00"/>
    <x v="2"/>
    <s v="LED Module "/>
    <s v="Elegible"/>
    <s v="SMT210"/>
    <s v="10061L32"/>
    <d v="2019-07-06T00:00:00"/>
    <n v="50500"/>
    <s v="PC"/>
    <n v="0"/>
    <s v="PC"/>
  </r>
  <r>
    <s v="1006"/>
    <s v="2019-20"/>
    <s v="R62V34E0040090R00"/>
    <x v="85"/>
    <s v="LED Module "/>
    <s v="Elegible"/>
    <s v="SMT210"/>
    <s v="10061L32"/>
    <d v="2019-07-06T00:00:00"/>
    <n v="10890"/>
    <s v="PC"/>
    <n v="0"/>
    <s v="PC"/>
  </r>
  <r>
    <s v="1006"/>
    <s v="2019-20"/>
    <s v="R62V34E0050090R00"/>
    <x v="109"/>
    <s v="LED Module "/>
    <s v="Elegible"/>
    <s v="SMT210"/>
    <s v="10061L32"/>
    <d v="2019-07-06T00:00:00"/>
    <n v="560"/>
    <s v="PC"/>
    <n v="0"/>
    <s v="PC"/>
  </r>
  <r>
    <s v="1006"/>
    <s v="2019-20"/>
    <s v="R4HE26F00PSY500"/>
    <x v="72"/>
    <s v="LED Module "/>
    <s v="Elegible"/>
    <s v="SMT210"/>
    <s v="10061L32"/>
    <d v="2019-07-07T00:00:00"/>
    <n v="948"/>
    <s v="PC"/>
    <n v="0"/>
    <s v="PC"/>
  </r>
  <r>
    <s v="1006"/>
    <s v="2019-20"/>
    <s v="R622P4W00YB9E00"/>
    <x v="53"/>
    <s v="LED Module "/>
    <s v="Elegible"/>
    <s v="SMT210"/>
    <s v="10061L32"/>
    <d v="2019-07-07T00:00:00"/>
    <n v="24000"/>
    <s v="PC"/>
    <n v="0"/>
    <s v="PC"/>
  </r>
  <r>
    <s v="1006"/>
    <s v="2019-20"/>
    <s v="R62DP0P95XAHE00"/>
    <x v="77"/>
    <s v="LED Module "/>
    <s v="Elegible"/>
    <s v="SMT210"/>
    <s v="10061L32"/>
    <d v="2019-07-07T00:00:00"/>
    <n v="2500"/>
    <s v="PC"/>
    <n v="0"/>
    <s v="PC"/>
  </r>
  <r>
    <s v="1006"/>
    <s v="2019-20"/>
    <s v="R4HE26F00PSY500"/>
    <x v="72"/>
    <s v="LED Module "/>
    <s v="Elegible"/>
    <s v="SMT210"/>
    <s v="10061L32"/>
    <d v="2019-07-09T00:00:00"/>
    <n v="461"/>
    <s v="PC"/>
    <n v="0"/>
    <s v="PC"/>
  </r>
  <r>
    <s v="1006"/>
    <s v="2019-20"/>
    <s v="R622P4W00YB9E00"/>
    <x v="53"/>
    <s v="LED Module "/>
    <s v="Elegible"/>
    <s v="SMT210"/>
    <s v="10061L32"/>
    <d v="2019-07-09T00:00:00"/>
    <n v="34000"/>
    <s v="PC"/>
    <n v="0"/>
    <s v="PC"/>
  </r>
  <r>
    <s v="1006"/>
    <s v="2019-20"/>
    <s v="R622P4W6L00EZ00"/>
    <x v="3"/>
    <s v="LED Module "/>
    <s v="Elegible"/>
    <s v="SMT210"/>
    <s v="10061L32"/>
    <d v="2019-07-09T00:00:00"/>
    <n v="25000"/>
    <s v="PC"/>
    <n v="0"/>
    <s v="PC"/>
  </r>
  <r>
    <s v="1006"/>
    <s v="2019-20"/>
    <s v="R62DP0P95XAHE00"/>
    <x v="77"/>
    <s v="LED Module "/>
    <s v="Elegible"/>
    <s v="SMT210"/>
    <s v="10061L32"/>
    <d v="2019-07-09T00:00:00"/>
    <n v="1500"/>
    <s v="PC"/>
    <n v="0"/>
    <s v="PC"/>
  </r>
  <r>
    <s v="1006"/>
    <s v="2019-20"/>
    <s v="R62E26XUXFL0000"/>
    <x v="35"/>
    <s v="LED Module "/>
    <s v="Elegible"/>
    <s v="SMT210"/>
    <s v="10061L32"/>
    <d v="2019-07-09T00:00:00"/>
    <n v="204"/>
    <s v="PC"/>
    <n v="0"/>
    <s v="PC"/>
  </r>
  <r>
    <s v="1006"/>
    <s v="2019-20"/>
    <s v="R62E27M92IQEQ00"/>
    <x v="57"/>
    <s v="LED Module "/>
    <s v="Elegible"/>
    <s v="SMT210"/>
    <s v="10061L32"/>
    <d v="2019-07-09T00:00:00"/>
    <n v="19"/>
    <s v="PC"/>
    <n v="0"/>
    <s v="PC"/>
  </r>
  <r>
    <s v="1006"/>
    <s v="2019-20"/>
    <s v="R62E2A51900EQ00"/>
    <x v="78"/>
    <s v="LED Module "/>
    <s v="Elegible"/>
    <s v="SMT210"/>
    <s v="10061L32"/>
    <d v="2019-07-09T00:00:00"/>
    <n v="250"/>
    <s v="PC"/>
    <n v="0"/>
    <s v="PC"/>
  </r>
  <r>
    <s v="1006"/>
    <s v="2019-20"/>
    <s v="R62E2B29259EQ00"/>
    <x v="100"/>
    <s v="LED Module "/>
    <s v="Elegible"/>
    <s v="SMT210"/>
    <s v="10061L32"/>
    <d v="2019-07-09T00:00:00"/>
    <n v="11"/>
    <s v="PC"/>
    <n v="0"/>
    <s v="PC"/>
  </r>
  <r>
    <s v="1006"/>
    <s v="2019-20"/>
    <s v="R62E2BNUXFL0000"/>
    <x v="39"/>
    <s v="LED Module "/>
    <s v="Elegible"/>
    <s v="SMT210"/>
    <s v="10061L32"/>
    <d v="2019-07-09T00:00:00"/>
    <n v="10"/>
    <s v="PC"/>
    <n v="0"/>
    <s v="PC"/>
  </r>
  <r>
    <s v="1006"/>
    <s v="2019-20"/>
    <s v="R62E2C0UXFL0000"/>
    <x v="40"/>
    <s v="LED Module "/>
    <s v="Elegible"/>
    <s v="SMT210"/>
    <s v="10061L32"/>
    <d v="2019-07-09T00:00:00"/>
    <n v="3"/>
    <s v="PC"/>
    <n v="0"/>
    <s v="PC"/>
  </r>
  <r>
    <s v="1006"/>
    <s v="2019-20"/>
    <s v="R62E2C41900EQ00"/>
    <x v="87"/>
    <s v="LED Module "/>
    <s v="Elegible"/>
    <s v="SMT210"/>
    <s v="10061L32"/>
    <d v="2019-07-09T00:00:00"/>
    <n v="114"/>
    <s v="PC"/>
    <n v="0"/>
    <s v="PC"/>
  </r>
  <r>
    <s v="1006"/>
    <s v="2019-20"/>
    <s v="R62E2N5UX590000"/>
    <x v="27"/>
    <s v="LED Module "/>
    <s v="Elegible"/>
    <s v="SMT210"/>
    <s v="10061L32"/>
    <d v="2019-07-09T00:00:00"/>
    <n v="161"/>
    <s v="PC"/>
    <n v="0"/>
    <s v="PC"/>
  </r>
  <r>
    <s v="1006"/>
    <s v="2019-20"/>
    <s v="R62E50095000000"/>
    <x v="25"/>
    <s v="LED Module "/>
    <s v="Elegible"/>
    <s v="SMT210"/>
    <s v="10061L32"/>
    <d v="2019-07-09T00:00:00"/>
    <n v="5000"/>
    <s v="PC"/>
    <n v="0"/>
    <s v="PC"/>
  </r>
  <r>
    <s v="1006"/>
    <s v="2019-20"/>
    <s v="R622P4KSGXA0000"/>
    <x v="98"/>
    <s v="LED Module "/>
    <s v="Elegible"/>
    <s v="SMT210"/>
    <s v="10061L32"/>
    <d v="2019-07-10T00:00:00"/>
    <n v="10008"/>
    <s v="PC"/>
    <n v="0"/>
    <s v="PC"/>
  </r>
  <r>
    <s v="1006"/>
    <s v="2019-20"/>
    <s v="R622P4KUVXA0000"/>
    <x v="110"/>
    <s v="LED Module "/>
    <s v="Elegible"/>
    <s v="SMT210"/>
    <s v="10061L32"/>
    <d v="2019-07-10T00:00:00"/>
    <n v="10656"/>
    <s v="PC"/>
    <n v="0"/>
    <s v="PC"/>
  </r>
  <r>
    <s v="1006"/>
    <s v="2019-20"/>
    <s v="R622P4W00YB9E00"/>
    <x v="53"/>
    <s v="LED Module "/>
    <s v="Elegible"/>
    <s v="SMT210"/>
    <s v="10061L32"/>
    <d v="2019-07-10T00:00:00"/>
    <n v="1600"/>
    <s v="PC"/>
    <n v="0"/>
    <s v="PC"/>
  </r>
  <r>
    <s v="1006"/>
    <s v="2019-20"/>
    <s v="R622P4W6L00EZ00"/>
    <x v="3"/>
    <s v="LED Module "/>
    <s v="Elegible"/>
    <s v="SMT210"/>
    <s v="10061L32"/>
    <d v="2019-07-10T00:00:00"/>
    <n v="25000"/>
    <s v="PC"/>
    <n v="0"/>
    <s v="PC"/>
  </r>
  <r>
    <s v="1006"/>
    <s v="2019-20"/>
    <s v="R62V3B50040090R00"/>
    <x v="89"/>
    <s v="LED Module "/>
    <s v="Elegible"/>
    <s v="SMT210"/>
    <s v="10061L32"/>
    <d v="2019-07-10T00:00:00"/>
    <n v="6500"/>
    <s v="PC"/>
    <n v="0"/>
    <s v="PC"/>
  </r>
  <r>
    <s v="1006"/>
    <s v="2019-20"/>
    <s v="R62E20IUXFL0000"/>
    <x v="19"/>
    <s v="LED Module "/>
    <s v="Elegible"/>
    <s v="SMT210"/>
    <s v="10061L32"/>
    <d v="2019-07-11T00:00:00"/>
    <n v="25"/>
    <s v="PC"/>
    <n v="0"/>
    <s v="PC"/>
  </r>
  <r>
    <s v="1006"/>
    <s v="2019-20"/>
    <s v="R62E23YUXFL0000"/>
    <x v="34"/>
    <s v="LED Module "/>
    <s v="Elegible"/>
    <s v="SMT210"/>
    <s v="10061L32"/>
    <d v="2019-07-11T00:00:00"/>
    <n v="30"/>
    <s v="PC"/>
    <n v="0"/>
    <s v="PC"/>
  </r>
  <r>
    <s v="1006"/>
    <s v="2019-20"/>
    <s v="R2IE20J00PTY500"/>
    <x v="71"/>
    <s v="LED Module "/>
    <s v="Elegible"/>
    <s v="SMT210"/>
    <s v="10061L32"/>
    <d v="2019-07-13T00:00:00"/>
    <n v="532"/>
    <s v="PC"/>
    <n v="0"/>
    <s v="PC"/>
  </r>
  <r>
    <s v="1006"/>
    <s v="2019-20"/>
    <s v="R4HE26F00PSY500"/>
    <x v="72"/>
    <s v="LED Module "/>
    <s v="Elegible"/>
    <s v="SMT210"/>
    <s v="10061L32"/>
    <d v="2019-07-13T00:00:00"/>
    <n v="338"/>
    <s v="PC"/>
    <n v="0"/>
    <s v="PC"/>
  </r>
  <r>
    <s v="1006"/>
    <s v="2019-20"/>
    <s v="R622P4R6P00EZ00"/>
    <x v="111"/>
    <s v="LED Module "/>
    <s v="Elegible"/>
    <s v="SMT210"/>
    <s v="10061L32"/>
    <d v="2019-07-13T00:00:00"/>
    <n v="600"/>
    <s v="PC"/>
    <n v="0"/>
    <s v="PC"/>
  </r>
  <r>
    <s v="1006"/>
    <s v="2019-20"/>
    <s v="R622P4RSGXA0000"/>
    <x v="64"/>
    <s v="LED Module "/>
    <s v="Elegible"/>
    <s v="SMT210"/>
    <s v="10061L32"/>
    <d v="2019-07-13T00:00:00"/>
    <n v="720"/>
    <s v="PC"/>
    <n v="0"/>
    <s v="PC"/>
  </r>
  <r>
    <s v="1006"/>
    <s v="2019-20"/>
    <s v="R622P4W00YB9E00"/>
    <x v="53"/>
    <s v="LED Module "/>
    <s v="Elegible"/>
    <s v="SMT210"/>
    <s v="10061L32"/>
    <d v="2019-07-13T00:00:00"/>
    <n v="36000"/>
    <s v="PC"/>
    <n v="0"/>
    <s v="PC"/>
  </r>
  <r>
    <s v="1006"/>
    <s v="2019-20"/>
    <s v="R622P4W6P00EZ00"/>
    <x v="112"/>
    <s v="LED Module "/>
    <s v="Elegible"/>
    <s v="SMT210"/>
    <s v="10061L32"/>
    <d v="2019-07-13T00:00:00"/>
    <n v="500"/>
    <s v="PC"/>
    <n v="0"/>
    <s v="PC"/>
  </r>
  <r>
    <s v="1006"/>
    <s v="2019-20"/>
    <s v="R622P6F00XA9E00"/>
    <x v="54"/>
    <s v="LED Module "/>
    <s v="Elegible"/>
    <s v="SMT210"/>
    <s v="10061L32"/>
    <d v="2019-07-13T00:00:00"/>
    <n v="1500"/>
    <s v="PC"/>
    <n v="0"/>
    <s v="PC"/>
  </r>
  <r>
    <s v="1006"/>
    <s v="2019-20"/>
    <s v="R622P7KSGXA0000"/>
    <x v="14"/>
    <s v="LED Module "/>
    <s v="Elegible"/>
    <s v="SMT210"/>
    <s v="10061L32"/>
    <d v="2019-07-13T00:00:00"/>
    <n v="13536"/>
    <s v="PC"/>
    <n v="0"/>
    <s v="PC"/>
  </r>
  <r>
    <s v="1006"/>
    <s v="2019-20"/>
    <s v="R622P7KUVXA0000"/>
    <x v="15"/>
    <s v="LED Module "/>
    <s v="Elegible"/>
    <s v="SMT210"/>
    <s v="10061L32"/>
    <d v="2019-07-13T00:00:00"/>
    <n v="6048"/>
    <s v="PC"/>
    <n v="0"/>
    <s v="PC"/>
  </r>
  <r>
    <s v="1006"/>
    <s v="2019-20"/>
    <s v="R622PNC0040000R00"/>
    <x v="113"/>
    <s v="LED Module "/>
    <s v="Elegible"/>
    <s v="SMT210"/>
    <s v="10061L32"/>
    <d v="2019-07-13T00:00:00"/>
    <n v="502"/>
    <s v="PC"/>
    <n v="0"/>
    <s v="PC"/>
  </r>
  <r>
    <s v="1006"/>
    <s v="2019-20"/>
    <s v="R62DP0P95XAHE00"/>
    <x v="77"/>
    <s v="LED Module "/>
    <s v="Elegible"/>
    <s v="SMT210"/>
    <s v="10061L32"/>
    <d v="2019-07-13T00:00:00"/>
    <n v="4500"/>
    <s v="PC"/>
    <n v="0"/>
    <s v="PC"/>
  </r>
  <r>
    <s v="1006"/>
    <s v="2019-20"/>
    <s v="R62E26NUX590000"/>
    <x v="82"/>
    <s v="LED Module "/>
    <s v="Elegible"/>
    <s v="SMT210"/>
    <s v="10061L32"/>
    <d v="2019-07-13T00:00:00"/>
    <n v="1072"/>
    <s v="PC"/>
    <n v="0"/>
    <s v="PC"/>
  </r>
  <r>
    <s v="1006"/>
    <s v="2019-20"/>
    <s v="R62E2B56L00Z600"/>
    <x v="11"/>
    <s v="LED Module "/>
    <s v="Elegible"/>
    <s v="SMT210"/>
    <s v="10061L32"/>
    <d v="2019-07-13T00:00:00"/>
    <n v="31"/>
    <s v="PC"/>
    <n v="0"/>
    <s v="PC"/>
  </r>
  <r>
    <s v="1006"/>
    <s v="2019-20"/>
    <s v="R62V34B00TJ0000"/>
    <x v="49"/>
    <s v="LED Module "/>
    <s v="Elegible"/>
    <s v="SMT210"/>
    <s v="10061L32"/>
    <d v="2019-07-13T00:00:00"/>
    <n v="10"/>
    <s v="PC"/>
    <n v="0"/>
    <s v="PC"/>
  </r>
  <r>
    <s v="1006"/>
    <s v="2019-20"/>
    <s v="R62V35X00TJ0000"/>
    <x v="62"/>
    <s v="LED Module "/>
    <s v="Elegible"/>
    <s v="SMT210"/>
    <s v="10061L32"/>
    <d v="2019-07-13T00:00:00"/>
    <n v="44"/>
    <s v="PC"/>
    <n v="0"/>
    <s v="PC"/>
  </r>
  <r>
    <s v="1006"/>
    <s v="2019-20"/>
    <s v="R62V3B50040090R00"/>
    <x v="89"/>
    <s v="LED Module "/>
    <s v="Elegible"/>
    <s v="SMT210"/>
    <s v="10061L32"/>
    <d v="2019-07-13T00:00:00"/>
    <n v="8300"/>
    <s v="PC"/>
    <n v="0"/>
    <s v="PC"/>
  </r>
  <r>
    <s v="1006"/>
    <s v="2019-20"/>
    <s v="R62V3B50050090R00"/>
    <x v="90"/>
    <s v="LED Module "/>
    <s v="Elegible"/>
    <s v="SMT210"/>
    <s v="10061L32"/>
    <d v="2019-07-13T00:00:00"/>
    <n v="1000"/>
    <s v="PC"/>
    <n v="0"/>
    <s v="PC"/>
  </r>
  <r>
    <s v="1006"/>
    <s v="2019-20"/>
    <s v="R622P4W00YB9E00"/>
    <x v="53"/>
    <s v="LED Module "/>
    <s v="Elegible"/>
    <s v="SMT210"/>
    <s v="10061L32"/>
    <d v="2019-07-15T00:00:00"/>
    <n v="30000"/>
    <s v="PC"/>
    <n v="0"/>
    <s v="PC"/>
  </r>
  <r>
    <s v="1006"/>
    <s v="2019-20"/>
    <s v="R622P6FSGXA0000"/>
    <x v="114"/>
    <s v="LED Module "/>
    <s v="Elegible"/>
    <s v="SMT210"/>
    <s v="10061L32"/>
    <d v="2019-07-15T00:00:00"/>
    <n v="22200"/>
    <s v="PC"/>
    <n v="0"/>
    <s v="PC"/>
  </r>
  <r>
    <s v="1006"/>
    <s v="2019-20"/>
    <s v="R62DP0P95XAHE00"/>
    <x v="77"/>
    <s v="LED Module "/>
    <s v="Elegible"/>
    <s v="SMT210"/>
    <s v="10061L32"/>
    <d v="2019-07-15T00:00:00"/>
    <n v="480"/>
    <s v="PC"/>
    <n v="0"/>
    <s v="PC"/>
  </r>
  <r>
    <s v="1006"/>
    <s v="2019-20"/>
    <s v="R62E20P191Z0000"/>
    <x v="81"/>
    <s v="LED Module "/>
    <s v="Elegible"/>
    <s v="SMT210"/>
    <s v="10061L32"/>
    <d v="2019-07-15T00:00:00"/>
    <n v="220"/>
    <s v="PC"/>
    <n v="0"/>
    <s v="PC"/>
  </r>
  <r>
    <s v="1006"/>
    <s v="2019-20"/>
    <s v="R62E24ZUX590000"/>
    <x v="22"/>
    <s v="LED Module "/>
    <s v="Elegible"/>
    <s v="SMT210"/>
    <s v="10061L32"/>
    <d v="2019-07-15T00:00:00"/>
    <n v="220"/>
    <s v="PC"/>
    <n v="0"/>
    <s v="PC"/>
  </r>
  <r>
    <s v="1006"/>
    <s v="2019-20"/>
    <s v="R62E26J0590490I00"/>
    <x v="115"/>
    <s v="LED Module "/>
    <s v="Elegible"/>
    <s v="SMT210"/>
    <s v="10061L32"/>
    <d v="2019-07-15T00:00:00"/>
    <n v="19"/>
    <s v="PC"/>
    <n v="0"/>
    <s v="PC"/>
  </r>
  <r>
    <s v="1006"/>
    <s v="2019-20"/>
    <s v="R62E2A51900EQ00"/>
    <x v="78"/>
    <s v="LED Module "/>
    <s v="Elegible"/>
    <s v="SMT210"/>
    <s v="10061L32"/>
    <d v="2019-07-15T00:00:00"/>
    <n v="700"/>
    <s v="PC"/>
    <n v="0"/>
    <s v="PC"/>
  </r>
  <r>
    <s v="1006"/>
    <s v="2019-20"/>
    <s v="R62E2BNUXFL0000"/>
    <x v="39"/>
    <s v="LED Module "/>
    <s v="Elegible"/>
    <s v="SMT210"/>
    <s v="10061L32"/>
    <d v="2019-07-15T00:00:00"/>
    <n v="200"/>
    <s v="PC"/>
    <n v="0"/>
    <s v="PC"/>
  </r>
  <r>
    <s v="1006"/>
    <s v="2019-20"/>
    <s v="R622P4W00YB9E00"/>
    <x v="53"/>
    <s v="LED Module "/>
    <s v="Elegible"/>
    <s v="SMT210"/>
    <s v="10061L32"/>
    <d v="2019-07-16T00:00:00"/>
    <n v="9600"/>
    <s v="PC"/>
    <n v="0"/>
    <s v="PC"/>
  </r>
  <r>
    <s v="1006"/>
    <s v="2019-20"/>
    <s v="R622P6FSGXA0000"/>
    <x v="114"/>
    <s v="LED Module "/>
    <s v="Elegible"/>
    <s v="SMT210"/>
    <s v="10061L32"/>
    <d v="2019-07-16T00:00:00"/>
    <n v="2800"/>
    <s v="PC"/>
    <n v="0"/>
    <s v="PC"/>
  </r>
  <r>
    <s v="1006"/>
    <s v="2019-20"/>
    <s v="R622P6FUVXA0000"/>
    <x v="116"/>
    <s v="LED Module "/>
    <s v="Elegible"/>
    <s v="SMT210"/>
    <s v="10061L32"/>
    <d v="2019-07-16T00:00:00"/>
    <n v="4960"/>
    <s v="PC"/>
    <n v="0"/>
    <s v="PC"/>
  </r>
  <r>
    <s v="1006"/>
    <s v="2019-20"/>
    <s v="R62DP0P1070840I00"/>
    <x v="117"/>
    <s v="LED Module "/>
    <s v="Elegible"/>
    <s v="SMT210"/>
    <s v="10061L32"/>
    <d v="2019-07-16T00:00:00"/>
    <n v="800"/>
    <s v="PC"/>
    <n v="0"/>
    <s v="PC"/>
  </r>
  <r>
    <s v="1006"/>
    <s v="2019-20"/>
    <s v="R62S47M00000000"/>
    <x v="26"/>
    <s v="LED Module "/>
    <s v="Elegible"/>
    <s v="SMT210"/>
    <s v="10061L32"/>
    <d v="2019-07-16T00:00:00"/>
    <n v="1992"/>
    <s v="PC"/>
    <n v="0"/>
    <s v="PC"/>
  </r>
  <r>
    <s v="1006"/>
    <s v="2019-20"/>
    <s v="R4HE26F00PSY500"/>
    <x v="72"/>
    <s v="LED Module "/>
    <s v="Elegible"/>
    <s v="SMT210"/>
    <s v="10061L32"/>
    <d v="2019-07-17T00:00:00"/>
    <n v="1201"/>
    <s v="PC"/>
    <n v="0"/>
    <s v="PC"/>
  </r>
  <r>
    <s v="1006"/>
    <s v="2019-20"/>
    <s v="R622P4W00YB9E00"/>
    <x v="53"/>
    <s v="LED Module "/>
    <s v="Elegible"/>
    <s v="SMT210"/>
    <s v="10061L32"/>
    <d v="2019-07-17T00:00:00"/>
    <n v="20000"/>
    <s v="PC"/>
    <n v="0"/>
    <s v="PC"/>
  </r>
  <r>
    <s v="1006"/>
    <s v="2019-20"/>
    <s v="R622P6FSGXA0000"/>
    <x v="114"/>
    <s v="LED Module "/>
    <s v="Elegible"/>
    <s v="SMT210"/>
    <s v="10061L32"/>
    <d v="2019-07-17T00:00:00"/>
    <n v="25120"/>
    <s v="PC"/>
    <n v="0"/>
    <s v="PC"/>
  </r>
  <r>
    <s v="1006"/>
    <s v="2019-20"/>
    <s v="R62E2A38400X500"/>
    <x v="36"/>
    <s v="LED Module "/>
    <s v="Elegible"/>
    <s v="SMT210"/>
    <s v="10061L32"/>
    <d v="2019-07-17T00:00:00"/>
    <n v="1700"/>
    <s v="PC"/>
    <n v="0"/>
    <s v="PC"/>
  </r>
  <r>
    <s v="1006"/>
    <s v="2019-20"/>
    <s v="R62E2A39100X500"/>
    <x v="37"/>
    <s v="LED Module "/>
    <s v="Elegible"/>
    <s v="SMT210"/>
    <s v="10061L32"/>
    <d v="2019-07-17T00:00:00"/>
    <n v="1900"/>
    <s v="PC"/>
    <n v="0"/>
    <s v="PC"/>
  </r>
  <r>
    <s v="1006"/>
    <s v="2019-20"/>
    <s v="R622P4R6P00EZ00"/>
    <x v="111"/>
    <s v="LED Module "/>
    <s v="Elegible"/>
    <s v="SMT210"/>
    <s v="10061L32"/>
    <d v="2019-07-18T00:00:00"/>
    <n v="10000"/>
    <s v="PC"/>
    <n v="0"/>
    <s v="PC"/>
  </r>
  <r>
    <s v="1006"/>
    <s v="2019-20"/>
    <s v="R622P4W00YB9E00"/>
    <x v="53"/>
    <s v="LED Module "/>
    <s v="Elegible"/>
    <s v="SMT210"/>
    <s v="10061L32"/>
    <d v="2019-07-18T00:00:00"/>
    <n v="22000"/>
    <s v="PC"/>
    <n v="0"/>
    <s v="PC"/>
  </r>
  <r>
    <s v="1006"/>
    <s v="2019-20"/>
    <s v="R622P4W6P00EZ00"/>
    <x v="112"/>
    <s v="LED Module "/>
    <s v="Elegible"/>
    <s v="SMT210"/>
    <s v="10061L32"/>
    <d v="2019-07-18T00:00:00"/>
    <n v="10000"/>
    <s v="PC"/>
    <n v="0"/>
    <s v="PC"/>
  </r>
  <r>
    <s v="1006"/>
    <s v="2019-20"/>
    <s v="R62DP0P1070840I00"/>
    <x v="117"/>
    <s v="LED Module "/>
    <s v="Elegible"/>
    <s v="SMT210"/>
    <s v="10061L32"/>
    <d v="2019-07-18T00:00:00"/>
    <n v="42"/>
    <s v="PC"/>
    <n v="0"/>
    <s v="PC"/>
  </r>
  <r>
    <s v="1006"/>
    <s v="2019-20"/>
    <s v="R62DP0P95XAHE00"/>
    <x v="77"/>
    <s v="LED Module "/>
    <s v="Elegible"/>
    <s v="SMT210"/>
    <s v="10061L32"/>
    <d v="2019-07-18T00:00:00"/>
    <n v="11"/>
    <s v="PC"/>
    <n v="0"/>
    <s v="PC"/>
  </r>
  <r>
    <s v="1006"/>
    <s v="2019-20"/>
    <s v="R62E2A38400X500"/>
    <x v="36"/>
    <s v="LED Module "/>
    <s v="Elegible"/>
    <s v="SMT210"/>
    <s v="10061L32"/>
    <d v="2019-07-18T00:00:00"/>
    <n v="1300"/>
    <s v="PC"/>
    <n v="0"/>
    <s v="PC"/>
  </r>
  <r>
    <s v="1006"/>
    <s v="2019-20"/>
    <s v="R62E2A39100X500"/>
    <x v="37"/>
    <s v="LED Module "/>
    <s v="Elegible"/>
    <s v="SMT210"/>
    <s v="10061L32"/>
    <d v="2019-07-18T00:00:00"/>
    <n v="870"/>
    <s v="PC"/>
    <n v="0"/>
    <s v="PC"/>
  </r>
  <r>
    <s v="1006"/>
    <s v="2019-20"/>
    <s v="R62E2A51900EQ00"/>
    <x v="78"/>
    <s v="LED Module "/>
    <s v="Elegible"/>
    <s v="SMT210"/>
    <s v="10061L32"/>
    <d v="2019-07-18T00:00:00"/>
    <n v="1000"/>
    <s v="PC"/>
    <n v="0"/>
    <s v="PC"/>
  </r>
  <r>
    <s v="1006"/>
    <s v="2019-20"/>
    <s v="R62E2B29259EQ00"/>
    <x v="100"/>
    <s v="LED Module "/>
    <s v="Elegible"/>
    <s v="SMT210"/>
    <s v="10061L32"/>
    <d v="2019-07-18T00:00:00"/>
    <n v="2000"/>
    <s v="PC"/>
    <n v="0"/>
    <s v="PC"/>
  </r>
  <r>
    <s v="1006"/>
    <s v="2019-20"/>
    <s v="R62E50095000000"/>
    <x v="25"/>
    <s v="LED Module "/>
    <s v="Elegible"/>
    <s v="SMT210"/>
    <s v="10061L32"/>
    <d v="2019-07-18T00:00:00"/>
    <n v="5000"/>
    <s v="PC"/>
    <n v="0"/>
    <s v="PC"/>
  </r>
  <r>
    <s v="1006"/>
    <s v="2019-20"/>
    <s v="R62S47M00000000"/>
    <x v="26"/>
    <s v="LED Module "/>
    <s v="Elegible"/>
    <s v="SMT210"/>
    <s v="10061L32"/>
    <d v="2019-07-18T00:00:00"/>
    <n v="5"/>
    <s v="PC"/>
    <n v="0"/>
    <s v="PC"/>
  </r>
  <r>
    <s v="1006"/>
    <s v="2019-20"/>
    <s v="R622P4W00YB9E00"/>
    <x v="53"/>
    <s v="LED Module "/>
    <s v="Elegible"/>
    <s v="SMT210"/>
    <s v="10061L32"/>
    <d v="2019-07-19T00:00:00"/>
    <n v="24000"/>
    <s v="PC"/>
    <n v="0"/>
    <s v="PC"/>
  </r>
  <r>
    <s v="1006"/>
    <s v="2019-20"/>
    <s v="R622P4W6P00EZ00"/>
    <x v="112"/>
    <s v="LED Module "/>
    <s v="Elegible"/>
    <s v="SMT210"/>
    <s v="10061L32"/>
    <d v="2019-07-19T00:00:00"/>
    <n v="9940"/>
    <s v="PC"/>
    <n v="0"/>
    <s v="PC"/>
  </r>
  <r>
    <s v="1006"/>
    <s v="2019-20"/>
    <s v="R62E20IUXFL0000"/>
    <x v="19"/>
    <s v="LED Module "/>
    <s v="Elegible"/>
    <s v="SMT210"/>
    <s v="10061L32"/>
    <d v="2019-07-19T00:00:00"/>
    <n v="200"/>
    <s v="PC"/>
    <n v="0"/>
    <s v="PC"/>
  </r>
  <r>
    <s v="1006"/>
    <s v="2019-20"/>
    <s v="R62E26XUXFL0000"/>
    <x v="35"/>
    <s v="LED Module "/>
    <s v="Elegible"/>
    <s v="SMT210"/>
    <s v="10061L32"/>
    <d v="2019-07-19T00:00:00"/>
    <n v="202"/>
    <s v="PC"/>
    <n v="0"/>
    <s v="PC"/>
  </r>
  <r>
    <s v="1006"/>
    <s v="2019-20"/>
    <s v="R62E2A51900EQ00"/>
    <x v="78"/>
    <s v="LED Module "/>
    <s v="Elegible"/>
    <s v="SMT210"/>
    <s v="10061L32"/>
    <d v="2019-07-19T00:00:00"/>
    <n v="700"/>
    <s v="PC"/>
    <n v="0"/>
    <s v="PC"/>
  </r>
  <r>
    <s v="1006"/>
    <s v="2019-20"/>
    <s v="R62E2B29259EQ00"/>
    <x v="100"/>
    <s v="LED Module "/>
    <s v="Elegible"/>
    <s v="SMT210"/>
    <s v="10061L32"/>
    <d v="2019-07-19T00:00:00"/>
    <n v="500"/>
    <s v="PC"/>
    <n v="0"/>
    <s v="PC"/>
  </r>
  <r>
    <s v="1006"/>
    <s v="2019-20"/>
    <s v="R62E2C0UXFL0000"/>
    <x v="40"/>
    <s v="LED Module "/>
    <s v="Elegible"/>
    <s v="SMT210"/>
    <s v="10061L32"/>
    <d v="2019-07-19T00:00:00"/>
    <n v="304"/>
    <s v="PC"/>
    <n v="0"/>
    <s v="PC"/>
  </r>
  <r>
    <s v="1006"/>
    <s v="2019-20"/>
    <s v="R62E50095000000"/>
    <x v="25"/>
    <s v="LED Module "/>
    <s v="Elegible"/>
    <s v="SMT210"/>
    <s v="10061L32"/>
    <d v="2019-07-19T00:00:00"/>
    <n v="5000"/>
    <s v="PC"/>
    <n v="0"/>
    <s v="PC"/>
  </r>
  <r>
    <s v="1006"/>
    <s v="2019-20"/>
    <s v="R62V3B50040090R00"/>
    <x v="89"/>
    <s v="LED Module "/>
    <s v="Elegible"/>
    <s v="SMT210"/>
    <s v="10061L32"/>
    <d v="2019-07-19T00:00:00"/>
    <n v="251"/>
    <s v="PC"/>
    <n v="0"/>
    <s v="PC"/>
  </r>
  <r>
    <s v="1006"/>
    <s v="2019-20"/>
    <s v="R622P0PEFXA0000"/>
    <x v="16"/>
    <s v="LED Module "/>
    <s v="Elegible"/>
    <s v="SMT210"/>
    <s v="10061L32"/>
    <d v="2019-07-20T00:00:00"/>
    <n v="6500"/>
    <s v="PC"/>
    <n v="0"/>
    <s v="PC"/>
  </r>
  <r>
    <s v="1006"/>
    <s v="2019-20"/>
    <s v="R62V36N0040090R00"/>
    <x v="79"/>
    <s v="LED Module "/>
    <s v="Elegible"/>
    <s v="SMT210"/>
    <s v="10061L32"/>
    <d v="2019-07-20T00:00:00"/>
    <n v="4971"/>
    <s v="PC"/>
    <n v="0"/>
    <s v="PC"/>
  </r>
  <r>
    <s v="1006"/>
    <s v="2019-20"/>
    <s v="R2IE20J00PTY500"/>
    <x v="71"/>
    <s v="LED Module "/>
    <s v="Elegible"/>
    <s v="SMT210"/>
    <s v="10061L32"/>
    <d v="2019-07-21T00:00:00"/>
    <n v="155"/>
    <s v="PC"/>
    <n v="0"/>
    <s v="PC"/>
  </r>
  <r>
    <s v="1006"/>
    <s v="2019-20"/>
    <s v="R622P4W00YB9E00"/>
    <x v="53"/>
    <s v="LED Module "/>
    <s v="Elegible"/>
    <s v="SMT210"/>
    <s v="10061L32"/>
    <d v="2019-07-21T00:00:00"/>
    <n v="24000"/>
    <s v="PC"/>
    <n v="0"/>
    <s v="PC"/>
  </r>
  <r>
    <s v="1006"/>
    <s v="2019-20"/>
    <s v="R62E27M92IQEQ00"/>
    <x v="57"/>
    <s v="LED Module "/>
    <s v="Elegible"/>
    <s v="SMT210"/>
    <s v="10061L32"/>
    <d v="2019-07-21T00:00:00"/>
    <n v="150"/>
    <s v="PC"/>
    <n v="0"/>
    <s v="PC"/>
  </r>
  <r>
    <s v="1006"/>
    <s v="2019-20"/>
    <s v="R62E2N5UX590000"/>
    <x v="27"/>
    <s v="LED Module "/>
    <s v="Elegible"/>
    <s v="SMT210"/>
    <s v="10061L32"/>
    <d v="2019-07-21T00:00:00"/>
    <n v="3000"/>
    <s v="PC"/>
    <n v="0"/>
    <s v="PC"/>
  </r>
  <r>
    <s v="1006"/>
    <s v="2019-20"/>
    <s v="R4HE26F00PSY500"/>
    <x v="72"/>
    <s v="LED Module "/>
    <s v="Elegible"/>
    <s v="SMT210"/>
    <s v="10061L32"/>
    <d v="2019-07-22T00:00:00"/>
    <n v="1008"/>
    <s v="PC"/>
    <n v="0"/>
    <s v="PC"/>
  </r>
  <r>
    <s v="1006"/>
    <s v="2019-20"/>
    <s v="R622P0PEFXA0000"/>
    <x v="16"/>
    <s v="LED Module "/>
    <s v="Elegible"/>
    <s v="SMT210"/>
    <s v="10061L32"/>
    <d v="2019-07-22T00:00:00"/>
    <n v="5160"/>
    <s v="PC"/>
    <n v="0"/>
    <s v="PC"/>
  </r>
  <r>
    <s v="1006"/>
    <s v="2019-20"/>
    <s v="R622P6F00XA9E00"/>
    <x v="54"/>
    <s v="LED Module "/>
    <s v="Elegible"/>
    <s v="SMT210"/>
    <s v="10061L32"/>
    <d v="2019-07-22T00:00:00"/>
    <n v="9306"/>
    <s v="PC"/>
    <n v="0"/>
    <s v="PC"/>
  </r>
  <r>
    <s v="1006"/>
    <s v="2019-20"/>
    <s v="R62E20IUXYS0000"/>
    <x v="80"/>
    <s v="LED Module "/>
    <s v="Elegible"/>
    <s v="SMT210"/>
    <s v="10061L32"/>
    <d v="2019-07-22T00:00:00"/>
    <n v="149"/>
    <s v="PC"/>
    <n v="0"/>
    <s v="PC"/>
  </r>
  <r>
    <s v="1006"/>
    <s v="2019-20"/>
    <s v="R62E2N5UX590000"/>
    <x v="27"/>
    <s v="LED Module "/>
    <s v="Elegible"/>
    <s v="SMT210"/>
    <s v="10061L32"/>
    <d v="2019-07-22T00:00:00"/>
    <n v="1000"/>
    <s v="PC"/>
    <n v="0"/>
    <s v="PC"/>
  </r>
  <r>
    <s v="1006"/>
    <s v="2019-20"/>
    <s v="R622P0PEFXA0000"/>
    <x v="16"/>
    <s v="LED Module "/>
    <s v="Elegible"/>
    <s v="SMT210"/>
    <s v="10061L32"/>
    <d v="2019-07-24T00:00:00"/>
    <n v="8287"/>
    <s v="PC"/>
    <n v="0"/>
    <s v="PC"/>
  </r>
  <r>
    <s v="1006"/>
    <s v="2019-20"/>
    <s v="R622P4W00YB9E00"/>
    <x v="53"/>
    <s v="LED Module "/>
    <s v="Elegible"/>
    <s v="SMT210"/>
    <s v="10061L32"/>
    <d v="2019-07-24T00:00:00"/>
    <n v="51000"/>
    <s v="PC"/>
    <n v="0"/>
    <s v="PC"/>
  </r>
  <r>
    <s v="1006"/>
    <s v="2019-20"/>
    <s v="R622P4W6L00EZ00"/>
    <x v="3"/>
    <s v="LED Module "/>
    <s v="Elegible"/>
    <s v="SMT210"/>
    <s v="10061L32"/>
    <d v="2019-07-24T00:00:00"/>
    <n v="1000"/>
    <s v="PC"/>
    <n v="0"/>
    <s v="PC"/>
  </r>
  <r>
    <s v="1006"/>
    <s v="2019-20"/>
    <s v="R622P6F00XA9E00"/>
    <x v="54"/>
    <s v="LED Module "/>
    <s v="Elegible"/>
    <s v="SMT210"/>
    <s v="10061L32"/>
    <d v="2019-07-24T00:00:00"/>
    <n v="12000"/>
    <s v="PC"/>
    <n v="0"/>
    <s v="PC"/>
  </r>
  <r>
    <s v="1006"/>
    <s v="2019-20"/>
    <s v="R62V36N0040090R00"/>
    <x v="79"/>
    <s v="LED Module "/>
    <s v="Elegible"/>
    <s v="SMT210"/>
    <s v="10061L32"/>
    <d v="2019-07-24T00:00:00"/>
    <n v="9985"/>
    <s v="PC"/>
    <n v="0"/>
    <s v="PC"/>
  </r>
  <r>
    <s v="1006"/>
    <s v="2019-20"/>
    <s v="R62DP0P1070840I00"/>
    <x v="117"/>
    <s v="LED Module "/>
    <s v="Elegible"/>
    <s v="SMT210"/>
    <s v="10061L32"/>
    <d v="2019-07-25T00:00:00"/>
    <n v="150"/>
    <s v="PC"/>
    <n v="0"/>
    <s v="PC"/>
  </r>
  <r>
    <s v="1006"/>
    <s v="2019-20"/>
    <s v="R62E2WG0590000I00"/>
    <x v="118"/>
    <s v="LED Module "/>
    <s v="Elegible"/>
    <s v="SMT210"/>
    <s v="10061L32"/>
    <d v="2019-07-25T00:00:00"/>
    <n v="30"/>
    <s v="PC"/>
    <n v="0"/>
    <s v="PC"/>
  </r>
  <r>
    <s v="1006"/>
    <s v="2019-20"/>
    <s v="R622P4KSGXA0000"/>
    <x v="98"/>
    <s v="LED Module "/>
    <s v="Elegible"/>
    <s v="SMT210"/>
    <s v="10061L32"/>
    <d v="2019-07-26T00:00:00"/>
    <n v="57026"/>
    <s v="PC"/>
    <n v="0"/>
    <s v="PC"/>
  </r>
  <r>
    <s v="1006"/>
    <s v="2019-20"/>
    <s v="R622P4KUVXA0000"/>
    <x v="110"/>
    <s v="LED Module "/>
    <s v="Elegible"/>
    <s v="SMT210"/>
    <s v="10061L32"/>
    <d v="2019-07-26T00:00:00"/>
    <n v="13032"/>
    <s v="PC"/>
    <n v="0"/>
    <s v="PC"/>
  </r>
  <r>
    <s v="1006"/>
    <s v="2019-20"/>
    <s v="R622P4W00YB9E00"/>
    <x v="53"/>
    <s v="LED Module "/>
    <s v="Elegible"/>
    <s v="SMT210"/>
    <s v="10061L32"/>
    <d v="2019-07-26T00:00:00"/>
    <n v="44000"/>
    <s v="PC"/>
    <n v="0"/>
    <s v="PC"/>
  </r>
  <r>
    <s v="1006"/>
    <s v="2019-20"/>
    <s v="R622P7KUVXA0000"/>
    <x v="15"/>
    <s v="LED Module "/>
    <s v="Elegible"/>
    <s v="SMT210"/>
    <s v="10061L32"/>
    <d v="2019-07-26T00:00:00"/>
    <n v="17208"/>
    <s v="PC"/>
    <n v="0"/>
    <s v="PC"/>
  </r>
  <r>
    <s v="1006"/>
    <s v="2019-20"/>
    <s v="R62E20IUXFL0000"/>
    <x v="19"/>
    <s v="LED Module "/>
    <s v="Elegible"/>
    <s v="SMT210"/>
    <s v="10061L32"/>
    <d v="2019-07-26T00:00:00"/>
    <n v="100"/>
    <s v="PC"/>
    <n v="0"/>
    <s v="PC"/>
  </r>
  <r>
    <s v="1006"/>
    <s v="2019-20"/>
    <s v="R62E27K009GZ500"/>
    <x v="96"/>
    <s v="LED Module "/>
    <s v="Elegible"/>
    <s v="SMT210"/>
    <s v="10061L32"/>
    <d v="2019-07-26T00:00:00"/>
    <n v="4008"/>
    <s v="PC"/>
    <n v="0"/>
    <s v="PC"/>
  </r>
  <r>
    <s v="1006"/>
    <s v="2019-20"/>
    <s v="R62E27K00MMZ500"/>
    <x v="93"/>
    <s v="LED Module "/>
    <s v="Elegible"/>
    <s v="SMT210"/>
    <s v="10061L32"/>
    <d v="2019-07-26T00:00:00"/>
    <n v="4056"/>
    <s v="PC"/>
    <n v="0"/>
    <s v="PC"/>
  </r>
  <r>
    <s v="1006"/>
    <s v="2019-20"/>
    <s v="R62E27K00MNZ500"/>
    <x v="94"/>
    <s v="LED Module "/>
    <s v="Elegible"/>
    <s v="SMT210"/>
    <s v="10061L32"/>
    <d v="2019-07-26T00:00:00"/>
    <n v="1368"/>
    <s v="PC"/>
    <n v="0"/>
    <s v="PC"/>
  </r>
  <r>
    <s v="1006"/>
    <s v="2019-20"/>
    <s v="R62E2A50470370I00"/>
    <x v="97"/>
    <s v="LED Module "/>
    <s v="Elegible"/>
    <s v="SMT210"/>
    <s v="10061L32"/>
    <d v="2019-07-26T00:00:00"/>
    <n v="400"/>
    <s v="PC"/>
    <n v="0"/>
    <s v="PC"/>
  </r>
  <r>
    <s v="1006"/>
    <s v="2019-20"/>
    <s v="R62E2A51900EQ00"/>
    <x v="78"/>
    <s v="LED Module "/>
    <s v="Elegible"/>
    <s v="SMT210"/>
    <s v="10061L32"/>
    <d v="2019-07-26T00:00:00"/>
    <n v="2530"/>
    <s v="PC"/>
    <n v="0"/>
    <s v="PC"/>
  </r>
  <r>
    <s v="1006"/>
    <s v="2019-20"/>
    <s v="R62E2B29259EQ00"/>
    <x v="100"/>
    <s v="LED Module "/>
    <s v="Elegible"/>
    <s v="SMT210"/>
    <s v="10061L32"/>
    <d v="2019-07-26T00:00:00"/>
    <n v="1489"/>
    <s v="PC"/>
    <n v="0"/>
    <s v="PC"/>
  </r>
  <r>
    <s v="1006"/>
    <s v="2019-20"/>
    <s v="R62E2BN9259AU00"/>
    <x v="45"/>
    <s v="LED Module "/>
    <s v="Elegible"/>
    <s v="SMT210"/>
    <s v="10061L32"/>
    <d v="2019-07-26T00:00:00"/>
    <n v="190"/>
    <s v="PC"/>
    <n v="0"/>
    <s v="PC"/>
  </r>
  <r>
    <s v="1006"/>
    <s v="2019-20"/>
    <s v="R62E2C41900EQ00"/>
    <x v="87"/>
    <s v="LED Module "/>
    <s v="Elegible"/>
    <s v="SMT210"/>
    <s v="10061L32"/>
    <d v="2019-07-26T00:00:00"/>
    <n v="570"/>
    <s v="PC"/>
    <n v="0"/>
    <s v="PC"/>
  </r>
  <r>
    <s v="1006"/>
    <s v="2019-20"/>
    <s v="R62E2C4UXYS0000"/>
    <x v="101"/>
    <s v="LED Module "/>
    <s v="Elegible"/>
    <s v="SMT210"/>
    <s v="10061L32"/>
    <d v="2019-07-26T00:00:00"/>
    <n v="101"/>
    <s v="PC"/>
    <n v="0"/>
    <s v="PC"/>
  </r>
  <r>
    <s v="1006"/>
    <s v="2019-20"/>
    <s v="R62E2N5UX590000"/>
    <x v="27"/>
    <s v="LED Module "/>
    <s v="Elegible"/>
    <s v="SMT210"/>
    <s v="10061L32"/>
    <d v="2019-07-26T00:00:00"/>
    <n v="3579"/>
    <s v="PC"/>
    <n v="0"/>
    <s v="PC"/>
  </r>
  <r>
    <s v="1006"/>
    <s v="2019-20"/>
    <s v="R62E2WG0590000I00"/>
    <x v="118"/>
    <s v="LED Module "/>
    <s v="Elegible"/>
    <s v="SMT210"/>
    <s v="10061L32"/>
    <d v="2019-07-26T00:00:00"/>
    <n v="136"/>
    <s v="PC"/>
    <n v="0"/>
    <s v="PC"/>
  </r>
  <r>
    <s v="1006"/>
    <s v="2019-20"/>
    <s v="R62E2Z40690620I00"/>
    <x v="102"/>
    <s v="LED Module "/>
    <s v="Elegible"/>
    <s v="SMT210"/>
    <s v="10061L32"/>
    <d v="2019-07-26T00:00:00"/>
    <n v="195"/>
    <s v="PC"/>
    <n v="0"/>
    <s v="PC"/>
  </r>
  <r>
    <s v="1006"/>
    <s v="2019-20"/>
    <s v="R62T25XT9PV8800"/>
    <x v="108"/>
    <s v="LED Module "/>
    <s v="Elegible"/>
    <s v="SMT210"/>
    <s v="10061L32"/>
    <d v="2019-07-26T00:00:00"/>
    <n v="110"/>
    <s v="PC"/>
    <n v="0"/>
    <s v="PC"/>
  </r>
  <r>
    <s v="1006"/>
    <s v="2019-20"/>
    <s v="R62V36N0040090R00"/>
    <x v="79"/>
    <s v="LED Module "/>
    <s v="Elegible"/>
    <s v="SMT210"/>
    <s v="10061L32"/>
    <d v="2019-07-26T00:00:00"/>
    <n v="4600"/>
    <s v="PC"/>
    <n v="0"/>
    <s v="PC"/>
  </r>
  <r>
    <s v="1006"/>
    <s v="2019-20"/>
    <s v="R62E2300590480I00"/>
    <x v="119"/>
    <s v="LED Module "/>
    <s v="Elegible"/>
    <s v="SMT210"/>
    <s v="10061L32"/>
    <d v="2019-07-27T00:00:00"/>
    <n v="395"/>
    <s v="PC"/>
    <n v="0"/>
    <s v="PC"/>
  </r>
  <r>
    <s v="1006"/>
    <s v="2019-20"/>
    <s v="R4HE26F00PSY500"/>
    <x v="72"/>
    <s v="LED Module "/>
    <s v="Elegible"/>
    <s v="SMT210"/>
    <s v="10061L32"/>
    <d v="2019-07-31T00:00:00"/>
    <n v="215"/>
    <s v="PC"/>
    <n v="0"/>
    <s v="PC"/>
  </r>
  <r>
    <s v="1006"/>
    <s v="2019-20"/>
    <s v="R622P4W00XA9E00"/>
    <x v="120"/>
    <s v="LED Module "/>
    <s v="Elegible"/>
    <s v="SMT210"/>
    <s v="10061L32"/>
    <d v="2019-07-31T00:00:00"/>
    <n v="13200"/>
    <s v="PC"/>
    <n v="0"/>
    <s v="PC"/>
  </r>
  <r>
    <s v="1006"/>
    <s v="2019-20"/>
    <s v="R622P4W00YB9E00"/>
    <x v="53"/>
    <s v="LED Module "/>
    <s v="Elegible"/>
    <s v="SMT210"/>
    <s v="10061L32"/>
    <d v="2019-07-31T00:00:00"/>
    <n v="4640"/>
    <s v="PC"/>
    <n v="0"/>
    <s v="PC"/>
  </r>
  <r>
    <s v="1006"/>
    <s v="2019-20"/>
    <s v="R622P7KSGXA0000"/>
    <x v="14"/>
    <s v="LED Module "/>
    <s v="Elegible"/>
    <s v="SMT210"/>
    <s v="10061L32"/>
    <d v="2019-07-31T00:00:00"/>
    <n v="51840"/>
    <s v="PC"/>
    <n v="0"/>
    <s v="PC"/>
  </r>
  <r>
    <s v="1006"/>
    <s v="2019-20"/>
    <s v="R626N00FW0W0000"/>
    <x v="33"/>
    <s v="LED Module "/>
    <s v="Elegible"/>
    <s v="SMT210"/>
    <s v="10061L32"/>
    <d v="2019-07-31T00:00:00"/>
    <n v="495"/>
    <s v="PC"/>
    <n v="0"/>
    <s v="PC"/>
  </r>
  <r>
    <s v="1006"/>
    <s v="2019-20"/>
    <s v="R62E2B2UX599L00"/>
    <x v="121"/>
    <s v="LED Module "/>
    <s v="Elegible"/>
    <s v="SMT210"/>
    <s v="10061L32"/>
    <d v="2019-07-31T00:00:00"/>
    <n v="18"/>
    <s v="PC"/>
    <n v="0"/>
    <s v="PC"/>
  </r>
  <r>
    <s v="1006"/>
    <s v="2019-20"/>
    <s v="R62E2BNUXFL0000"/>
    <x v="39"/>
    <s v="LED Module "/>
    <s v="Elegible"/>
    <s v="SMT210"/>
    <s v="10061L32"/>
    <d v="2019-07-31T00:00:00"/>
    <n v="255"/>
    <s v="PC"/>
    <n v="0"/>
    <s v="PC"/>
  </r>
  <r>
    <s v="1006"/>
    <s v="2019-20"/>
    <s v="R62E2WG0590000I00"/>
    <x v="118"/>
    <s v="LED Module "/>
    <s v="Elegible"/>
    <s v="SMT210"/>
    <s v="10061L32"/>
    <d v="2019-07-31T00:00:00"/>
    <n v="55"/>
    <s v="PC"/>
    <n v="0"/>
    <s v="PC"/>
  </r>
  <r>
    <s v="1006"/>
    <s v="2019-20"/>
    <s v="R622P4W00XA9E00"/>
    <x v="120"/>
    <s v="LED Module "/>
    <s v="Elegible"/>
    <s v="SMT210"/>
    <s v="10061L32"/>
    <d v="2019-08-02T00:00:00"/>
    <n v="24000"/>
    <s v="PC"/>
    <n v="0"/>
    <s v="PC"/>
  </r>
  <r>
    <s v="1006"/>
    <s v="2019-20"/>
    <s v="R62E50095000000"/>
    <x v="25"/>
    <s v="LED Module "/>
    <s v="Elegible"/>
    <s v="SMT210"/>
    <s v="10061L32"/>
    <d v="2019-08-02T00:00:00"/>
    <n v="14800"/>
    <s v="PC"/>
    <n v="0"/>
    <s v="PC"/>
  </r>
  <r>
    <s v="1006"/>
    <s v="2019-20"/>
    <s v="R62V34E0040090R00"/>
    <x v="85"/>
    <s v="LED Module "/>
    <s v="Elegible"/>
    <s v="SMT210"/>
    <s v="10061L32"/>
    <d v="2019-08-02T00:00:00"/>
    <n v="3000"/>
    <s v="PC"/>
    <n v="0"/>
    <s v="PC"/>
  </r>
  <r>
    <s v="1006"/>
    <s v="2019-20"/>
    <s v="R622P4W00XA9E00"/>
    <x v="120"/>
    <s v="LED Module "/>
    <s v="Elegible"/>
    <s v="SMT210"/>
    <s v="10061L32"/>
    <d v="2019-08-05T00:00:00"/>
    <n v="12686"/>
    <s v="PC"/>
    <n v="0"/>
    <s v="PC"/>
  </r>
  <r>
    <s v="1006"/>
    <s v="2019-20"/>
    <s v="R622P4W00YB9E00"/>
    <x v="53"/>
    <s v="LED Module "/>
    <s v="Elegible"/>
    <s v="SMT210"/>
    <s v="10061L32"/>
    <d v="2019-08-05T00:00:00"/>
    <n v="34000"/>
    <s v="PC"/>
    <n v="0"/>
    <s v="PC"/>
  </r>
  <r>
    <s v="1006"/>
    <s v="2019-20"/>
    <s v="R62V34E0040090R00"/>
    <x v="85"/>
    <s v="LED Module "/>
    <s v="Elegible"/>
    <s v="SMT210"/>
    <s v="10061L32"/>
    <d v="2019-08-05T00:00:00"/>
    <n v="11960"/>
    <s v="PC"/>
    <n v="0"/>
    <s v="PC"/>
  </r>
  <r>
    <s v="1006"/>
    <s v="2019-20"/>
    <s v="R622P4R6L00EZ00"/>
    <x v="2"/>
    <s v="LED Module "/>
    <s v="Elegible"/>
    <s v="SMT210"/>
    <s v="10061L32"/>
    <d v="2019-08-06T00:00:00"/>
    <n v="3800"/>
    <s v="PC"/>
    <n v="0"/>
    <s v="PC"/>
  </r>
  <r>
    <s v="1006"/>
    <s v="2019-20"/>
    <s v="R622P4R6P00EZ00"/>
    <x v="111"/>
    <s v="LED Module "/>
    <s v="Elegible"/>
    <s v="SMT210"/>
    <s v="10061L32"/>
    <d v="2019-08-06T00:00:00"/>
    <n v="3259"/>
    <s v="PC"/>
    <n v="0"/>
    <s v="PC"/>
  </r>
  <r>
    <s v="1006"/>
    <s v="2019-20"/>
    <s v="R622P4W00YB9E00"/>
    <x v="53"/>
    <s v="LED Module "/>
    <s v="Elegible"/>
    <s v="SMT210"/>
    <s v="10061L32"/>
    <d v="2019-08-06T00:00:00"/>
    <n v="6000"/>
    <s v="PC"/>
    <n v="0"/>
    <s v="PC"/>
  </r>
  <r>
    <s v="1006"/>
    <s v="2019-20"/>
    <s v="R622P4W6P00EZ00"/>
    <x v="112"/>
    <s v="LED Module "/>
    <s v="Elegible"/>
    <s v="SMT210"/>
    <s v="10061L32"/>
    <d v="2019-08-06T00:00:00"/>
    <n v="15000"/>
    <s v="PC"/>
    <n v="0"/>
    <s v="PC"/>
  </r>
  <r>
    <s v="1006"/>
    <s v="2019-20"/>
    <s v="R622P6F00XA9E00"/>
    <x v="54"/>
    <s v="LED Module "/>
    <s v="Elegible"/>
    <s v="SMT210"/>
    <s v="10061L32"/>
    <d v="2019-08-06T00:00:00"/>
    <n v="12000"/>
    <s v="PC"/>
    <n v="0"/>
    <s v="PC"/>
  </r>
  <r>
    <s v="1006"/>
    <s v="2019-20"/>
    <s v="R622P7KSGXA0000"/>
    <x v="14"/>
    <s v="LED Module "/>
    <s v="Elegible"/>
    <s v="SMT210"/>
    <s v="10061L32"/>
    <d v="2019-08-06T00:00:00"/>
    <n v="2736"/>
    <s v="PC"/>
    <n v="0"/>
    <s v="PC"/>
  </r>
  <r>
    <s v="1006"/>
    <s v="2019-20"/>
    <s v="R62E27K0079Z500"/>
    <x v="95"/>
    <s v="LED Module "/>
    <s v="Elegible"/>
    <s v="SMT210"/>
    <s v="10061L32"/>
    <d v="2019-08-06T00:00:00"/>
    <n v="706"/>
    <s v="PC"/>
    <n v="0"/>
    <s v="PC"/>
  </r>
  <r>
    <s v="1006"/>
    <s v="2019-20"/>
    <s v="R62E27K0082Z500"/>
    <x v="92"/>
    <s v="LED Module "/>
    <s v="Elegible"/>
    <s v="SMT210"/>
    <s v="10061L32"/>
    <d v="2019-08-06T00:00:00"/>
    <n v="1510"/>
    <s v="PC"/>
    <n v="0"/>
    <s v="PC"/>
  </r>
  <r>
    <s v="1006"/>
    <s v="2019-20"/>
    <s v="R62E27K00MNZ500"/>
    <x v="94"/>
    <s v="LED Module "/>
    <s v="Elegible"/>
    <s v="SMT210"/>
    <s v="10061L32"/>
    <d v="2019-08-06T00:00:00"/>
    <n v="2280"/>
    <s v="PC"/>
    <n v="0"/>
    <s v="PC"/>
  </r>
  <r>
    <s v="1006"/>
    <s v="2019-20"/>
    <s v="R62V36N0040090R00"/>
    <x v="79"/>
    <s v="LED Module "/>
    <s v="Elegible"/>
    <s v="SMT210"/>
    <s v="10061L32"/>
    <d v="2019-08-06T00:00:00"/>
    <n v="392"/>
    <s v="PC"/>
    <n v="0"/>
    <s v="PC"/>
  </r>
  <r>
    <s v="1006"/>
    <s v="2019-20"/>
    <s v="R622P4R6L00EZ00"/>
    <x v="2"/>
    <s v="LED Module "/>
    <s v="Elegible"/>
    <s v="SMT210"/>
    <s v="10061L32"/>
    <d v="2019-08-07T00:00:00"/>
    <n v="1480"/>
    <s v="PC"/>
    <n v="0"/>
    <s v="PC"/>
  </r>
  <r>
    <s v="1006"/>
    <s v="2019-20"/>
    <s v="R622P4W6P00EZ00"/>
    <x v="112"/>
    <s v="LED Module "/>
    <s v="Elegible"/>
    <s v="SMT210"/>
    <s v="10061L32"/>
    <d v="2019-08-07T00:00:00"/>
    <n v="17135"/>
    <s v="PC"/>
    <n v="0"/>
    <s v="PC"/>
  </r>
  <r>
    <s v="1006"/>
    <s v="2019-20"/>
    <s v="R622P6F00XA9E00"/>
    <x v="54"/>
    <s v="LED Module "/>
    <s v="Elegible"/>
    <s v="SMT210"/>
    <s v="10061L32"/>
    <d v="2019-08-07T00:00:00"/>
    <n v="11641"/>
    <s v="PC"/>
    <n v="0"/>
    <s v="PC"/>
  </r>
  <r>
    <s v="1006"/>
    <s v="2019-20"/>
    <s v="R622P6FSGXA0000"/>
    <x v="114"/>
    <s v="LED Module "/>
    <s v="Elegible"/>
    <s v="SMT210"/>
    <s v="10061L32"/>
    <d v="2019-08-07T00:00:00"/>
    <n v="15000"/>
    <s v="PC"/>
    <n v="0"/>
    <s v="PC"/>
  </r>
  <r>
    <s v="1006"/>
    <s v="2019-20"/>
    <s v="R622P6FUVXA0000"/>
    <x v="116"/>
    <s v="LED Module "/>
    <s v="Elegible"/>
    <s v="SMT210"/>
    <s v="10061L32"/>
    <d v="2019-08-07T00:00:00"/>
    <n v="5000"/>
    <s v="PC"/>
    <n v="0"/>
    <s v="PC"/>
  </r>
  <r>
    <s v="1006"/>
    <s v="2019-20"/>
    <s v="R62V3B50040090R00"/>
    <x v="89"/>
    <s v="LED Module "/>
    <s v="Elegible"/>
    <s v="SMT210"/>
    <s v="10061L32"/>
    <d v="2019-08-07T00:00:00"/>
    <n v="1000"/>
    <s v="PC"/>
    <n v="0"/>
    <s v="PC"/>
  </r>
  <r>
    <s v="1006"/>
    <s v="2019-20"/>
    <s v="R622P4R6P00EZ00"/>
    <x v="111"/>
    <s v="LED Module "/>
    <s v="Elegible"/>
    <s v="SMT210"/>
    <s v="10061L32"/>
    <d v="2019-08-08T00:00:00"/>
    <n v="6997"/>
    <s v="PC"/>
    <n v="0"/>
    <s v="PC"/>
  </r>
  <r>
    <s v="1006"/>
    <s v="2019-20"/>
    <s v="R622P6FSGXA0000"/>
    <x v="114"/>
    <s v="LED Module "/>
    <s v="Elegible"/>
    <s v="SMT210"/>
    <s v="10061L32"/>
    <d v="2019-08-08T00:00:00"/>
    <n v="50800"/>
    <s v="PC"/>
    <n v="0"/>
    <s v="PC"/>
  </r>
  <r>
    <s v="1006"/>
    <s v="2019-20"/>
    <s v="R62T27MB7000000"/>
    <x v="122"/>
    <s v="LED Module "/>
    <s v="Elegible"/>
    <s v="SMT210"/>
    <s v="10061L32"/>
    <d v="2019-08-08T00:00:00"/>
    <n v="50"/>
    <s v="PC"/>
    <n v="0"/>
    <s v="PC"/>
  </r>
  <r>
    <s v="1006"/>
    <s v="2019-20"/>
    <s v="R62V3B50040090R00"/>
    <x v="89"/>
    <s v="LED Module "/>
    <s v="Elegible"/>
    <s v="SMT210"/>
    <s v="10061L32"/>
    <d v="2019-08-08T00:00:00"/>
    <n v="4000"/>
    <s v="PC"/>
    <n v="0"/>
    <s v="PC"/>
  </r>
  <r>
    <s v="1006"/>
    <s v="2019-20"/>
    <s v="R626N00FW0W0000"/>
    <x v="33"/>
    <s v="LED Module "/>
    <s v="Elegible"/>
    <s v="SMT210"/>
    <s v="10061L32"/>
    <d v="2019-08-09T00:00:00"/>
    <n v="10"/>
    <s v="PC"/>
    <n v="0"/>
    <s v="PC"/>
  </r>
  <r>
    <s v="1006"/>
    <s v="2019-20"/>
    <s v="R62E20I0691050I00"/>
    <x v="123"/>
    <s v="LED Module "/>
    <s v="Elegible"/>
    <s v="SMT210"/>
    <s v="10061L32"/>
    <d v="2019-08-09T00:00:00"/>
    <n v="72"/>
    <s v="PC"/>
    <n v="0"/>
    <s v="PC"/>
  </r>
  <r>
    <s v="1006"/>
    <s v="2019-20"/>
    <s v="R622P4W00YB9E00"/>
    <x v="53"/>
    <s v="LED Module "/>
    <s v="Elegible"/>
    <s v="SMT210"/>
    <s v="10061L32"/>
    <d v="2019-08-10T00:00:00"/>
    <n v="40000"/>
    <s v="PC"/>
    <n v="0"/>
    <s v="PC"/>
  </r>
  <r>
    <s v="1006"/>
    <s v="2019-20"/>
    <s v="R622P4W6L00EZ00"/>
    <x v="3"/>
    <s v="LED Module "/>
    <s v="Elegible"/>
    <s v="SMT210"/>
    <s v="10061L32"/>
    <d v="2019-08-10T00:00:00"/>
    <n v="14000"/>
    <s v="PC"/>
    <n v="0"/>
    <s v="PC"/>
  </r>
  <r>
    <s v="1006"/>
    <s v="2019-20"/>
    <s v="R622P6FSGXA0000"/>
    <x v="114"/>
    <s v="LED Module "/>
    <s v="Elegible"/>
    <s v="SMT210"/>
    <s v="10061L32"/>
    <d v="2019-08-10T00:00:00"/>
    <n v="8400"/>
    <s v="PC"/>
    <n v="0"/>
    <s v="PC"/>
  </r>
  <r>
    <s v="1006"/>
    <s v="2019-20"/>
    <s v="R622P7KUVXA0000"/>
    <x v="15"/>
    <s v="LED Module "/>
    <s v="Elegible"/>
    <s v="SMT210"/>
    <s v="10061L32"/>
    <d v="2019-08-10T00:00:00"/>
    <n v="9720"/>
    <s v="PC"/>
    <n v="0"/>
    <s v="PC"/>
  </r>
  <r>
    <s v="1006"/>
    <s v="2019-20"/>
    <s v="R62V3B50040090R00"/>
    <x v="89"/>
    <s v="LED Module "/>
    <s v="Elegible"/>
    <s v="SMT210"/>
    <s v="10061L32"/>
    <d v="2019-08-10T00:00:00"/>
    <n v="6500"/>
    <s v="PC"/>
    <n v="0"/>
    <s v="PC"/>
  </r>
  <r>
    <s v="1006"/>
    <s v="2019-20"/>
    <s v="R62DP4C95XAR200"/>
    <x v="124"/>
    <s v="LED Module "/>
    <s v="Elegible"/>
    <s v="SMT210"/>
    <s v="10061L32"/>
    <d v="2019-08-12T00:00:00"/>
    <n v="230"/>
    <s v="PC"/>
    <n v="0"/>
    <s v="PC"/>
  </r>
  <r>
    <s v="1006"/>
    <s v="2019-20"/>
    <s v="R62E200JGY60000"/>
    <x v="125"/>
    <s v="LED Module "/>
    <s v="Elegible"/>
    <s v="SMT210"/>
    <s v="10061L32"/>
    <d v="2019-08-12T00:00:00"/>
    <n v="50"/>
    <s v="PC"/>
    <n v="0"/>
    <s v="PC"/>
  </r>
  <r>
    <s v="1006"/>
    <s v="2019-20"/>
    <s v="R62E20IUXFL0000"/>
    <x v="19"/>
    <s v="LED Module "/>
    <s v="Elegible"/>
    <s v="SMT210"/>
    <s v="10061L32"/>
    <d v="2019-08-12T00:00:00"/>
    <n v="689"/>
    <s v="PC"/>
    <n v="0"/>
    <s v="PC"/>
  </r>
  <r>
    <s v="1006"/>
    <s v="2019-20"/>
    <s v="R622P4W00YB9E00"/>
    <x v="53"/>
    <s v="LED Module "/>
    <s v="Elegible"/>
    <s v="SMT210"/>
    <s v="10061L32"/>
    <d v="2019-08-13T00:00:00"/>
    <n v="50000"/>
    <s v="PC"/>
    <n v="0"/>
    <s v="PC"/>
  </r>
  <r>
    <s v="1006"/>
    <s v="2019-20"/>
    <s v="R622P4W6L00EZ00"/>
    <x v="3"/>
    <s v="LED Module "/>
    <s v="Elegible"/>
    <s v="SMT210"/>
    <s v="10061L32"/>
    <d v="2019-08-13T00:00:00"/>
    <n v="61000"/>
    <s v="PC"/>
    <n v="0"/>
    <s v="PC"/>
  </r>
  <r>
    <s v="1006"/>
    <s v="2019-20"/>
    <s v="R62E20IUXFL0000"/>
    <x v="19"/>
    <s v="LED Module "/>
    <s v="Elegible"/>
    <s v="SMT210"/>
    <s v="10061L32"/>
    <d v="2019-08-13T00:00:00"/>
    <n v="200"/>
    <s v="PC"/>
    <n v="0"/>
    <s v="PC"/>
  </r>
  <r>
    <s v="1006"/>
    <s v="2019-20"/>
    <s v="R62V3B50040090R00"/>
    <x v="89"/>
    <s v="LED Module "/>
    <s v="Elegible"/>
    <s v="SMT210"/>
    <s v="10061L32"/>
    <d v="2019-08-13T00:00:00"/>
    <n v="2475"/>
    <s v="PC"/>
    <n v="0"/>
    <s v="PC"/>
  </r>
  <r>
    <s v="1006"/>
    <s v="2019-20"/>
    <s v="R2IE20J00PTY500"/>
    <x v="71"/>
    <s v="LED Module "/>
    <s v="Elegible"/>
    <s v="SMT210"/>
    <s v="10061L32"/>
    <d v="2019-08-16T00:00:00"/>
    <n v="362"/>
    <s v="PC"/>
    <n v="0"/>
    <s v="PC"/>
  </r>
  <r>
    <s v="1006"/>
    <s v="2019-20"/>
    <s v="R622P4W00YB9E00"/>
    <x v="53"/>
    <s v="LED Module "/>
    <s v="Elegible"/>
    <s v="SMT210"/>
    <s v="10061L32"/>
    <d v="2019-08-16T00:00:00"/>
    <n v="39806"/>
    <s v="PC"/>
    <n v="0"/>
    <s v="PC"/>
  </r>
  <r>
    <s v="1006"/>
    <s v="2019-20"/>
    <s v="R622P4W6L00EZ00"/>
    <x v="3"/>
    <s v="LED Module "/>
    <s v="Elegible"/>
    <s v="SMT210"/>
    <s v="10061L32"/>
    <d v="2019-08-16T00:00:00"/>
    <n v="100000"/>
    <s v="PC"/>
    <n v="0"/>
    <s v="PC"/>
  </r>
  <r>
    <s v="1006"/>
    <s v="2019-20"/>
    <s v="R62DP4C95XAR200"/>
    <x v="124"/>
    <s v="LED Module "/>
    <s v="Elegible"/>
    <s v="SMT210"/>
    <s v="10061L32"/>
    <d v="2019-08-16T00:00:00"/>
    <n v="350"/>
    <s v="PC"/>
    <n v="0"/>
    <s v="PC"/>
  </r>
  <r>
    <s v="1006"/>
    <s v="2019-20"/>
    <s v="R62E200JGY60000"/>
    <x v="125"/>
    <s v="LED Module "/>
    <s v="Elegible"/>
    <s v="SMT210"/>
    <s v="10061L32"/>
    <d v="2019-08-16T00:00:00"/>
    <n v="5"/>
    <s v="PC"/>
    <n v="0"/>
    <s v="PC"/>
  </r>
  <r>
    <s v="1006"/>
    <s v="2019-20"/>
    <s v="R62E20IUXFL0000"/>
    <x v="19"/>
    <s v="LED Module "/>
    <s v="Elegible"/>
    <s v="SMT210"/>
    <s v="10061L32"/>
    <d v="2019-08-16T00:00:00"/>
    <n v="120"/>
    <s v="PC"/>
    <n v="0"/>
    <s v="PC"/>
  </r>
  <r>
    <s v="1006"/>
    <s v="2019-20"/>
    <s v="R62E2A51900EQ00"/>
    <x v="78"/>
    <s v="LED Module "/>
    <s v="Elegible"/>
    <s v="SMT210"/>
    <s v="10061L32"/>
    <d v="2019-08-16T00:00:00"/>
    <n v="550"/>
    <s v="PC"/>
    <n v="0"/>
    <s v="PC"/>
  </r>
  <r>
    <s v="1006"/>
    <s v="2019-20"/>
    <s v="R62E2B29259EQ00"/>
    <x v="100"/>
    <s v="LED Module "/>
    <s v="Elegible"/>
    <s v="SMT210"/>
    <s v="10061L32"/>
    <d v="2019-08-16T00:00:00"/>
    <n v="650"/>
    <s v="PC"/>
    <n v="0"/>
    <s v="PC"/>
  </r>
  <r>
    <s v="1006"/>
    <s v="2019-20"/>
    <s v="R62E2B2UX599L00"/>
    <x v="121"/>
    <s v="LED Module "/>
    <s v="Elegible"/>
    <s v="SMT210"/>
    <s v="10061L32"/>
    <d v="2019-08-16T00:00:00"/>
    <n v="2"/>
    <s v="PC"/>
    <n v="0"/>
    <s v="PC"/>
  </r>
  <r>
    <s v="1006"/>
    <s v="2019-20"/>
    <s v="R62E2BNUXFL0000"/>
    <x v="39"/>
    <s v="LED Module "/>
    <s v="Elegible"/>
    <s v="SMT210"/>
    <s v="10061L32"/>
    <d v="2019-08-16T00:00:00"/>
    <n v="5"/>
    <s v="PC"/>
    <n v="0"/>
    <s v="PC"/>
  </r>
  <r>
    <s v="1006"/>
    <s v="2019-20"/>
    <s v="R62E2N5UX590000"/>
    <x v="27"/>
    <s v="LED Module "/>
    <s v="Elegible"/>
    <s v="SMT210"/>
    <s v="10061L32"/>
    <d v="2019-08-16T00:00:00"/>
    <n v="24"/>
    <s v="PC"/>
    <n v="0"/>
    <s v="PC"/>
  </r>
  <r>
    <s v="1006"/>
    <s v="2019-20"/>
    <s v="R62E2WG0590000I00"/>
    <x v="118"/>
    <s v="LED Module "/>
    <s v="Elegible"/>
    <s v="SMT210"/>
    <s v="10061L32"/>
    <d v="2019-08-16T00:00:00"/>
    <n v="6"/>
    <s v="PC"/>
    <n v="0"/>
    <s v="PC"/>
  </r>
  <r>
    <s v="1006"/>
    <s v="2019-20"/>
    <s v="R62E2Z40690620I00"/>
    <x v="102"/>
    <s v="LED Module "/>
    <s v="Elegible"/>
    <s v="SMT210"/>
    <s v="10061L32"/>
    <d v="2019-08-16T00:00:00"/>
    <n v="5"/>
    <s v="PC"/>
    <n v="0"/>
    <s v="PC"/>
  </r>
  <r>
    <s v="1006"/>
    <s v="2019-20"/>
    <s v="R62T25XT9PV8800"/>
    <x v="108"/>
    <s v="LED Module "/>
    <s v="Elegible"/>
    <s v="SMT210"/>
    <s v="10061L32"/>
    <d v="2019-08-16T00:00:00"/>
    <n v="14"/>
    <s v="PC"/>
    <n v="0"/>
    <s v="PC"/>
  </r>
  <r>
    <s v="1006"/>
    <s v="2019-20"/>
    <s v="R622P0P6PI90000"/>
    <x v="103"/>
    <s v="LED Module "/>
    <s v="Elegible"/>
    <s v="SMT210"/>
    <s v="10061L32"/>
    <d v="2019-08-17T00:00:00"/>
    <n v="96"/>
    <s v="PC"/>
    <n v="0"/>
    <s v="PC"/>
  </r>
  <r>
    <s v="1006"/>
    <s v="2019-20"/>
    <s v="R622P4R6L00EZ00"/>
    <x v="2"/>
    <s v="LED Module "/>
    <s v="Elegible"/>
    <s v="SMT210"/>
    <s v="10061L32"/>
    <d v="2019-08-17T00:00:00"/>
    <n v="1360"/>
    <s v="PC"/>
    <n v="0"/>
    <s v="PC"/>
  </r>
  <r>
    <s v="1006"/>
    <s v="2019-20"/>
    <s v="R622P4W00YB9E00"/>
    <x v="53"/>
    <s v="LED Module "/>
    <s v="Elegible"/>
    <s v="SMT210"/>
    <s v="10061L32"/>
    <d v="2019-08-17T00:00:00"/>
    <n v="4000"/>
    <s v="PC"/>
    <n v="0"/>
    <s v="PC"/>
  </r>
  <r>
    <s v="1006"/>
    <s v="2019-20"/>
    <s v="R622P4W6L00EZ00"/>
    <x v="3"/>
    <s v="LED Module "/>
    <s v="Elegible"/>
    <s v="SMT210"/>
    <s v="10061L32"/>
    <d v="2019-08-17T00:00:00"/>
    <n v="115000"/>
    <s v="PC"/>
    <n v="0"/>
    <s v="PC"/>
  </r>
  <r>
    <s v="1006"/>
    <s v="2019-20"/>
    <s v="R622P4WSGXA0000"/>
    <x v="8"/>
    <s v="LED Module "/>
    <s v="Elegible"/>
    <s v="SMT210"/>
    <s v="10061L32"/>
    <d v="2019-08-17T00:00:00"/>
    <n v="1355"/>
    <s v="PC"/>
    <n v="0"/>
    <s v="PC"/>
  </r>
  <r>
    <s v="1006"/>
    <s v="2019-20"/>
    <s v="R622P6FUVXA0000"/>
    <x v="116"/>
    <s v="LED Module "/>
    <s v="Elegible"/>
    <s v="SMT210"/>
    <s v="10061L32"/>
    <d v="2019-08-17T00:00:00"/>
    <n v="80"/>
    <s v="PC"/>
    <n v="0"/>
    <s v="PC"/>
  </r>
  <r>
    <s v="1006"/>
    <s v="2019-20"/>
    <s v="R622P7KUVXA0000"/>
    <x v="15"/>
    <s v="LED Module "/>
    <s v="Elegible"/>
    <s v="SMT210"/>
    <s v="10061L32"/>
    <d v="2019-08-17T00:00:00"/>
    <n v="288"/>
    <s v="PC"/>
    <n v="0"/>
    <s v="PC"/>
  </r>
  <r>
    <s v="1006"/>
    <s v="2019-20"/>
    <s v="R5G000P1240000R00"/>
    <x v="126"/>
    <s v="LED Module "/>
    <s v="Elegible"/>
    <s v="SMT210"/>
    <s v="10061L32"/>
    <d v="2019-08-19T00:00:00"/>
    <n v="150"/>
    <s v="PC"/>
    <n v="0"/>
    <s v="PC"/>
  </r>
  <r>
    <s v="1006"/>
    <s v="2019-20"/>
    <s v="R622P4W00YB9E00"/>
    <x v="53"/>
    <s v="LED Module "/>
    <s v="Elegible"/>
    <s v="SMT210"/>
    <s v="10061L32"/>
    <d v="2019-08-19T00:00:00"/>
    <n v="38000"/>
    <s v="PC"/>
    <n v="0"/>
    <s v="PC"/>
  </r>
  <r>
    <s v="1006"/>
    <s v="2019-20"/>
    <s v="R622P4W6L00EZ00"/>
    <x v="3"/>
    <s v="LED Module "/>
    <s v="Elegible"/>
    <s v="SMT210"/>
    <s v="10061L32"/>
    <d v="2019-08-19T00:00:00"/>
    <n v="55000"/>
    <s v="PC"/>
    <n v="0"/>
    <s v="PC"/>
  </r>
  <r>
    <s v="1006"/>
    <s v="2019-20"/>
    <s v="R62AVNH00YB0000"/>
    <x v="127"/>
    <s v="LED Module "/>
    <s v="Elegible"/>
    <s v="SMT210"/>
    <s v="10061L32"/>
    <d v="2019-08-19T00:00:00"/>
    <n v="1480"/>
    <s v="PC"/>
    <n v="0"/>
    <s v="PC"/>
  </r>
  <r>
    <s v="1006"/>
    <s v="2019-20"/>
    <s v="R62DP4C95XAR200"/>
    <x v="124"/>
    <s v="LED Module "/>
    <s v="Elegible"/>
    <s v="SMT210"/>
    <s v="10061L32"/>
    <d v="2019-08-20T00:00:00"/>
    <n v="2200"/>
    <s v="PC"/>
    <n v="0"/>
    <s v="PC"/>
  </r>
  <r>
    <s v="1006"/>
    <s v="2019-20"/>
    <s v="R62E26J0590490I00"/>
    <x v="115"/>
    <s v="LED Module "/>
    <s v="Elegible"/>
    <s v="SMT210"/>
    <s v="10061L32"/>
    <d v="2019-08-21T00:00:00"/>
    <n v="19"/>
    <s v="PC"/>
    <n v="0"/>
    <s v="PC"/>
  </r>
  <r>
    <s v="1006"/>
    <s v="2019-20"/>
    <s v="R622P0JEFXA0000"/>
    <x v="28"/>
    <s v="LED Module "/>
    <s v="Elegible"/>
    <s v="SMT210"/>
    <s v="10061L32"/>
    <d v="2019-08-22T00:00:00"/>
    <n v="15000"/>
    <s v="PC"/>
    <n v="0"/>
    <s v="PC"/>
  </r>
  <r>
    <s v="1006"/>
    <s v="2019-20"/>
    <s v="R622P4W00XA9E00"/>
    <x v="120"/>
    <s v="LED Module "/>
    <s v="Elegible"/>
    <s v="SMT210"/>
    <s v="10061L32"/>
    <d v="2019-08-22T00:00:00"/>
    <n v="38500"/>
    <s v="PC"/>
    <n v="0"/>
    <s v="PC"/>
  </r>
  <r>
    <s v="1006"/>
    <s v="2019-20"/>
    <s v="R622P4W00YB9E00"/>
    <x v="53"/>
    <s v="LED Module "/>
    <s v="Elegible"/>
    <s v="SMT210"/>
    <s v="10061L32"/>
    <d v="2019-08-22T00:00:00"/>
    <n v="19876"/>
    <s v="PC"/>
    <n v="0"/>
    <s v="PC"/>
  </r>
  <r>
    <s v="1006"/>
    <s v="2019-20"/>
    <s v="R622P4W6L00EZ00"/>
    <x v="3"/>
    <s v="LED Module "/>
    <s v="Elegible"/>
    <s v="SMT210"/>
    <s v="10061L32"/>
    <d v="2019-08-22T00:00:00"/>
    <n v="6961"/>
    <s v="PC"/>
    <n v="0"/>
    <s v="PC"/>
  </r>
  <r>
    <s v="1006"/>
    <s v="2019-20"/>
    <s v="R622P6F00XA9E00"/>
    <x v="54"/>
    <s v="LED Module "/>
    <s v="Elegible"/>
    <s v="SMT210"/>
    <s v="10061L32"/>
    <d v="2019-08-22T00:00:00"/>
    <n v="3369"/>
    <s v="PC"/>
    <n v="0"/>
    <s v="PC"/>
  </r>
  <r>
    <s v="1006"/>
    <s v="2019-20"/>
    <s v="R62DP0P95XAHE00"/>
    <x v="77"/>
    <s v="LED Module "/>
    <s v="Elegible"/>
    <s v="SMT210"/>
    <s v="10061L32"/>
    <d v="2019-08-22T00:00:00"/>
    <n v="739"/>
    <s v="PC"/>
    <n v="0"/>
    <s v="PC"/>
  </r>
  <r>
    <s v="1006"/>
    <s v="2019-20"/>
    <s v="R62E20IUXFL0000"/>
    <x v="19"/>
    <s v="LED Module "/>
    <s v="Elegible"/>
    <s v="SMT210"/>
    <s v="10061L32"/>
    <d v="2019-08-22T00:00:00"/>
    <n v="370"/>
    <s v="PC"/>
    <n v="0"/>
    <s v="PC"/>
  </r>
  <r>
    <s v="1006"/>
    <s v="2019-20"/>
    <s v="R62E20IUXYS0000"/>
    <x v="80"/>
    <s v="LED Module "/>
    <s v="Elegible"/>
    <s v="SMT210"/>
    <s v="10061L32"/>
    <d v="2019-08-22T00:00:00"/>
    <n v="102"/>
    <s v="PC"/>
    <n v="0"/>
    <s v="PC"/>
  </r>
  <r>
    <s v="1006"/>
    <s v="2019-20"/>
    <s v="R62E2C4UX590000"/>
    <x v="31"/>
    <s v="LED Module "/>
    <s v="Elegible"/>
    <s v="SMT210"/>
    <s v="10061L32"/>
    <d v="2019-08-22T00:00:00"/>
    <n v="80"/>
    <s v="PC"/>
    <n v="0"/>
    <s v="PC"/>
  </r>
  <r>
    <s v="1006"/>
    <s v="2019-20"/>
    <s v="R62T27MB7000000"/>
    <x v="122"/>
    <s v="LED Module "/>
    <s v="Elegible"/>
    <s v="SMT210"/>
    <s v="10061L32"/>
    <d v="2019-08-22T00:00:00"/>
    <n v="20"/>
    <s v="PC"/>
    <n v="0"/>
    <s v="PC"/>
  </r>
  <r>
    <s v="1006"/>
    <s v="2019-20"/>
    <s v="R622P4W00XA9E00"/>
    <x v="120"/>
    <s v="LED Module "/>
    <s v="Elegible"/>
    <s v="SMT210"/>
    <s v="10061L32"/>
    <d v="2019-08-23T00:00:00"/>
    <n v="5029"/>
    <s v="PC"/>
    <n v="0"/>
    <s v="PC"/>
  </r>
  <r>
    <s v="1006"/>
    <s v="2019-20"/>
    <s v="R622P6F00XA9E00"/>
    <x v="54"/>
    <s v="LED Module "/>
    <s v="Elegible"/>
    <s v="SMT210"/>
    <s v="10061L32"/>
    <d v="2019-08-23T00:00:00"/>
    <n v="1440"/>
    <s v="PC"/>
    <n v="0"/>
    <s v="PC"/>
  </r>
  <r>
    <s v="1006"/>
    <s v="2019-20"/>
    <s v="R62E2A38400X500"/>
    <x v="36"/>
    <s v="LED Module "/>
    <s v="Elegible"/>
    <s v="SMT210"/>
    <s v="10061L32"/>
    <d v="2019-08-23T00:00:00"/>
    <n v="3000"/>
    <s v="PC"/>
    <n v="0"/>
    <s v="PC"/>
  </r>
  <r>
    <s v="1006"/>
    <s v="2019-20"/>
    <s v="R62E2A39100X500"/>
    <x v="37"/>
    <s v="LED Module "/>
    <s v="Elegible"/>
    <s v="SMT210"/>
    <s v="10061L32"/>
    <d v="2019-08-23T00:00:00"/>
    <n v="1524"/>
    <s v="PC"/>
    <n v="0"/>
    <s v="PC"/>
  </r>
  <r>
    <s v="1006"/>
    <s v="2019-20"/>
    <s v="R62E2A39800X500"/>
    <x v="38"/>
    <s v="LED Module "/>
    <s v="Elegible"/>
    <s v="SMT210"/>
    <s v="10061L32"/>
    <d v="2019-08-23T00:00:00"/>
    <n v="4276"/>
    <s v="PC"/>
    <n v="0"/>
    <s v="PC"/>
  </r>
  <r>
    <s v="1006"/>
    <s v="2019-20"/>
    <s v="R62E2C0UXFL0000"/>
    <x v="40"/>
    <s v="LED Module "/>
    <s v="Elegible"/>
    <s v="SMT210"/>
    <s v="10061L32"/>
    <d v="2019-08-23T00:00:00"/>
    <n v="100"/>
    <s v="PC"/>
    <n v="0"/>
    <s v="PC"/>
  </r>
  <r>
    <s v="1006"/>
    <s v="2019-20"/>
    <s v="R2IE20J00PTY500"/>
    <x v="71"/>
    <s v="LED Module "/>
    <s v="Elegible"/>
    <s v="SMT210"/>
    <s v="10061L32"/>
    <d v="2019-08-26T00:00:00"/>
    <n v="265"/>
    <s v="PC"/>
    <n v="0"/>
    <s v="PC"/>
  </r>
  <r>
    <s v="1006"/>
    <s v="2019-20"/>
    <s v="R622P4W00YB9E00"/>
    <x v="53"/>
    <s v="LED Module "/>
    <s v="Elegible"/>
    <s v="SMT210"/>
    <s v="10061L32"/>
    <d v="2019-08-26T00:00:00"/>
    <n v="28000"/>
    <s v="PC"/>
    <n v="0"/>
    <s v="PC"/>
  </r>
  <r>
    <s v="1006"/>
    <s v="2019-20"/>
    <s v="R622P4W6L00EZ00"/>
    <x v="3"/>
    <s v="LED Module "/>
    <s v="Elegible"/>
    <s v="SMT210"/>
    <s v="10061L32"/>
    <d v="2019-08-26T00:00:00"/>
    <n v="40000"/>
    <s v="PC"/>
    <n v="0"/>
    <s v="PC"/>
  </r>
  <r>
    <s v="1006"/>
    <s v="2019-20"/>
    <s v="R626N00FW0W0000"/>
    <x v="33"/>
    <s v="LED Module "/>
    <s v="Elegible"/>
    <s v="SMT210"/>
    <s v="10061L32"/>
    <d v="2019-08-26T00:00:00"/>
    <n v="750"/>
    <s v="PC"/>
    <n v="0"/>
    <s v="PC"/>
  </r>
  <r>
    <s v="1006"/>
    <s v="2019-20"/>
    <s v="R62DP4C95XAR200"/>
    <x v="124"/>
    <s v="LED Module "/>
    <s v="Elegible"/>
    <s v="SMT210"/>
    <s v="10061L32"/>
    <d v="2019-08-26T00:00:00"/>
    <n v="1000"/>
    <s v="PC"/>
    <n v="0"/>
    <s v="PC"/>
  </r>
  <r>
    <s v="1006"/>
    <s v="2019-20"/>
    <s v="R62E27MN6FL0000"/>
    <x v="58"/>
    <s v="LED Module "/>
    <s v="Elegible"/>
    <s v="SMT210"/>
    <s v="10061L32"/>
    <d v="2019-08-26T00:00:00"/>
    <n v="28"/>
    <s v="PC"/>
    <n v="0"/>
    <s v="PC"/>
  </r>
  <r>
    <s v="1006"/>
    <s v="2019-20"/>
    <s v="R62E2C41900EQ00"/>
    <x v="87"/>
    <s v="LED Module "/>
    <s v="Elegible"/>
    <s v="SMT210"/>
    <s v="10061L32"/>
    <d v="2019-08-26T00:00:00"/>
    <n v="300"/>
    <s v="PC"/>
    <n v="0"/>
    <s v="PC"/>
  </r>
  <r>
    <s v="1006"/>
    <s v="2019-20"/>
    <s v="R62E50095000000"/>
    <x v="25"/>
    <s v="LED Module "/>
    <s v="Elegible"/>
    <s v="SMT210"/>
    <s v="10061L32"/>
    <d v="2019-08-26T00:00:00"/>
    <n v="18564"/>
    <s v="PC"/>
    <n v="0"/>
    <s v="PC"/>
  </r>
  <r>
    <s v="1006"/>
    <s v="2019-20"/>
    <s v="R62S47M00000000"/>
    <x v="26"/>
    <s v="LED Module "/>
    <s v="Elegible"/>
    <s v="SMT210"/>
    <s v="10061L32"/>
    <d v="2019-08-26T00:00:00"/>
    <n v="2592"/>
    <s v="PC"/>
    <n v="0"/>
    <s v="PC"/>
  </r>
  <r>
    <s v="1006"/>
    <s v="2019-20"/>
    <s v="R622P0JEJXA0000"/>
    <x v="128"/>
    <s v="LED Module "/>
    <s v="Elegible"/>
    <s v="SMT210"/>
    <s v="10061L32"/>
    <d v="2019-08-28T00:00:00"/>
    <n v="8982"/>
    <s v="PC"/>
    <n v="0"/>
    <s v="PC"/>
  </r>
  <r>
    <s v="1006"/>
    <s v="2019-20"/>
    <s v="R622P4W00YB9E00"/>
    <x v="53"/>
    <s v="LED Module "/>
    <s v="Elegible"/>
    <s v="SMT210"/>
    <s v="10061L32"/>
    <d v="2019-08-28T00:00:00"/>
    <n v="12000"/>
    <s v="PC"/>
    <n v="0"/>
    <s v="PC"/>
  </r>
  <r>
    <s v="1006"/>
    <s v="2019-20"/>
    <s v="R622P4W6L00EZ00"/>
    <x v="3"/>
    <s v="LED Module "/>
    <s v="Elegible"/>
    <s v="SMT210"/>
    <s v="10061L32"/>
    <d v="2019-08-28T00:00:00"/>
    <n v="62000"/>
    <s v="PC"/>
    <n v="0"/>
    <s v="PC"/>
  </r>
  <r>
    <s v="1006"/>
    <s v="2019-20"/>
    <s v="R62DP4C95XAR200"/>
    <x v="124"/>
    <s v="LED Module "/>
    <s v="Elegible"/>
    <s v="SMT210"/>
    <s v="10061L32"/>
    <d v="2019-08-28T00:00:00"/>
    <n v="224"/>
    <s v="PC"/>
    <n v="0"/>
    <s v="PC"/>
  </r>
  <r>
    <s v="1006"/>
    <s v="2019-20"/>
    <s v="R62E26NUX590000"/>
    <x v="82"/>
    <s v="LED Module "/>
    <s v="Elegible"/>
    <s v="SMT210"/>
    <s v="10061L32"/>
    <d v="2019-08-28T00:00:00"/>
    <n v="976"/>
    <s v="PC"/>
    <n v="0"/>
    <s v="PC"/>
  </r>
  <r>
    <s v="1006"/>
    <s v="2019-20"/>
    <s v="R62T24RE7000000"/>
    <x v="7"/>
    <s v="LED Module "/>
    <s v="Elegible"/>
    <s v="SMT210"/>
    <s v="10061L32"/>
    <d v="2019-08-28T00:00:00"/>
    <n v="19980"/>
    <s v="PC"/>
    <n v="0"/>
    <s v="PC"/>
  </r>
  <r>
    <s v="1006"/>
    <s v="2019-20"/>
    <s v="R62V36N0040090R00"/>
    <x v="79"/>
    <s v="LED Module "/>
    <s v="Elegible"/>
    <s v="SMT210"/>
    <s v="10061L32"/>
    <d v="2019-08-28T00:00:00"/>
    <n v="5071"/>
    <s v="PC"/>
    <n v="0"/>
    <s v="PC"/>
  </r>
  <r>
    <s v="1006"/>
    <s v="2019-20"/>
    <s v="R5G000P1240000R00"/>
    <x v="126"/>
    <s v="LED Module "/>
    <s v="Elegible"/>
    <s v="SMT210"/>
    <s v="10061L32"/>
    <d v="2019-08-29T00:00:00"/>
    <n v="604"/>
    <s v="PC"/>
    <n v="0"/>
    <s v="PC"/>
  </r>
  <r>
    <s v="1006"/>
    <s v="2019-20"/>
    <s v="R622P4W00YB9E00"/>
    <x v="53"/>
    <s v="LED Module "/>
    <s v="Elegible"/>
    <s v="SMT210"/>
    <s v="10061L32"/>
    <d v="2019-08-29T00:00:00"/>
    <n v="36000"/>
    <s v="PC"/>
    <n v="0"/>
    <s v="PC"/>
  </r>
  <r>
    <s v="1006"/>
    <s v="2019-20"/>
    <s v="R4H000300TJY500"/>
    <x v="104"/>
    <s v="LED Module "/>
    <s v="Elegible"/>
    <s v="SMT210"/>
    <s v="10061L32"/>
    <d v="2019-08-30T00:00:00"/>
    <n v="3500"/>
    <s v="PC"/>
    <n v="0"/>
    <s v="PC"/>
  </r>
  <r>
    <s v="1006"/>
    <s v="2019-20"/>
    <s v="R4HE26F00PSY500"/>
    <x v="72"/>
    <s v="LED Module "/>
    <s v="Elegible"/>
    <s v="SMT210"/>
    <s v="10061L32"/>
    <d v="2019-08-30T00:00:00"/>
    <n v="2640"/>
    <s v="PC"/>
    <n v="0"/>
    <s v="PC"/>
  </r>
  <r>
    <s v="1006"/>
    <s v="2019-20"/>
    <s v="R5AE20J0000000R00"/>
    <x v="129"/>
    <s v="LED Module "/>
    <s v="Elegible"/>
    <s v="SMT210"/>
    <s v="10061L32"/>
    <d v="2019-08-30T00:00:00"/>
    <n v="4538"/>
    <s v="PC"/>
    <n v="0"/>
    <s v="PC"/>
  </r>
  <r>
    <s v="1006"/>
    <s v="2019-20"/>
    <s v="R5DE2SY0280010R00"/>
    <x v="130"/>
    <s v="LED Module "/>
    <s v="Elegible"/>
    <s v="SMT210"/>
    <s v="10061L32"/>
    <d v="2019-08-30T00:00:00"/>
    <n v="12442"/>
    <s v="PC"/>
    <n v="0"/>
    <s v="PC"/>
  </r>
  <r>
    <s v="1006"/>
    <s v="2019-20"/>
    <s v="R622P4W00YB9E00"/>
    <x v="53"/>
    <s v="LED Module "/>
    <s v="Elegible"/>
    <s v="SMT210"/>
    <s v="10061L32"/>
    <d v="2019-08-30T00:00:00"/>
    <n v="30000"/>
    <s v="PC"/>
    <n v="0"/>
    <s v="PC"/>
  </r>
  <r>
    <s v="1006"/>
    <s v="2019-20"/>
    <s v="R626N00FW0W0000"/>
    <x v="33"/>
    <s v="LED Module "/>
    <s v="Elegible"/>
    <s v="SMT210"/>
    <s v="10061L32"/>
    <d v="2019-08-30T00:00:00"/>
    <n v="1042"/>
    <s v="PC"/>
    <n v="0"/>
    <s v="PC"/>
  </r>
  <r>
    <s v="1006"/>
    <s v="2019-20"/>
    <s v="R62E23YUXFL0000"/>
    <x v="34"/>
    <s v="LED Module "/>
    <s v="Elegible"/>
    <s v="SMT210"/>
    <s v="10061L32"/>
    <d v="2019-08-30T00:00:00"/>
    <n v="50"/>
    <s v="PC"/>
    <n v="0"/>
    <s v="PC"/>
  </r>
  <r>
    <s v="1006"/>
    <s v="2019-20"/>
    <s v="R62E25XPY960000"/>
    <x v="106"/>
    <s v="LED Module "/>
    <s v="Elegible"/>
    <s v="SMT210"/>
    <s v="10061L32"/>
    <d v="2019-08-30T00:00:00"/>
    <n v="248"/>
    <s v="PC"/>
    <n v="0"/>
    <s v="PC"/>
  </r>
  <r>
    <s v="1006"/>
    <s v="2019-20"/>
    <s v="R62E2A51900EQ00"/>
    <x v="78"/>
    <s v="LED Module "/>
    <s v="Elegible"/>
    <s v="SMT210"/>
    <s v="10061L32"/>
    <d v="2019-08-30T00:00:00"/>
    <n v="550"/>
    <s v="PC"/>
    <n v="0"/>
    <s v="PC"/>
  </r>
  <r>
    <s v="1006"/>
    <s v="2019-20"/>
    <s v="R62E2A5UX590000"/>
    <x v="131"/>
    <s v="LED Module "/>
    <s v="Elegible"/>
    <s v="SMT210"/>
    <s v="10061L32"/>
    <d v="2019-08-30T00:00:00"/>
    <n v="1207"/>
    <s v="PC"/>
    <n v="0"/>
    <s v="PC"/>
  </r>
  <r>
    <s v="1006"/>
    <s v="2019-20"/>
    <s v="R62E2B29259EQ00"/>
    <x v="100"/>
    <s v="LED Module "/>
    <s v="Elegible"/>
    <s v="SMT210"/>
    <s v="10061L32"/>
    <d v="2019-08-30T00:00:00"/>
    <n v="2350"/>
    <s v="PC"/>
    <n v="0"/>
    <s v="PC"/>
  </r>
  <r>
    <s v="1006"/>
    <s v="2019-20"/>
    <s v="R62E2BNUXFL0000"/>
    <x v="39"/>
    <s v="LED Module "/>
    <s v="Elegible"/>
    <s v="SMT210"/>
    <s v="10061L32"/>
    <d v="2019-08-30T00:00:00"/>
    <n v="100"/>
    <s v="PC"/>
    <n v="0"/>
    <s v="PC"/>
  </r>
  <r>
    <s v="1006"/>
    <s v="2019-20"/>
    <s v="R62E2C0UXFL0000"/>
    <x v="40"/>
    <s v="LED Module "/>
    <s v="Elegible"/>
    <s v="SMT210"/>
    <s v="10061L32"/>
    <d v="2019-08-30T00:00:00"/>
    <n v="550"/>
    <s v="PC"/>
    <n v="0"/>
    <s v="PC"/>
  </r>
  <r>
    <s v="1006"/>
    <s v="2019-20"/>
    <s v="R62E2C40691480I00"/>
    <x v="132"/>
    <s v="LED Module "/>
    <s v="Elegible"/>
    <s v="SMT210"/>
    <s v="10061L32"/>
    <d v="2019-08-30T00:00:00"/>
    <n v="485"/>
    <s v="PC"/>
    <n v="0"/>
    <s v="PC"/>
  </r>
  <r>
    <s v="1006"/>
    <s v="2019-20"/>
    <s v="R62E2C41950510I00"/>
    <x v="133"/>
    <s v="LED Module "/>
    <s v="Elegible"/>
    <s v="SMT210"/>
    <s v="10061L32"/>
    <d v="2019-08-30T00:00:00"/>
    <n v="20"/>
    <s v="PC"/>
    <n v="0"/>
    <s v="PC"/>
  </r>
  <r>
    <s v="1006"/>
    <s v="2019-20"/>
    <s v="R62E2C4UX590000"/>
    <x v="31"/>
    <s v="LED Module "/>
    <s v="Elegible"/>
    <s v="SMT210"/>
    <s v="10061L32"/>
    <d v="2019-08-30T00:00:00"/>
    <n v="400"/>
    <s v="PC"/>
    <n v="0"/>
    <s v="PC"/>
  </r>
  <r>
    <s v="1006"/>
    <s v="2019-20"/>
    <s v="R62E2C4UXFL0000"/>
    <x v="20"/>
    <s v="LED Module "/>
    <s v="Elegible"/>
    <s v="SMT210"/>
    <s v="10061L32"/>
    <d v="2019-08-30T00:00:00"/>
    <n v="630"/>
    <s v="PC"/>
    <n v="0"/>
    <s v="PC"/>
  </r>
  <r>
    <s v="1006"/>
    <s v="2019-20"/>
    <s v="R62E2WG0590000I00"/>
    <x v="118"/>
    <s v="LED Module "/>
    <s v="Elegible"/>
    <s v="SMT210"/>
    <s v="10061L32"/>
    <d v="2019-08-30T00:00:00"/>
    <n v="200"/>
    <s v="PC"/>
    <n v="0"/>
    <s v="PC"/>
  </r>
  <r>
    <s v="1006"/>
    <s v="2019-20"/>
    <s v="R62V3B50050090R00"/>
    <x v="90"/>
    <s v="LED Module "/>
    <s v="Elegible"/>
    <s v="SMT210"/>
    <s v="10061L32"/>
    <d v="2019-08-30T00:00:00"/>
    <n v="1001"/>
    <s v="PC"/>
    <n v="0"/>
    <s v="PC"/>
  </r>
  <r>
    <s v="1006"/>
    <s v="2019-20"/>
    <s v="R4H000300TJY500"/>
    <x v="104"/>
    <s v="LED Module "/>
    <s v="Elegible"/>
    <s v="SMT210"/>
    <s v="10061L32"/>
    <d v="2019-08-31T00:00:00"/>
    <n v="3500"/>
    <s v="PC"/>
    <n v="0"/>
    <s v="PC"/>
  </r>
  <r>
    <s v="1006"/>
    <s v="2019-20"/>
    <s v="R5AE20J0000000R00"/>
    <x v="129"/>
    <s v="LED Module "/>
    <s v="Elegible"/>
    <s v="SMT210"/>
    <s v="10061L32"/>
    <d v="2019-08-31T00:00:00"/>
    <n v="14000"/>
    <s v="PC"/>
    <n v="0"/>
    <s v="PC"/>
  </r>
  <r>
    <s v="1006"/>
    <s v="2019-20"/>
    <s v="R5DE2SY0290000R00"/>
    <x v="134"/>
    <s v="LED Module "/>
    <s v="Elegible"/>
    <s v="SMT210"/>
    <s v="10061L32"/>
    <d v="2019-08-31T00:00:00"/>
    <n v="12558"/>
    <s v="PC"/>
    <n v="0"/>
    <s v="PC"/>
  </r>
  <r>
    <s v="1006"/>
    <s v="2019-20"/>
    <s v="R622P4W6L00EZ00"/>
    <x v="3"/>
    <s v="LED Module "/>
    <s v="Elegible"/>
    <s v="SMT210"/>
    <s v="10061L32"/>
    <d v="2019-08-31T00:00:00"/>
    <n v="16000"/>
    <s v="PC"/>
    <n v="0"/>
    <s v="PC"/>
  </r>
  <r>
    <s v="1006"/>
    <s v="2019-20"/>
    <s v="R622PNC0040000R00"/>
    <x v="113"/>
    <s v="LED Module "/>
    <s v="Elegible"/>
    <s v="SMT210"/>
    <s v="10061L32"/>
    <d v="2019-08-31T00:00:00"/>
    <n v="492"/>
    <s v="PC"/>
    <n v="0"/>
    <s v="PC"/>
  </r>
  <r>
    <s v="1006"/>
    <s v="2019-20"/>
    <s v="R62DP4C1070650I00"/>
    <x v="135"/>
    <s v="LED Module "/>
    <s v="Elegible"/>
    <s v="SMT210"/>
    <s v="10061L32"/>
    <d v="2019-08-31T00:00:00"/>
    <n v="20"/>
    <s v="PC"/>
    <n v="0"/>
    <s v="PC"/>
  </r>
  <r>
    <s v="1006"/>
    <s v="2019-20"/>
    <s v="R62E20IUXFL0000"/>
    <x v="19"/>
    <s v="LED Module "/>
    <s v="Elegible"/>
    <s v="SMT210"/>
    <s v="10061L32"/>
    <d v="2019-08-31T00:00:00"/>
    <n v="150"/>
    <s v="PC"/>
    <n v="0"/>
    <s v="PC"/>
  </r>
  <r>
    <s v="1006"/>
    <s v="2019-20"/>
    <s v="R62E20IUXYS0000"/>
    <x v="80"/>
    <s v="LED Module "/>
    <s v="Elegible"/>
    <s v="SMT210"/>
    <s v="10061L32"/>
    <d v="2019-08-31T00:00:00"/>
    <n v="90"/>
    <s v="PC"/>
    <n v="0"/>
    <s v="PC"/>
  </r>
  <r>
    <s v="1006"/>
    <s v="2019-20"/>
    <s v="R62E23Y1961510I00"/>
    <x v="136"/>
    <s v="LED Module "/>
    <s v="Elegible"/>
    <s v="SMT210"/>
    <s v="10061L32"/>
    <d v="2019-08-31T00:00:00"/>
    <n v="50"/>
    <s v="PC"/>
    <n v="0"/>
    <s v="PC"/>
  </r>
  <r>
    <s v="1006"/>
    <s v="2019-20"/>
    <s v="R62E23YUX590000"/>
    <x v="137"/>
    <s v="LED Module "/>
    <s v="Elegible"/>
    <s v="SMT210"/>
    <s v="10061L32"/>
    <d v="2019-08-31T00:00:00"/>
    <n v="100"/>
    <s v="PC"/>
    <n v="0"/>
    <s v="PC"/>
  </r>
  <r>
    <s v="1006"/>
    <s v="2019-20"/>
    <s v="R62E23YUX597S00"/>
    <x v="48"/>
    <s v="LED Module "/>
    <s v="Elegible"/>
    <s v="SMT210"/>
    <s v="10061L32"/>
    <d v="2019-08-31T00:00:00"/>
    <n v="50"/>
    <s v="PC"/>
    <n v="0"/>
    <s v="PC"/>
  </r>
  <r>
    <s v="1006"/>
    <s v="2019-20"/>
    <s v="R62E24E6L00Z600"/>
    <x v="4"/>
    <s v="LED Module "/>
    <s v="Elegible"/>
    <s v="SMT210"/>
    <s v="10061L32"/>
    <d v="2019-08-31T00:00:00"/>
    <n v="500"/>
    <s v="PC"/>
    <n v="0"/>
    <s v="PC"/>
  </r>
  <r>
    <s v="1006"/>
    <s v="2019-20"/>
    <s v="R62E24Z1401430I00"/>
    <x v="138"/>
    <s v="LED Module "/>
    <s v="Elegible"/>
    <s v="SMT210"/>
    <s v="10061L32"/>
    <d v="2019-08-31T00:00:00"/>
    <n v="1000"/>
    <s v="PC"/>
    <n v="0"/>
    <s v="PC"/>
  </r>
  <r>
    <s v="1006"/>
    <s v="2019-20"/>
    <s v="R62E25XPY960000"/>
    <x v="106"/>
    <s v="LED Module "/>
    <s v="Elegible"/>
    <s v="SMT210"/>
    <s v="10061L32"/>
    <d v="2019-08-31T00:00:00"/>
    <n v="840"/>
    <s v="PC"/>
    <n v="0"/>
    <s v="PC"/>
  </r>
  <r>
    <s v="1006"/>
    <s v="2019-20"/>
    <s v="R62E26J1960000I00"/>
    <x v="139"/>
    <s v="LED Module "/>
    <s v="Elegible"/>
    <s v="SMT210"/>
    <s v="10061L32"/>
    <d v="2019-08-31T00:00:00"/>
    <n v="250"/>
    <s v="PC"/>
    <n v="0"/>
    <s v="PC"/>
  </r>
  <r>
    <s v="1006"/>
    <s v="2019-20"/>
    <s v="R62E26N1921250I00"/>
    <x v="140"/>
    <s v="LED Module "/>
    <s v="Elegible"/>
    <s v="SMT210"/>
    <s v="10061L32"/>
    <d v="2019-08-31T00:00:00"/>
    <n v="3000"/>
    <s v="PC"/>
    <n v="0"/>
    <s v="PC"/>
  </r>
  <r>
    <s v="1006"/>
    <s v="2019-20"/>
    <s v="R62E26XUXFL0000"/>
    <x v="35"/>
    <s v="LED Module "/>
    <s v="Elegible"/>
    <s v="SMT210"/>
    <s v="10061L32"/>
    <d v="2019-08-31T00:00:00"/>
    <n v="200"/>
    <s v="PC"/>
    <n v="0"/>
    <s v="PC"/>
  </r>
  <r>
    <s v="1006"/>
    <s v="2019-20"/>
    <s v="R62E2BN9259FP00"/>
    <x v="141"/>
    <s v="LED Module "/>
    <s v="Elegible"/>
    <s v="SMT210"/>
    <s v="10061L32"/>
    <d v="2019-08-31T00:00:00"/>
    <n v="340"/>
    <s v="PC"/>
    <n v="0"/>
    <s v="PC"/>
  </r>
  <r>
    <s v="1006"/>
    <s v="2019-20"/>
    <s v="R62E2BN9259HD00"/>
    <x v="46"/>
    <s v="LED Module "/>
    <s v="Elegible"/>
    <s v="SMT210"/>
    <s v="10061L32"/>
    <d v="2019-08-31T00:00:00"/>
    <n v="50"/>
    <s v="PC"/>
    <n v="0"/>
    <s v="PC"/>
  </r>
  <r>
    <s v="1006"/>
    <s v="2019-20"/>
    <s v="R62E2C41900EQ00"/>
    <x v="87"/>
    <s v="LED Module "/>
    <s v="Elegible"/>
    <s v="SMT210"/>
    <s v="10061L32"/>
    <d v="2019-08-31T00:00:00"/>
    <n v="420"/>
    <s v="PC"/>
    <n v="0"/>
    <s v="PC"/>
  </r>
  <r>
    <s v="1006"/>
    <s v="2019-20"/>
    <s v="R622P4W00YB9E00"/>
    <x v="53"/>
    <s v="LED Module "/>
    <s v="Elegible"/>
    <s v="SMT210"/>
    <s v="10061L32"/>
    <d v="2019-09-03T00:00:00"/>
    <n v="12000"/>
    <s v="PC"/>
    <n v="0"/>
    <s v="PC"/>
  </r>
  <r>
    <s v="1006"/>
    <s v="2019-20"/>
    <s v="R62V36N0040090R00"/>
    <x v="79"/>
    <s v="LED Module "/>
    <s v="Elegible"/>
    <s v="SMT210"/>
    <s v="10061L32"/>
    <d v="2019-09-03T00:00:00"/>
    <n v="13917"/>
    <s v="PC"/>
    <n v="0"/>
    <s v="PC"/>
  </r>
  <r>
    <s v="1006"/>
    <s v="2019-20"/>
    <s v="R62V36N0050090R00"/>
    <x v="86"/>
    <s v="LED Module "/>
    <s v="Elegible"/>
    <s v="SMT210"/>
    <s v="10061L32"/>
    <d v="2019-09-03T00:00:00"/>
    <n v="970"/>
    <s v="PC"/>
    <n v="0"/>
    <s v="PC"/>
  </r>
  <r>
    <s v="1006"/>
    <s v="2019-20"/>
    <s v="R4H000300TJY500"/>
    <x v="104"/>
    <s v="LED Module "/>
    <s v="Elegible"/>
    <s v="SMT210"/>
    <s v="10061L32"/>
    <d v="2019-09-04T00:00:00"/>
    <n v="1998"/>
    <s v="PC"/>
    <n v="0"/>
    <s v="PC"/>
  </r>
  <r>
    <s v="1006"/>
    <s v="2019-20"/>
    <s v="R4HE26F00PSY500"/>
    <x v="72"/>
    <s v="LED Module "/>
    <s v="Elegible"/>
    <s v="SMT210"/>
    <s v="10061L32"/>
    <d v="2019-09-04T00:00:00"/>
    <n v="2560"/>
    <s v="PC"/>
    <n v="0"/>
    <s v="PC"/>
  </r>
  <r>
    <s v="1006"/>
    <s v="2019-20"/>
    <s v="R622P4W00YB9E00"/>
    <x v="53"/>
    <s v="LED Module "/>
    <s v="Elegible"/>
    <s v="SMT210"/>
    <s v="10061L32"/>
    <d v="2019-09-05T00:00:00"/>
    <n v="14000"/>
    <s v="PC"/>
    <n v="0"/>
    <s v="PC"/>
  </r>
  <r>
    <s v="1006"/>
    <s v="2019-20"/>
    <s v="R622P4W6L00EZ00"/>
    <x v="3"/>
    <s v="LED Module "/>
    <s v="Elegible"/>
    <s v="SMT210"/>
    <s v="10061L32"/>
    <d v="2019-09-05T00:00:00"/>
    <n v="47500"/>
    <s v="PC"/>
    <n v="0"/>
    <s v="PC"/>
  </r>
  <r>
    <s v="1006"/>
    <s v="2019-20"/>
    <s v="R622P4W6P00EZ00"/>
    <x v="112"/>
    <s v="LED Module "/>
    <s v="Elegible"/>
    <s v="SMT210"/>
    <s v="10061L32"/>
    <d v="2019-09-05T00:00:00"/>
    <n v="23000"/>
    <s v="PC"/>
    <n v="0"/>
    <s v="PC"/>
  </r>
  <r>
    <s v="1006"/>
    <s v="2019-20"/>
    <s v="R622P6FSGXA0000"/>
    <x v="114"/>
    <s v="LED Module "/>
    <s v="Elegible"/>
    <s v="SMT210"/>
    <s v="10061L32"/>
    <d v="2019-09-05T00:00:00"/>
    <n v="18000"/>
    <s v="PC"/>
    <n v="0"/>
    <s v="PC"/>
  </r>
  <r>
    <s v="1006"/>
    <s v="2019-20"/>
    <s v="R622P4KSGXA0000"/>
    <x v="98"/>
    <s v="LED Module "/>
    <s v="Elegible"/>
    <s v="SMT210"/>
    <s v="10061L32"/>
    <d v="2019-09-06T00:00:00"/>
    <n v="31032"/>
    <s v="PC"/>
    <n v="0"/>
    <s v="PC"/>
  </r>
  <r>
    <s v="1006"/>
    <s v="2019-20"/>
    <s v="R622P4W00YB9E00"/>
    <x v="53"/>
    <s v="LED Module "/>
    <s v="Elegible"/>
    <s v="SMT210"/>
    <s v="10061L32"/>
    <d v="2019-09-06T00:00:00"/>
    <n v="45360"/>
    <s v="PC"/>
    <n v="0"/>
    <s v="PC"/>
  </r>
  <r>
    <s v="1006"/>
    <s v="2019-20"/>
    <s v="R622P4W6L00EZ00"/>
    <x v="3"/>
    <s v="LED Module "/>
    <s v="Elegible"/>
    <s v="SMT210"/>
    <s v="10061L32"/>
    <d v="2019-09-06T00:00:00"/>
    <n v="2850"/>
    <s v="PC"/>
    <n v="0"/>
    <s v="PC"/>
  </r>
  <r>
    <s v="1006"/>
    <s v="2019-20"/>
    <s v="R622P4W6P00EZ00"/>
    <x v="112"/>
    <s v="LED Module "/>
    <s v="Elegible"/>
    <s v="SMT210"/>
    <s v="10061L32"/>
    <d v="2019-09-06T00:00:00"/>
    <n v="3280"/>
    <s v="PC"/>
    <n v="0"/>
    <s v="PC"/>
  </r>
  <r>
    <s v="1006"/>
    <s v="2019-20"/>
    <s v="R622P6FSGXA0000"/>
    <x v="114"/>
    <s v="LED Module "/>
    <s v="Elegible"/>
    <s v="SMT210"/>
    <s v="10061L32"/>
    <d v="2019-09-06T00:00:00"/>
    <n v="28700"/>
    <s v="PC"/>
    <n v="0"/>
    <s v="PC"/>
  </r>
  <r>
    <s v="1006"/>
    <s v="2019-20"/>
    <s v="R5AE20J0000000R00"/>
    <x v="129"/>
    <s v="LED Module "/>
    <s v="Elegible"/>
    <s v="SMT210"/>
    <s v="10061L32"/>
    <d v="2019-09-07T00:00:00"/>
    <n v="9000"/>
    <s v="PC"/>
    <n v="0"/>
    <s v="PC"/>
  </r>
  <r>
    <s v="1006"/>
    <s v="2019-20"/>
    <s v="R62E2Z40690620I00"/>
    <x v="102"/>
    <s v="LED Module "/>
    <s v="Elegible"/>
    <s v="SMT210"/>
    <s v="10061L32"/>
    <d v="2019-09-07T00:00:00"/>
    <n v="7"/>
    <s v="PC"/>
    <n v="0"/>
    <s v="PC"/>
  </r>
  <r>
    <s v="1006"/>
    <s v="2019-20"/>
    <s v="R4HE26F00PSY500"/>
    <x v="72"/>
    <s v="LED Module "/>
    <s v="Elegible"/>
    <s v="SMT210"/>
    <s v="10061L32"/>
    <d v="2019-09-09T00:00:00"/>
    <n v="1610"/>
    <s v="PC"/>
    <n v="0"/>
    <s v="PC"/>
  </r>
  <r>
    <s v="1006"/>
    <s v="2019-20"/>
    <s v="R5AE20J0000000R00"/>
    <x v="129"/>
    <s v="LED Module "/>
    <s v="Elegible"/>
    <s v="SMT210"/>
    <s v="10061L32"/>
    <d v="2019-09-09T00:00:00"/>
    <n v="13108"/>
    <s v="PC"/>
    <n v="0"/>
    <s v="PC"/>
  </r>
  <r>
    <s v="1006"/>
    <s v="2019-20"/>
    <s v="R622P4KSGXA0000"/>
    <x v="98"/>
    <s v="LED Module "/>
    <s v="Elegible"/>
    <s v="SMT210"/>
    <s v="10061L32"/>
    <d v="2019-09-09T00:00:00"/>
    <n v="10800"/>
    <s v="PC"/>
    <n v="0"/>
    <s v="PC"/>
  </r>
  <r>
    <s v="1006"/>
    <s v="2019-20"/>
    <s v="R622P4KUVXA0000"/>
    <x v="110"/>
    <s v="LED Module "/>
    <s v="Elegible"/>
    <s v="SMT210"/>
    <s v="10061L32"/>
    <d v="2019-09-09T00:00:00"/>
    <n v="15048"/>
    <s v="PC"/>
    <n v="0"/>
    <s v="PC"/>
  </r>
  <r>
    <s v="1006"/>
    <s v="2019-20"/>
    <s v="R622P4R6L00EZ00"/>
    <x v="2"/>
    <s v="LED Module "/>
    <s v="Elegible"/>
    <s v="SMT210"/>
    <s v="10061L32"/>
    <d v="2019-09-09T00:00:00"/>
    <n v="107800"/>
    <s v="PC"/>
    <n v="0"/>
    <s v="PC"/>
  </r>
  <r>
    <s v="1006"/>
    <s v="2019-20"/>
    <s v="R622P4R6P00EZ00"/>
    <x v="111"/>
    <s v="LED Module "/>
    <s v="Elegible"/>
    <s v="SMT210"/>
    <s v="10061L32"/>
    <d v="2019-09-09T00:00:00"/>
    <n v="34740"/>
    <s v="PC"/>
    <n v="0"/>
    <s v="PC"/>
  </r>
  <r>
    <s v="1006"/>
    <s v="2019-20"/>
    <s v="R62E27MN6FL0000"/>
    <x v="58"/>
    <s v="LED Module "/>
    <s v="Elegible"/>
    <s v="SMT210"/>
    <s v="10061L32"/>
    <d v="2019-09-09T00:00:00"/>
    <n v="50"/>
    <s v="PC"/>
    <n v="0"/>
    <s v="PC"/>
  </r>
  <r>
    <s v="1006"/>
    <s v="2019-20"/>
    <s v="R622P4W6L00EZ00"/>
    <x v="3"/>
    <s v="LED Module "/>
    <s v="Elegible"/>
    <s v="SMT210"/>
    <s v="10061L32"/>
    <d v="2019-09-11T00:00:00"/>
    <n v="25000"/>
    <s v="PC"/>
    <n v="0"/>
    <s v="PC"/>
  </r>
  <r>
    <s v="1006"/>
    <s v="2019-20"/>
    <s v="R62V34E0040090R00"/>
    <x v="85"/>
    <s v="LED Module "/>
    <s v="Elegible"/>
    <s v="SMT210"/>
    <s v="10061L32"/>
    <d v="2019-09-11T00:00:00"/>
    <n v="12600"/>
    <s v="PC"/>
    <n v="0"/>
    <s v="PC"/>
  </r>
  <r>
    <s v="1006"/>
    <s v="2019-20"/>
    <s v="R62V34E0050090R00"/>
    <x v="109"/>
    <s v="LED Module "/>
    <s v="Elegible"/>
    <s v="SMT210"/>
    <s v="10061L32"/>
    <d v="2019-09-11T00:00:00"/>
    <n v="992"/>
    <s v="PC"/>
    <n v="0"/>
    <s v="PC"/>
  </r>
  <r>
    <s v="1006"/>
    <s v="2019-20"/>
    <s v="R622P0JEFXA0000"/>
    <x v="28"/>
    <s v="LED Module "/>
    <s v="Elegible"/>
    <s v="SMT210"/>
    <s v="10061L32"/>
    <d v="2019-09-12T00:00:00"/>
    <n v="27000"/>
    <s v="PC"/>
    <n v="0"/>
    <s v="PC"/>
  </r>
  <r>
    <s v="1006"/>
    <s v="2019-20"/>
    <s v="R622P4W00YB9E00"/>
    <x v="53"/>
    <s v="LED Module "/>
    <s v="Elegible"/>
    <s v="SMT210"/>
    <s v="10061L32"/>
    <d v="2019-09-12T00:00:00"/>
    <n v="26000"/>
    <s v="PC"/>
    <n v="0"/>
    <s v="PC"/>
  </r>
  <r>
    <s v="1006"/>
    <s v="2019-20"/>
    <s v="R622P0JEFXA0000"/>
    <x v="28"/>
    <s v="LED Module "/>
    <s v="Elegible"/>
    <s v="SMT210"/>
    <s v="10061L32"/>
    <d v="2019-09-13T00:00:00"/>
    <n v="32960"/>
    <s v="PC"/>
    <n v="0"/>
    <s v="PC"/>
  </r>
  <r>
    <s v="1006"/>
    <s v="2019-20"/>
    <s v="R622P4W00YB9E00"/>
    <x v="53"/>
    <s v="LED Module "/>
    <s v="Elegible"/>
    <s v="SMT210"/>
    <s v="10061L32"/>
    <d v="2019-09-13T00:00:00"/>
    <n v="8000"/>
    <s v="PC"/>
    <n v="0"/>
    <s v="PC"/>
  </r>
  <r>
    <s v="1006"/>
    <s v="2019-20"/>
    <s v="R622P6FSGXA0000"/>
    <x v="114"/>
    <s v="LED Module "/>
    <s v="Elegible"/>
    <s v="SMT210"/>
    <s v="10061L32"/>
    <d v="2019-09-13T00:00:00"/>
    <n v="3160"/>
    <s v="PC"/>
    <n v="0"/>
    <s v="PC"/>
  </r>
  <r>
    <s v="1006"/>
    <s v="2019-20"/>
    <s v="R622P7KSGXA0000"/>
    <x v="14"/>
    <s v="LED Module "/>
    <s v="Elegible"/>
    <s v="SMT210"/>
    <s v="10061L32"/>
    <d v="2019-09-13T00:00:00"/>
    <n v="25920"/>
    <s v="PC"/>
    <n v="0"/>
    <s v="PC"/>
  </r>
  <r>
    <s v="1006"/>
    <s v="2019-20"/>
    <s v="R622P7KUVXA0000"/>
    <x v="15"/>
    <s v="LED Module "/>
    <s v="Elegible"/>
    <s v="SMT210"/>
    <s v="10061L32"/>
    <d v="2019-09-13T00:00:00"/>
    <n v="11014"/>
    <s v="PC"/>
    <n v="0"/>
    <s v="PC"/>
  </r>
  <r>
    <s v="1006"/>
    <s v="2019-20"/>
    <s v="R62E26N6L00Z600"/>
    <x v="5"/>
    <s v="LED Module "/>
    <s v="Elegible"/>
    <s v="SMT210"/>
    <s v="10061L32"/>
    <d v="2019-09-13T00:00:00"/>
    <n v="989"/>
    <s v="PC"/>
    <n v="0"/>
    <s v="PC"/>
  </r>
  <r>
    <s v="1006"/>
    <s v="2019-20"/>
    <s v="R62V34E0040090R00"/>
    <x v="85"/>
    <s v="LED Module "/>
    <s v="Elegible"/>
    <s v="SMT210"/>
    <s v="10061L32"/>
    <d v="2019-09-13T00:00:00"/>
    <n v="407"/>
    <s v="PC"/>
    <n v="0"/>
    <s v="PC"/>
  </r>
  <r>
    <s v="1006"/>
    <s v="2019-20"/>
    <s v="R62V3B50040090R00"/>
    <x v="89"/>
    <s v="LED Module "/>
    <s v="Elegible"/>
    <s v="SMT210"/>
    <s v="10061L32"/>
    <d v="2019-09-13T00:00:00"/>
    <n v="5000"/>
    <s v="PC"/>
    <n v="0"/>
    <s v="PC"/>
  </r>
  <r>
    <s v="1006"/>
    <s v="2019-20"/>
    <s v="R5AE20J0000000R00"/>
    <x v="129"/>
    <s v="LED Module "/>
    <s v="Elegible"/>
    <s v="SMT210"/>
    <s v="10061L32"/>
    <d v="2019-09-14T00:00:00"/>
    <n v="4600"/>
    <s v="PC"/>
    <n v="0"/>
    <s v="PC"/>
  </r>
  <r>
    <s v="1006"/>
    <s v="2019-20"/>
    <s v="R622P4W00YB9E00"/>
    <x v="53"/>
    <s v="LED Module "/>
    <s v="Elegible"/>
    <s v="SMT210"/>
    <s v="10061L32"/>
    <d v="2019-09-14T00:00:00"/>
    <n v="12000"/>
    <s v="PC"/>
    <n v="0"/>
    <s v="PC"/>
  </r>
  <r>
    <s v="1006"/>
    <s v="2019-20"/>
    <s v="R622P6F00XA9E00"/>
    <x v="54"/>
    <s v="LED Module "/>
    <s v="Elegible"/>
    <s v="SMT210"/>
    <s v="10061L32"/>
    <d v="2019-09-14T00:00:00"/>
    <n v="10243"/>
    <s v="PC"/>
    <n v="0"/>
    <s v="PC"/>
  </r>
  <r>
    <s v="1006"/>
    <s v="2019-20"/>
    <s v="R62E24E6L00Z600"/>
    <x v="4"/>
    <s v="LED Module "/>
    <s v="Elegible"/>
    <s v="SMT210"/>
    <s v="10061L32"/>
    <d v="2019-09-14T00:00:00"/>
    <n v="5080"/>
    <s v="PC"/>
    <n v="0"/>
    <s v="PC"/>
  </r>
  <r>
    <s v="1006"/>
    <s v="2019-20"/>
    <s v="R4HE26F00PSY500"/>
    <x v="72"/>
    <s v="LED Module "/>
    <s v="Elegible"/>
    <s v="SMT210"/>
    <s v="10061L32"/>
    <d v="2019-09-16T00:00:00"/>
    <n v="5160"/>
    <s v="PC"/>
    <n v="0"/>
    <s v="PC"/>
  </r>
  <r>
    <s v="1006"/>
    <s v="2019-20"/>
    <s v="R622P4R6L00EZ00"/>
    <x v="2"/>
    <s v="LED Module "/>
    <s v="Elegible"/>
    <s v="SMT210"/>
    <s v="10061L32"/>
    <d v="2019-09-16T00:00:00"/>
    <n v="157000"/>
    <s v="PC"/>
    <n v="0"/>
    <s v="PC"/>
  </r>
  <r>
    <s v="1006"/>
    <s v="2019-20"/>
    <s v="R622P4W00YB9E00"/>
    <x v="53"/>
    <s v="LED Module "/>
    <s v="Elegible"/>
    <s v="SMT210"/>
    <s v="10061L32"/>
    <d v="2019-09-16T00:00:00"/>
    <n v="6000"/>
    <s v="PC"/>
    <n v="0"/>
    <s v="PC"/>
  </r>
  <r>
    <s v="1006"/>
    <s v="2019-20"/>
    <s v="R626N00FW0W0000"/>
    <x v="33"/>
    <s v="LED Module "/>
    <s v="Elegible"/>
    <s v="SMT210"/>
    <s v="10061L32"/>
    <d v="2019-09-16T00:00:00"/>
    <n v="23"/>
    <s v="PC"/>
    <n v="0"/>
    <s v="PC"/>
  </r>
  <r>
    <s v="1006"/>
    <s v="2019-20"/>
    <s v="R62E27MN6FL0000"/>
    <x v="58"/>
    <s v="LED Module "/>
    <s v="Elegible"/>
    <s v="SMT210"/>
    <s v="10061L32"/>
    <d v="2019-09-16T00:00:00"/>
    <n v="205"/>
    <s v="PC"/>
    <n v="0"/>
    <s v="PC"/>
  </r>
  <r>
    <s v="1006"/>
    <s v="2019-20"/>
    <s v="R62E2B56L00Z600"/>
    <x v="11"/>
    <s v="LED Module "/>
    <s v="Elegible"/>
    <s v="SMT210"/>
    <s v="10061L32"/>
    <d v="2019-09-16T00:00:00"/>
    <n v="5100"/>
    <s v="PC"/>
    <n v="0"/>
    <s v="PC"/>
  </r>
  <r>
    <s v="1006"/>
    <s v="2019-20"/>
    <s v="R4HE26F00PSY500"/>
    <x v="72"/>
    <s v="LED Module "/>
    <s v="Elegible"/>
    <s v="SMT210"/>
    <s v="10061L32"/>
    <d v="2019-09-17T00:00:00"/>
    <n v="2400"/>
    <s v="PC"/>
    <n v="0"/>
    <s v="PC"/>
  </r>
  <r>
    <s v="1006"/>
    <s v="2019-20"/>
    <s v="R622P4R6L00EZ00"/>
    <x v="2"/>
    <s v="LED Module "/>
    <s v="Elegible"/>
    <s v="SMT210"/>
    <s v="10061L32"/>
    <d v="2019-09-17T00:00:00"/>
    <n v="40000"/>
    <s v="PC"/>
    <n v="0"/>
    <s v="PC"/>
  </r>
  <r>
    <s v="1006"/>
    <s v="2019-20"/>
    <s v="R622P4W00YB9E00"/>
    <x v="53"/>
    <s v="LED Module "/>
    <s v="Elegible"/>
    <s v="SMT210"/>
    <s v="10061L32"/>
    <d v="2019-09-17T00:00:00"/>
    <n v="8000"/>
    <s v="PC"/>
    <n v="0"/>
    <s v="PC"/>
  </r>
  <r>
    <s v="1006"/>
    <s v="2019-20"/>
    <s v="R622P4W6P00EZ00"/>
    <x v="112"/>
    <s v="LED Module "/>
    <s v="Elegible"/>
    <s v="SMT210"/>
    <s v="10061L32"/>
    <d v="2019-09-17T00:00:00"/>
    <n v="12800"/>
    <s v="PC"/>
    <n v="0"/>
    <s v="PC"/>
  </r>
  <r>
    <s v="1006"/>
    <s v="2019-20"/>
    <s v="R622P6F00XA9E00"/>
    <x v="54"/>
    <s v="LED Module "/>
    <s v="Elegible"/>
    <s v="SMT210"/>
    <s v="10061L32"/>
    <d v="2019-09-17T00:00:00"/>
    <n v="7400"/>
    <s v="PC"/>
    <n v="0"/>
    <s v="PC"/>
  </r>
  <r>
    <s v="1006"/>
    <s v="2019-20"/>
    <s v="R62E200JGY60000"/>
    <x v="125"/>
    <s v="LED Module "/>
    <s v="Elegible"/>
    <s v="SMT210"/>
    <s v="10061L32"/>
    <d v="2019-09-17T00:00:00"/>
    <n v="55"/>
    <s v="PC"/>
    <n v="0"/>
    <s v="PC"/>
  </r>
  <r>
    <s v="1006"/>
    <s v="2019-20"/>
    <s v="R62E20IUXYS0000"/>
    <x v="80"/>
    <s v="LED Module "/>
    <s v="Elegible"/>
    <s v="SMT210"/>
    <s v="10061L32"/>
    <d v="2019-09-17T00:00:00"/>
    <n v="6"/>
    <s v="PC"/>
    <n v="0"/>
    <s v="PC"/>
  </r>
  <r>
    <s v="1006"/>
    <s v="2019-20"/>
    <s v="R62E23Y1961510I00"/>
    <x v="136"/>
    <s v="LED Module "/>
    <s v="Elegible"/>
    <s v="SMT210"/>
    <s v="10061L32"/>
    <d v="2019-09-17T00:00:00"/>
    <n v="2"/>
    <s v="PC"/>
    <n v="0"/>
    <s v="PC"/>
  </r>
  <r>
    <s v="1006"/>
    <s v="2019-20"/>
    <s v="R62E23YUX590000"/>
    <x v="137"/>
    <s v="LED Module "/>
    <s v="Elegible"/>
    <s v="SMT210"/>
    <s v="10061L32"/>
    <d v="2019-09-17T00:00:00"/>
    <n v="10"/>
    <s v="PC"/>
    <n v="0"/>
    <s v="PC"/>
  </r>
  <r>
    <s v="1006"/>
    <s v="2019-20"/>
    <s v="R62E27K0079Z500"/>
    <x v="95"/>
    <s v="LED Module "/>
    <s v="Elegible"/>
    <s v="SMT210"/>
    <s v="10061L32"/>
    <d v="2019-09-17T00:00:00"/>
    <n v="3356"/>
    <s v="PC"/>
    <n v="0"/>
    <s v="PC"/>
  </r>
  <r>
    <s v="1006"/>
    <s v="2019-20"/>
    <s v="R62E27K0082Z500"/>
    <x v="92"/>
    <s v="LED Module "/>
    <s v="Elegible"/>
    <s v="SMT210"/>
    <s v="10061L32"/>
    <d v="2019-09-17T00:00:00"/>
    <n v="1820"/>
    <s v="PC"/>
    <n v="0"/>
    <s v="PC"/>
  </r>
  <r>
    <s v="1006"/>
    <s v="2019-20"/>
    <s v="R62E27K009GZ500"/>
    <x v="96"/>
    <s v="LED Module "/>
    <s v="Elegible"/>
    <s v="SMT210"/>
    <s v="10061L32"/>
    <d v="2019-09-17T00:00:00"/>
    <n v="2484"/>
    <s v="PC"/>
    <n v="0"/>
    <s v="PC"/>
  </r>
  <r>
    <s v="1006"/>
    <s v="2019-20"/>
    <s v="R62E27K00MNZ500"/>
    <x v="94"/>
    <s v="LED Module "/>
    <s v="Elegible"/>
    <s v="SMT210"/>
    <s v="10061L32"/>
    <d v="2019-09-17T00:00:00"/>
    <n v="2254"/>
    <s v="PC"/>
    <n v="0"/>
    <s v="PC"/>
  </r>
  <r>
    <s v="1006"/>
    <s v="2019-20"/>
    <s v="R62E2A50470370I00"/>
    <x v="97"/>
    <s v="LED Module "/>
    <s v="Elegible"/>
    <s v="SMT210"/>
    <s v="10061L32"/>
    <d v="2019-09-17T00:00:00"/>
    <n v="40"/>
    <s v="PC"/>
    <n v="0"/>
    <s v="PC"/>
  </r>
  <r>
    <s v="1006"/>
    <s v="2019-20"/>
    <s v="R62E2A5UX590000"/>
    <x v="131"/>
    <s v="LED Module "/>
    <s v="Elegible"/>
    <s v="SMT210"/>
    <s v="10061L32"/>
    <d v="2019-09-17T00:00:00"/>
    <n v="6"/>
    <s v="PC"/>
    <n v="0"/>
    <s v="PC"/>
  </r>
  <r>
    <s v="1006"/>
    <s v="2019-20"/>
    <s v="R62E2C40691480I00"/>
    <x v="132"/>
    <s v="LED Module "/>
    <s v="Elegible"/>
    <s v="SMT210"/>
    <s v="10061L32"/>
    <d v="2019-09-17T00:00:00"/>
    <n v="11"/>
    <s v="PC"/>
    <n v="0"/>
    <s v="PC"/>
  </r>
  <r>
    <s v="1006"/>
    <s v="2019-20"/>
    <s v="R62E2WG0590000I00"/>
    <x v="118"/>
    <s v="LED Module "/>
    <s v="Elegible"/>
    <s v="SMT210"/>
    <s v="10061L32"/>
    <d v="2019-09-17T00:00:00"/>
    <n v="7"/>
    <s v="PC"/>
    <n v="0"/>
    <s v="PC"/>
  </r>
  <r>
    <s v="1006"/>
    <s v="2019-20"/>
    <s v="R62E2Z40690620I00"/>
    <x v="102"/>
    <s v="LED Module "/>
    <s v="Elegible"/>
    <s v="SMT210"/>
    <s v="10061L32"/>
    <d v="2019-09-17T00:00:00"/>
    <n v="8"/>
    <s v="PC"/>
    <n v="0"/>
    <s v="PC"/>
  </r>
  <r>
    <s v="1006"/>
    <s v="2019-20"/>
    <s v="R4HE26F00PSY500"/>
    <x v="72"/>
    <s v="LED Module "/>
    <s v="Elegible"/>
    <s v="SMT210"/>
    <s v="10061L32"/>
    <d v="2019-09-18T00:00:00"/>
    <n v="12000"/>
    <s v="PC"/>
    <n v="0"/>
    <s v="PC"/>
  </r>
  <r>
    <s v="1006"/>
    <s v="2019-20"/>
    <s v="R622P4W00YB9E00"/>
    <x v="53"/>
    <s v="LED Module "/>
    <s v="Elegible"/>
    <s v="SMT210"/>
    <s v="10061L32"/>
    <d v="2019-09-18T00:00:00"/>
    <n v="18000"/>
    <s v="PC"/>
    <n v="0"/>
    <s v="PC"/>
  </r>
  <r>
    <s v="1006"/>
    <s v="2019-20"/>
    <s v="R622P4W6L00EZ00"/>
    <x v="3"/>
    <s v="LED Module "/>
    <s v="Elegible"/>
    <s v="SMT210"/>
    <s v="10061L32"/>
    <d v="2019-09-18T00:00:00"/>
    <n v="30000"/>
    <s v="PC"/>
    <n v="0"/>
    <s v="PC"/>
  </r>
  <r>
    <s v="1006"/>
    <s v="2019-20"/>
    <s v="R622P4W6P00EZ00"/>
    <x v="112"/>
    <s v="LED Module "/>
    <s v="Elegible"/>
    <s v="SMT210"/>
    <s v="10061L32"/>
    <d v="2019-09-18T00:00:00"/>
    <n v="12000"/>
    <s v="PC"/>
    <n v="0"/>
    <s v="PC"/>
  </r>
  <r>
    <s v="1006"/>
    <s v="2019-20"/>
    <s v="R622P6F00XA9E00"/>
    <x v="54"/>
    <s v="LED Module "/>
    <s v="Elegible"/>
    <s v="SMT210"/>
    <s v="10061L32"/>
    <d v="2019-09-18T00:00:00"/>
    <n v="12584"/>
    <s v="PC"/>
    <n v="0"/>
    <s v="PC"/>
  </r>
  <r>
    <s v="1006"/>
    <s v="2019-20"/>
    <s v="R62E25XPY960000"/>
    <x v="106"/>
    <s v="LED Module "/>
    <s v="Elegible"/>
    <s v="SMT210"/>
    <s v="10061L32"/>
    <d v="2019-09-18T00:00:00"/>
    <n v="770"/>
    <s v="PC"/>
    <n v="0"/>
    <s v="PC"/>
  </r>
  <r>
    <s v="1006"/>
    <s v="2019-20"/>
    <s v="R62E26NUX590000"/>
    <x v="82"/>
    <s v="LED Module "/>
    <s v="Elegible"/>
    <s v="SMT210"/>
    <s v="10061L32"/>
    <d v="2019-09-18T00:00:00"/>
    <n v="227"/>
    <s v="PC"/>
    <n v="0"/>
    <s v="PC"/>
  </r>
  <r>
    <s v="1006"/>
    <s v="2019-20"/>
    <s v="R62E27MN6FL0000"/>
    <x v="58"/>
    <s v="LED Module "/>
    <s v="Elegible"/>
    <s v="SMT210"/>
    <s v="10061L32"/>
    <d v="2019-09-18T00:00:00"/>
    <n v="15"/>
    <s v="PC"/>
    <n v="0"/>
    <s v="PC"/>
  </r>
  <r>
    <s v="1006"/>
    <s v="2019-20"/>
    <s v="R62E2B2FC59X100"/>
    <x v="142"/>
    <s v="LED Module "/>
    <s v="Elegible"/>
    <s v="SMT210"/>
    <s v="10061L32"/>
    <d v="2019-09-18T00:00:00"/>
    <n v="107"/>
    <s v="PC"/>
    <n v="0"/>
    <s v="PC"/>
  </r>
  <r>
    <s v="1006"/>
    <s v="2019-20"/>
    <s v="R62E2BN9259FP00"/>
    <x v="141"/>
    <s v="LED Module "/>
    <s v="Elegible"/>
    <s v="SMT210"/>
    <s v="10061L32"/>
    <d v="2019-09-18T00:00:00"/>
    <n v="47"/>
    <s v="PC"/>
    <n v="0"/>
    <s v="PC"/>
  </r>
  <r>
    <s v="1006"/>
    <s v="2019-20"/>
    <s v="R62E2C41900EQ00"/>
    <x v="87"/>
    <s v="LED Module "/>
    <s v="Elegible"/>
    <s v="SMT210"/>
    <s v="10061L32"/>
    <d v="2019-09-18T00:00:00"/>
    <n v="130"/>
    <s v="PC"/>
    <n v="0"/>
    <s v="PC"/>
  </r>
  <r>
    <s v="1006"/>
    <s v="2019-20"/>
    <s v="R62E2N5UX590000"/>
    <x v="27"/>
    <s v="LED Module "/>
    <s v="Elegible"/>
    <s v="SMT210"/>
    <s v="10061L32"/>
    <d v="2019-09-18T00:00:00"/>
    <n v="1040"/>
    <s v="PC"/>
    <n v="0"/>
    <s v="PC"/>
  </r>
  <r>
    <s v="1006"/>
    <s v="2019-20"/>
    <s v="R626N00FW0W0000"/>
    <x v="33"/>
    <s v="LED Module "/>
    <s v="Elegible"/>
    <s v="SMT210"/>
    <s v="10061L32"/>
    <d v="2019-09-19T00:00:00"/>
    <n v="200"/>
    <s v="PC"/>
    <n v="0"/>
    <s v="PC"/>
  </r>
  <r>
    <s v="1006"/>
    <s v="2019-20"/>
    <s v="R2IE20J00PTY500"/>
    <x v="71"/>
    <s v="LED Module "/>
    <s v="Elegible"/>
    <s v="SMT210"/>
    <s v="10061L32"/>
    <d v="2019-09-20T00:00:00"/>
    <n v="919"/>
    <s v="PC"/>
    <n v="0"/>
    <s v="PC"/>
  </r>
  <r>
    <s v="1006"/>
    <s v="2019-20"/>
    <s v="R5AE20J0000000R00"/>
    <x v="129"/>
    <s v="LED Module "/>
    <s v="Elegible"/>
    <s v="SMT210"/>
    <s v="10061L32"/>
    <d v="2019-09-20T00:00:00"/>
    <n v="2000"/>
    <s v="PC"/>
    <n v="0"/>
    <s v="PC"/>
  </r>
  <r>
    <s v="1006"/>
    <s v="2019-20"/>
    <s v="R622P4W00YB9E00"/>
    <x v="53"/>
    <s v="LED Module "/>
    <s v="Elegible"/>
    <s v="SMT210"/>
    <s v="10061L32"/>
    <d v="2019-09-20T00:00:00"/>
    <n v="34000"/>
    <s v="PC"/>
    <n v="0"/>
    <s v="PC"/>
  </r>
  <r>
    <s v="1006"/>
    <s v="2019-20"/>
    <s v="R622P4W6L00EZ00"/>
    <x v="3"/>
    <s v="LED Module "/>
    <s v="Elegible"/>
    <s v="SMT210"/>
    <s v="10061L32"/>
    <d v="2019-09-20T00:00:00"/>
    <n v="55000"/>
    <s v="PC"/>
    <n v="0"/>
    <s v="PC"/>
  </r>
  <r>
    <s v="1006"/>
    <s v="2019-20"/>
    <s v="R622P6F00YA9E00"/>
    <x v="143"/>
    <s v="LED Module "/>
    <s v="Elegible"/>
    <s v="SMT210"/>
    <s v="10061L32"/>
    <d v="2019-09-20T00:00:00"/>
    <n v="1000"/>
    <s v="PC"/>
    <n v="0"/>
    <s v="PC"/>
  </r>
  <r>
    <s v="1006"/>
    <s v="2019-20"/>
    <s v="R626N00FW0W0000"/>
    <x v="33"/>
    <s v="LED Module "/>
    <s v="Elegible"/>
    <s v="SMT210"/>
    <s v="10061L32"/>
    <d v="2019-09-20T00:00:00"/>
    <n v="316"/>
    <s v="PC"/>
    <n v="0"/>
    <s v="PC"/>
  </r>
  <r>
    <s v="1006"/>
    <s v="2019-20"/>
    <s v="R62E27M1931470I00"/>
    <x v="144"/>
    <s v="LED Module "/>
    <s v="Elegible"/>
    <s v="SMT210"/>
    <s v="10061L32"/>
    <d v="2019-09-20T00:00:00"/>
    <n v="1500"/>
    <s v="PC"/>
    <n v="0"/>
    <s v="PC"/>
  </r>
  <r>
    <s v="1006"/>
    <s v="2019-20"/>
    <s v="R62E2B21931470I00"/>
    <x v="145"/>
    <s v="LED Module "/>
    <s v="Elegible"/>
    <s v="SMT210"/>
    <s v="10061L32"/>
    <d v="2019-09-20T00:00:00"/>
    <n v="1500"/>
    <s v="PC"/>
    <n v="0"/>
    <s v="PC"/>
  </r>
  <r>
    <s v="1006"/>
    <s v="2019-20"/>
    <s v="R4HE26F00PSY500"/>
    <x v="72"/>
    <s v="LED Module "/>
    <s v="Elegible"/>
    <s v="SMT210"/>
    <s v="10061L32"/>
    <d v="2019-09-23T00:00:00"/>
    <n v="1466"/>
    <s v="PC"/>
    <n v="0"/>
    <s v="PC"/>
  </r>
  <r>
    <s v="1006"/>
    <s v="2019-20"/>
    <s v="R622P4W00YB9E00"/>
    <x v="53"/>
    <s v="LED Module "/>
    <s v="Elegible"/>
    <s v="SMT210"/>
    <s v="10061L32"/>
    <d v="2019-09-23T00:00:00"/>
    <n v="1876"/>
    <s v="PC"/>
    <n v="0"/>
    <s v="PC"/>
  </r>
  <r>
    <s v="1006"/>
    <s v="2019-20"/>
    <s v="R622P4W6L00EZ00"/>
    <x v="3"/>
    <s v="LED Module "/>
    <s v="Elegible"/>
    <s v="SMT210"/>
    <s v="10061L32"/>
    <d v="2019-09-23T00:00:00"/>
    <n v="64000"/>
    <s v="PC"/>
    <n v="0"/>
    <s v="PC"/>
  </r>
  <r>
    <s v="1006"/>
    <s v="2019-20"/>
    <s v="R622P6F00XA9E00"/>
    <x v="54"/>
    <s v="LED Module "/>
    <s v="Elegible"/>
    <s v="SMT210"/>
    <s v="10061L32"/>
    <d v="2019-09-23T00:00:00"/>
    <n v="12000"/>
    <s v="PC"/>
    <n v="0"/>
    <s v="PC"/>
  </r>
  <r>
    <s v="1006"/>
    <s v="2019-20"/>
    <s v="R62CU0300009T00"/>
    <x v="146"/>
    <s v="LED Module "/>
    <s v="Elegible"/>
    <s v="SMT210"/>
    <s v="10061L32"/>
    <d v="2019-09-23T00:00:00"/>
    <n v="8100"/>
    <s v="PC"/>
    <n v="0"/>
    <s v="PC"/>
  </r>
  <r>
    <s v="1006"/>
    <s v="2019-20"/>
    <s v="R62E26N1921250I00"/>
    <x v="140"/>
    <s v="LED Module "/>
    <s v="Elegible"/>
    <s v="SMT210"/>
    <s v="10061L32"/>
    <d v="2019-09-23T00:00:00"/>
    <n v="3381"/>
    <s v="PC"/>
    <n v="0"/>
    <s v="PC"/>
  </r>
  <r>
    <s v="1006"/>
    <s v="2019-20"/>
    <s v="R62E27M1931470I00"/>
    <x v="144"/>
    <s v="LED Module "/>
    <s v="Elegible"/>
    <s v="SMT210"/>
    <s v="10061L32"/>
    <d v="2019-09-23T00:00:00"/>
    <n v="400"/>
    <s v="PC"/>
    <n v="0"/>
    <s v="PC"/>
  </r>
  <r>
    <s v="1006"/>
    <s v="2019-20"/>
    <s v="R62E2A5UX590000"/>
    <x v="131"/>
    <s v="LED Module "/>
    <s v="Elegible"/>
    <s v="SMT210"/>
    <s v="10061L32"/>
    <d v="2019-09-23T00:00:00"/>
    <n v="1600"/>
    <s v="PC"/>
    <n v="0"/>
    <s v="PC"/>
  </r>
  <r>
    <s v="1006"/>
    <s v="2019-20"/>
    <s v="R62E26N1921250I00"/>
    <x v="140"/>
    <s v="LED Module "/>
    <s v="Elegible"/>
    <s v="SMT210"/>
    <s v="10061L32"/>
    <d v="2019-09-24T00:00:00"/>
    <n v="1396"/>
    <s v="PC"/>
    <n v="0"/>
    <s v="PC"/>
  </r>
  <r>
    <s v="1006"/>
    <s v="2019-20"/>
    <s v="R626N00FW0W0000"/>
    <x v="33"/>
    <s v="LED Module "/>
    <s v="Elegible"/>
    <s v="SMT210"/>
    <s v="10061L32"/>
    <d v="2019-09-25T00:00:00"/>
    <n v="385"/>
    <s v="PC"/>
    <n v="0"/>
    <s v="PC"/>
  </r>
  <r>
    <s v="1006"/>
    <s v="2019-20"/>
    <s v="R62AVS300I90000"/>
    <x v="147"/>
    <s v="LED Module "/>
    <s v="Elegible"/>
    <s v="SMT210"/>
    <s v="10061L32"/>
    <d v="2019-09-25T00:00:00"/>
    <n v="3993"/>
    <s v="PC"/>
    <n v="0"/>
    <s v="PC"/>
  </r>
  <r>
    <s v="1006"/>
    <s v="2019-20"/>
    <s v="R62E200JGY60000"/>
    <x v="125"/>
    <s v="LED Module "/>
    <s v="Elegible"/>
    <s v="SMT210"/>
    <s v="10061L32"/>
    <d v="2019-09-25T00:00:00"/>
    <n v="725"/>
    <s v="PC"/>
    <n v="0"/>
    <s v="PC"/>
  </r>
  <r>
    <s v="1006"/>
    <s v="2019-20"/>
    <s v="R62E20IUXFL0000"/>
    <x v="19"/>
    <s v="LED Module "/>
    <s v="Elegible"/>
    <s v="SMT210"/>
    <s v="10061L32"/>
    <d v="2019-09-25T00:00:00"/>
    <n v="986"/>
    <s v="PC"/>
    <n v="0"/>
    <s v="PC"/>
  </r>
  <r>
    <s v="1006"/>
    <s v="2019-20"/>
    <s v="R62E23YUX597S00"/>
    <x v="48"/>
    <s v="LED Module "/>
    <s v="Elegible"/>
    <s v="SMT210"/>
    <s v="10061L32"/>
    <d v="2019-09-25T00:00:00"/>
    <n v="10"/>
    <s v="PC"/>
    <n v="0"/>
    <s v="PC"/>
  </r>
  <r>
    <s v="1006"/>
    <s v="2019-20"/>
    <s v="R62E23YUXFL0000"/>
    <x v="34"/>
    <s v="LED Module "/>
    <s v="Elegible"/>
    <s v="SMT210"/>
    <s v="10061L32"/>
    <d v="2019-09-25T00:00:00"/>
    <n v="200"/>
    <s v="PC"/>
    <n v="0"/>
    <s v="PC"/>
  </r>
  <r>
    <s v="1006"/>
    <s v="2019-20"/>
    <s v="R62E24Z1401430I00"/>
    <x v="138"/>
    <s v="LED Module "/>
    <s v="Elegible"/>
    <s v="SMT210"/>
    <s v="10061L32"/>
    <d v="2019-09-25T00:00:00"/>
    <n v="350"/>
    <s v="PC"/>
    <n v="0"/>
    <s v="PC"/>
  </r>
  <r>
    <s v="1006"/>
    <s v="2019-20"/>
    <s v="R62E26J1960000I00"/>
    <x v="139"/>
    <s v="LED Module "/>
    <s v="Elegible"/>
    <s v="SMT210"/>
    <s v="10061L32"/>
    <d v="2019-09-25T00:00:00"/>
    <n v="150"/>
    <s v="PC"/>
    <n v="0"/>
    <s v="PC"/>
  </r>
  <r>
    <s v="1006"/>
    <s v="2019-20"/>
    <s v="R62E27M1931470I00"/>
    <x v="144"/>
    <s v="LED Module "/>
    <s v="Elegible"/>
    <s v="SMT210"/>
    <s v="10061L32"/>
    <d v="2019-09-25T00:00:00"/>
    <n v="1300"/>
    <s v="PC"/>
    <n v="0"/>
    <s v="PC"/>
  </r>
  <r>
    <s v="1006"/>
    <s v="2019-20"/>
    <s v="R62E2B21931470I00"/>
    <x v="145"/>
    <s v="LED Module "/>
    <s v="Elegible"/>
    <s v="SMT210"/>
    <s v="10061L32"/>
    <d v="2019-09-25T00:00:00"/>
    <n v="1000"/>
    <s v="PC"/>
    <n v="0"/>
    <s v="PC"/>
  </r>
  <r>
    <s v="1006"/>
    <s v="2019-20"/>
    <s v="R62E2BNUXFL0000"/>
    <x v="39"/>
    <s v="LED Module "/>
    <s v="Elegible"/>
    <s v="SMT210"/>
    <s v="10061L32"/>
    <d v="2019-09-25T00:00:00"/>
    <n v="450"/>
    <s v="PC"/>
    <n v="0"/>
    <s v="PC"/>
  </r>
  <r>
    <s v="1006"/>
    <s v="2019-20"/>
    <s v="R62E2C41900EQ00"/>
    <x v="87"/>
    <s v="LED Module "/>
    <s v="Elegible"/>
    <s v="SMT210"/>
    <s v="10061L32"/>
    <d v="2019-09-25T00:00:00"/>
    <n v="600"/>
    <s v="PC"/>
    <n v="0"/>
    <s v="PC"/>
  </r>
  <r>
    <s v="1006"/>
    <s v="2019-20"/>
    <s v="R62E2C4UX590000"/>
    <x v="31"/>
    <s v="LED Module "/>
    <s v="Elegible"/>
    <s v="SMT210"/>
    <s v="10061L32"/>
    <d v="2019-09-25T00:00:00"/>
    <n v="600"/>
    <s v="PC"/>
    <n v="0"/>
    <s v="PC"/>
  </r>
  <r>
    <s v="1006"/>
    <s v="2019-20"/>
    <s v="R62E2C4UXFL0000"/>
    <x v="20"/>
    <s v="LED Module "/>
    <s v="Elegible"/>
    <s v="SMT210"/>
    <s v="10061L32"/>
    <d v="2019-09-25T00:00:00"/>
    <n v="400"/>
    <s v="PC"/>
    <n v="0"/>
    <s v="PC"/>
  </r>
  <r>
    <s v="1006"/>
    <s v="2019-20"/>
    <s v="R62E2N5UX590000"/>
    <x v="27"/>
    <s v="LED Module "/>
    <s v="Elegible"/>
    <s v="SMT210"/>
    <s v="10061L32"/>
    <d v="2019-09-25T00:00:00"/>
    <n v="820"/>
    <s v="PC"/>
    <n v="0"/>
    <s v="PC"/>
  </r>
  <r>
    <s v="1006"/>
    <s v="2019-20"/>
    <s v="R62E2WG0590000I00"/>
    <x v="118"/>
    <s v="LED Module "/>
    <s v="Elegible"/>
    <s v="SMT210"/>
    <s v="10061L32"/>
    <d v="2019-09-25T00:00:00"/>
    <n v="100"/>
    <s v="PC"/>
    <n v="0"/>
    <s v="PC"/>
  </r>
  <r>
    <s v="1006"/>
    <s v="2019-20"/>
    <s v="R5AE20J0000000R00"/>
    <x v="129"/>
    <s v="LED Module "/>
    <s v="Elegible"/>
    <s v="SMT210"/>
    <s v="10061L32"/>
    <d v="2019-09-26T00:00:00"/>
    <n v="20000"/>
    <s v="PC"/>
    <n v="0"/>
    <s v="PC"/>
  </r>
  <r>
    <s v="1006"/>
    <s v="2019-20"/>
    <s v="R626N00FW0W0000"/>
    <x v="33"/>
    <s v="LED Module "/>
    <s v="Elegible"/>
    <s v="SMT210"/>
    <s v="10061L32"/>
    <d v="2019-09-26T00:00:00"/>
    <n v="2300"/>
    <s v="PC"/>
    <n v="0"/>
    <s v="PC"/>
  </r>
  <r>
    <s v="1006"/>
    <s v="2019-20"/>
    <s v="R62AVS300I90000"/>
    <x v="147"/>
    <s v="LED Module "/>
    <s v="Elegible"/>
    <s v="SMT210"/>
    <s v="10061L32"/>
    <d v="2019-09-26T00:00:00"/>
    <n v="2140"/>
    <s v="PC"/>
    <n v="0"/>
    <s v="PC"/>
  </r>
  <r>
    <s v="1006"/>
    <s v="2019-20"/>
    <s v="R62E20IUXFL0000"/>
    <x v="19"/>
    <s v="LED Module "/>
    <s v="Elegible"/>
    <s v="SMT210"/>
    <s v="10061L32"/>
    <d v="2019-09-26T00:00:00"/>
    <n v="550"/>
    <s v="PC"/>
    <n v="0"/>
    <s v="PC"/>
  </r>
  <r>
    <s v="1006"/>
    <s v="2019-20"/>
    <s v="R62E2B20470370I00"/>
    <x v="148"/>
    <s v="LED Module "/>
    <s v="Elegible"/>
    <s v="SMT210"/>
    <s v="10061L32"/>
    <d v="2019-09-26T00:00:00"/>
    <n v="46"/>
    <s v="PC"/>
    <n v="0"/>
    <s v="PC"/>
  </r>
  <r>
    <s v="1006"/>
    <s v="2019-20"/>
    <s v="R62E2B21931470I00"/>
    <x v="145"/>
    <s v="LED Module "/>
    <s v="Elegible"/>
    <s v="SMT210"/>
    <s v="10061L32"/>
    <d v="2019-09-26T00:00:00"/>
    <n v="500"/>
    <s v="PC"/>
    <n v="0"/>
    <s v="PC"/>
  </r>
  <r>
    <s v="1006"/>
    <s v="2019-20"/>
    <s v="R62T25XT9PV8800"/>
    <x v="108"/>
    <s v="LED Module "/>
    <s v="Elegible"/>
    <s v="SMT210"/>
    <s v="10061L32"/>
    <d v="2019-09-26T00:00:00"/>
    <n v="450"/>
    <s v="PC"/>
    <n v="0"/>
    <s v="PC"/>
  </r>
  <r>
    <s v="1006"/>
    <s v="2019-20"/>
    <s v="R62E27M92IQEQ00"/>
    <x v="57"/>
    <s v="LED Module "/>
    <s v="Elegible"/>
    <s v="SMT210"/>
    <s v="10061L32"/>
    <d v="2019-09-27T00:00:00"/>
    <n v="100"/>
    <s v="PC"/>
    <n v="0"/>
    <s v="PC"/>
  </r>
  <r>
    <s v="1006"/>
    <s v="2019-20"/>
    <s v="R62E2BN9259HD00"/>
    <x v="46"/>
    <s v="LED Module "/>
    <s v="Elegible"/>
    <s v="SMT210"/>
    <s v="10061L32"/>
    <d v="2019-09-27T00:00:00"/>
    <n v="65"/>
    <s v="PC"/>
    <n v="0"/>
    <s v="PC"/>
  </r>
  <r>
    <s v="1006"/>
    <s v="2019-20"/>
    <s v="R62E2C46PIQW100"/>
    <x v="149"/>
    <s v="LED Module "/>
    <s v="Elegible"/>
    <s v="SMT210"/>
    <s v="10061L32"/>
    <d v="2019-09-27T00:00:00"/>
    <n v="10"/>
    <s v="PC"/>
    <n v="0"/>
    <s v="PC"/>
  </r>
  <r>
    <s v="1006"/>
    <s v="2019-20"/>
    <s v="R62E2C4UXYS0000"/>
    <x v="101"/>
    <s v="LED Module "/>
    <s v="Elegible"/>
    <s v="SMT210"/>
    <s v="10061L32"/>
    <d v="2019-09-27T00:00:00"/>
    <n v="65"/>
    <s v="PC"/>
    <n v="0"/>
    <s v="PC"/>
  </r>
  <r>
    <s v="1006"/>
    <s v="2019-20"/>
    <s v="R5AE20J0000000R00"/>
    <x v="129"/>
    <s v="LED Module "/>
    <s v="Elegible"/>
    <s v="SMT210"/>
    <s v="10061L32"/>
    <d v="2019-09-28T00:00:00"/>
    <n v="10400"/>
    <s v="PC"/>
    <n v="0"/>
    <s v="PC"/>
  </r>
  <r>
    <s v="1006"/>
    <s v="2019-20"/>
    <s v="R622P4W00YB9E00"/>
    <x v="53"/>
    <s v="LED Module "/>
    <s v="Elegible"/>
    <s v="SMT210"/>
    <s v="10061L32"/>
    <d v="2019-09-28T00:00:00"/>
    <n v="22000"/>
    <s v="PC"/>
    <n v="0"/>
    <s v="PC"/>
  </r>
  <r>
    <s v="1006"/>
    <s v="2019-20"/>
    <s v="R622P4W6L00EZ00"/>
    <x v="3"/>
    <s v="LED Module "/>
    <s v="Elegible"/>
    <s v="SMT210"/>
    <s v="10061L32"/>
    <d v="2019-09-28T00:00:00"/>
    <n v="10200"/>
    <s v="PC"/>
    <n v="0"/>
    <s v="PC"/>
  </r>
  <r>
    <s v="1006"/>
    <s v="2019-20"/>
    <s v="R5AE20J0000000R00"/>
    <x v="129"/>
    <s v="LED Module "/>
    <s v="Elegible"/>
    <s v="SMT210"/>
    <s v="10061L32"/>
    <d v="2019-09-30T00:00:00"/>
    <n v="20800"/>
    <s v="PC"/>
    <n v="0"/>
    <s v="PC"/>
  </r>
  <r>
    <s v="1006"/>
    <s v="2019-20"/>
    <s v="R622P4R6L00EZ00"/>
    <x v="2"/>
    <s v="LED Module "/>
    <s v="Elegible"/>
    <s v="SMT210"/>
    <s v="10061L32"/>
    <d v="2019-09-30T00:00:00"/>
    <n v="11000"/>
    <s v="PC"/>
    <n v="0"/>
    <s v="PC"/>
  </r>
  <r>
    <s v="1006"/>
    <s v="2019-20"/>
    <s v="R5AE20J0000000R00"/>
    <x v="129"/>
    <s v="LED Module "/>
    <s v="Elegible"/>
    <s v="SMT210"/>
    <s v="10061L32"/>
    <d v="2019-10-03T00:00:00"/>
    <n v="20800"/>
    <s v="PC"/>
    <n v="0"/>
    <s v="PC"/>
  </r>
  <r>
    <s v="1006"/>
    <s v="2019-20"/>
    <s v="R622P4W00YB9E00"/>
    <x v="53"/>
    <s v="LED Module "/>
    <s v="Elegible"/>
    <s v="SMT210"/>
    <s v="10061L32"/>
    <d v="2019-10-03T00:00:00"/>
    <n v="16000"/>
    <s v="PC"/>
    <n v="0"/>
    <s v="PC"/>
  </r>
  <r>
    <s v="1006"/>
    <s v="2019-20"/>
    <s v="R622P6F00YA9E00"/>
    <x v="143"/>
    <s v="LED Module "/>
    <s v="Elegible"/>
    <s v="SMT210"/>
    <s v="10061L32"/>
    <d v="2019-10-03T00:00:00"/>
    <n v="2600"/>
    <s v="PC"/>
    <n v="0"/>
    <s v="PC"/>
  </r>
  <r>
    <s v="1006"/>
    <s v="2019-20"/>
    <s v="R622P7KSGXA0000"/>
    <x v="14"/>
    <s v="LED Module "/>
    <s v="Elegible"/>
    <s v="SMT210"/>
    <s v="10061L32"/>
    <d v="2019-10-03T00:00:00"/>
    <n v="27720"/>
    <s v="PC"/>
    <n v="0"/>
    <s v="PC"/>
  </r>
  <r>
    <s v="1006"/>
    <s v="2019-20"/>
    <s v="R622P4W00YB9E00"/>
    <x v="53"/>
    <s v="LED Module "/>
    <s v="Elegible"/>
    <s v="SMT210"/>
    <s v="10061L32"/>
    <d v="2019-10-05T00:00:00"/>
    <n v="40000"/>
    <s v="PC"/>
    <n v="0"/>
    <s v="PC"/>
  </r>
  <r>
    <s v="1006"/>
    <s v="2019-20"/>
    <s v="R622P4W6L00EZ00"/>
    <x v="3"/>
    <s v="LED Module "/>
    <s v="Elegible"/>
    <s v="SMT210"/>
    <s v="10061L32"/>
    <d v="2019-10-05T00:00:00"/>
    <n v="89000"/>
    <s v="PC"/>
    <n v="0"/>
    <s v="PC"/>
  </r>
  <r>
    <s v="1006"/>
    <s v="2019-20"/>
    <s v="R622P6F00XA9E00"/>
    <x v="54"/>
    <s v="LED Module "/>
    <s v="Elegible"/>
    <s v="SMT210"/>
    <s v="10061L32"/>
    <d v="2019-10-05T00:00:00"/>
    <n v="249"/>
    <s v="PC"/>
    <n v="0"/>
    <s v="PC"/>
  </r>
  <r>
    <s v="1006"/>
    <s v="2019-20"/>
    <s v="R622P6F00YA9E00"/>
    <x v="143"/>
    <s v="LED Module "/>
    <s v="Elegible"/>
    <s v="SMT210"/>
    <s v="10061L32"/>
    <d v="2019-10-05T00:00:00"/>
    <n v="2280"/>
    <s v="PC"/>
    <n v="0"/>
    <s v="PC"/>
  </r>
  <r>
    <s v="1006"/>
    <s v="2019-20"/>
    <s v="R622P7KSGXA0000"/>
    <x v="14"/>
    <s v="LED Module "/>
    <s v="Elegible"/>
    <s v="SMT210"/>
    <s v="10061L32"/>
    <d v="2019-10-05T00:00:00"/>
    <n v="3168"/>
    <s v="PC"/>
    <n v="0"/>
    <s v="PC"/>
  </r>
  <r>
    <s v="1006"/>
    <s v="2019-20"/>
    <s v="R622P7KUVXA0000"/>
    <x v="15"/>
    <s v="LED Module "/>
    <s v="Elegible"/>
    <s v="SMT210"/>
    <s v="10061L32"/>
    <d v="2019-10-05T00:00:00"/>
    <n v="7848"/>
    <s v="PC"/>
    <n v="0"/>
    <s v="PC"/>
  </r>
  <r>
    <s v="1006"/>
    <s v="2019-20"/>
    <s v="R5AE20J0000000R00"/>
    <x v="129"/>
    <s v="LED Module "/>
    <s v="Elegible"/>
    <s v="SMT210"/>
    <s v="10061L32"/>
    <d v="2019-10-07T00:00:00"/>
    <n v="20800"/>
    <s v="PC"/>
    <n v="0"/>
    <s v="PC"/>
  </r>
  <r>
    <s v="1006"/>
    <s v="2019-20"/>
    <s v="R622P4KSGXA0000"/>
    <x v="98"/>
    <s v="LED Module "/>
    <s v="Elegible"/>
    <s v="SMT210"/>
    <s v="10061L32"/>
    <d v="2019-10-07T00:00:00"/>
    <n v="13612"/>
    <s v="PC"/>
    <n v="0"/>
    <s v="PC"/>
  </r>
  <r>
    <s v="1006"/>
    <s v="2019-20"/>
    <s v="R62E27K0082Z500"/>
    <x v="92"/>
    <s v="LED Module "/>
    <s v="Elegible"/>
    <s v="SMT210"/>
    <s v="10061L32"/>
    <d v="2019-10-07T00:00:00"/>
    <n v="1944"/>
    <s v="PC"/>
    <n v="0"/>
    <s v="PC"/>
  </r>
  <r>
    <s v="1006"/>
    <s v="2019-20"/>
    <s v="R62E27K009GZ500"/>
    <x v="96"/>
    <s v="LED Module "/>
    <s v="Elegible"/>
    <s v="SMT210"/>
    <s v="10061L32"/>
    <d v="2019-10-07T00:00:00"/>
    <n v="648"/>
    <s v="PC"/>
    <n v="0"/>
    <s v="PC"/>
  </r>
  <r>
    <s v="1006"/>
    <s v="2019-20"/>
    <s v="R62E27K00MNZ500"/>
    <x v="94"/>
    <s v="LED Module "/>
    <s v="Elegible"/>
    <s v="SMT210"/>
    <s v="10061L32"/>
    <d v="2019-10-07T00:00:00"/>
    <n v="860"/>
    <s v="PC"/>
    <n v="0"/>
    <s v="PC"/>
  </r>
  <r>
    <s v="1006"/>
    <s v="2019-20"/>
    <s v="R622P4W00YB9E00"/>
    <x v="53"/>
    <s v="LED Module "/>
    <s v="Elegible"/>
    <s v="SMT210"/>
    <s v="10061L32"/>
    <d v="2019-10-09T00:00:00"/>
    <n v="24000"/>
    <s v="PC"/>
    <n v="0"/>
    <s v="PC"/>
  </r>
  <r>
    <s v="1006"/>
    <s v="2019-20"/>
    <s v="R622P4W6L00EZ00"/>
    <x v="3"/>
    <s v="LED Module "/>
    <s v="Elegible"/>
    <s v="SMT210"/>
    <s v="10061L32"/>
    <d v="2019-10-09T00:00:00"/>
    <n v="10000"/>
    <s v="PC"/>
    <n v="0"/>
    <s v="PC"/>
  </r>
  <r>
    <s v="1006"/>
    <s v="2019-20"/>
    <s v="R62AV0PEJXA0000"/>
    <x v="150"/>
    <s v="LED Module "/>
    <s v="Elegible"/>
    <s v="SMT210"/>
    <s v="10061L32"/>
    <d v="2019-10-09T00:00:00"/>
    <n v="18150"/>
    <s v="PC"/>
    <n v="0"/>
    <s v="PC"/>
  </r>
  <r>
    <s v="1006"/>
    <s v="2019-20"/>
    <s v="R62V34E0040090R00"/>
    <x v="85"/>
    <s v="LED Module "/>
    <s v="Elegible"/>
    <s v="SMT210"/>
    <s v="10061L32"/>
    <d v="2019-10-09T00:00:00"/>
    <n v="11250"/>
    <s v="PC"/>
    <n v="0"/>
    <s v="PC"/>
  </r>
  <r>
    <s v="1006"/>
    <s v="2019-20"/>
    <s v="R62V34E0050090R00"/>
    <x v="109"/>
    <s v="LED Module "/>
    <s v="Elegible"/>
    <s v="SMT210"/>
    <s v="10061L32"/>
    <d v="2019-10-09T00:00:00"/>
    <n v="1200"/>
    <s v="PC"/>
    <n v="0"/>
    <s v="PC"/>
  </r>
  <r>
    <s v="1006"/>
    <s v="2019-20"/>
    <s v="R622P0JEFXA0000"/>
    <x v="28"/>
    <s v="LED Module "/>
    <s v="Elegible"/>
    <s v="SMT210"/>
    <s v="10061L32"/>
    <d v="2019-10-10T00:00:00"/>
    <n v="23600"/>
    <s v="PC"/>
    <n v="0"/>
    <s v="PC"/>
  </r>
  <r>
    <s v="1006"/>
    <s v="2019-20"/>
    <s v="R622P6FSGXA0000"/>
    <x v="114"/>
    <s v="LED Module "/>
    <s v="Elegible"/>
    <s v="SMT210"/>
    <s v="10061L32"/>
    <d v="2019-10-10T00:00:00"/>
    <n v="26300"/>
    <s v="PC"/>
    <n v="0"/>
    <s v="PC"/>
  </r>
  <r>
    <s v="1006"/>
    <s v="2019-20"/>
    <s v="R622P6FUVXA0000"/>
    <x v="116"/>
    <s v="LED Module "/>
    <s v="Elegible"/>
    <s v="SMT210"/>
    <s v="10061L32"/>
    <d v="2019-10-10T00:00:00"/>
    <n v="4500"/>
    <s v="PC"/>
    <n v="0"/>
    <s v="PC"/>
  </r>
  <r>
    <s v="1006"/>
    <s v="2019-20"/>
    <s v="R62E20I0691050I00"/>
    <x v="123"/>
    <s v="LED Module "/>
    <s v="Elegible"/>
    <s v="SMT210"/>
    <s v="10061L32"/>
    <d v="2019-10-10T00:00:00"/>
    <n v="150"/>
    <s v="PC"/>
    <n v="0"/>
    <s v="PC"/>
  </r>
  <r>
    <s v="1006"/>
    <s v="2019-20"/>
    <s v="R62V36N0040090R00"/>
    <x v="79"/>
    <s v="LED Module "/>
    <s v="Elegible"/>
    <s v="SMT210"/>
    <s v="10061L32"/>
    <d v="2019-10-10T00:00:00"/>
    <n v="8200"/>
    <s v="PC"/>
    <n v="0"/>
    <s v="PC"/>
  </r>
  <r>
    <s v="1006"/>
    <s v="2019-20"/>
    <s v="R62V36N0050090R00"/>
    <x v="86"/>
    <s v="LED Module "/>
    <s v="Elegible"/>
    <s v="SMT210"/>
    <s v="10061L32"/>
    <d v="2019-10-10T00:00:00"/>
    <n v="1800"/>
    <s v="PC"/>
    <n v="0"/>
    <s v="PC"/>
  </r>
  <r>
    <s v="1006"/>
    <s v="2019-20"/>
    <s v="R5AE20J0000000R00"/>
    <x v="129"/>
    <s v="LED Module "/>
    <s v="Elegible"/>
    <s v="SMT210"/>
    <s v="10061L32"/>
    <d v="2019-10-12T00:00:00"/>
    <n v="1000"/>
    <s v="PC"/>
    <n v="0"/>
    <s v="PC"/>
  </r>
  <r>
    <s v="1006"/>
    <s v="2019-20"/>
    <s v="R62E50095000000"/>
    <x v="25"/>
    <s v="LED Module "/>
    <s v="Elegible"/>
    <s v="SMT210"/>
    <s v="10061L32"/>
    <d v="2019-10-12T00:00:00"/>
    <n v="8004"/>
    <s v="PC"/>
    <n v="0"/>
    <s v="PC"/>
  </r>
  <r>
    <s v="1006"/>
    <s v="2019-20"/>
    <s v="R62V36N0040090R00"/>
    <x v="79"/>
    <s v="LED Module "/>
    <s v="Elegible"/>
    <s v="SMT210"/>
    <s v="10061L32"/>
    <d v="2019-10-12T00:00:00"/>
    <n v="9640"/>
    <s v="PC"/>
    <n v="0"/>
    <s v="PC"/>
  </r>
  <r>
    <s v="1006"/>
    <s v="2019-20"/>
    <s v="R622P4R6L00EZ00"/>
    <x v="2"/>
    <s v="LED Module "/>
    <s v="Elegible"/>
    <s v="SMT210"/>
    <s v="10061L32"/>
    <d v="2019-10-13T00:00:00"/>
    <n v="27980"/>
    <s v="PC"/>
    <n v="0"/>
    <s v="PC"/>
  </r>
  <r>
    <s v="1006"/>
    <s v="2019-20"/>
    <s v="R5AE20J0000000R00"/>
    <x v="129"/>
    <s v="LED Module "/>
    <s v="Elegible"/>
    <s v="SMT210"/>
    <s v="10061L32"/>
    <d v="2019-10-14T00:00:00"/>
    <n v="500"/>
    <s v="PC"/>
    <n v="0"/>
    <s v="PC"/>
  </r>
  <r>
    <s v="1006"/>
    <s v="2019-20"/>
    <s v="R622P0JEFXA0000"/>
    <x v="28"/>
    <s v="LED Module "/>
    <s v="Elegible"/>
    <s v="SMT210"/>
    <s v="10061L32"/>
    <d v="2019-10-14T00:00:00"/>
    <n v="26000"/>
    <s v="PC"/>
    <n v="0"/>
    <s v="PC"/>
  </r>
  <r>
    <s v="1006"/>
    <s v="2019-20"/>
    <s v="R622P4W00YB9E00"/>
    <x v="53"/>
    <s v="LED Module "/>
    <s v="Elegible"/>
    <s v="SMT210"/>
    <s v="10061L32"/>
    <d v="2019-10-14T00:00:00"/>
    <n v="9170"/>
    <s v="PC"/>
    <n v="0"/>
    <s v="PC"/>
  </r>
  <r>
    <s v="1006"/>
    <s v="2019-20"/>
    <s v="R622P4W6L00EZ00"/>
    <x v="3"/>
    <s v="LED Module "/>
    <s v="Elegible"/>
    <s v="SMT210"/>
    <s v="10061L32"/>
    <d v="2019-10-14T00:00:00"/>
    <n v="49000"/>
    <s v="PC"/>
    <n v="0"/>
    <s v="PC"/>
  </r>
  <r>
    <s v="1006"/>
    <s v="2019-20"/>
    <s v="R622P6FSGXA0000"/>
    <x v="114"/>
    <s v="LED Module "/>
    <s v="Elegible"/>
    <s v="SMT210"/>
    <s v="10061L32"/>
    <d v="2019-10-14T00:00:00"/>
    <n v="2400"/>
    <s v="PC"/>
    <n v="0"/>
    <s v="PC"/>
  </r>
  <r>
    <s v="1006"/>
    <s v="2019-20"/>
    <s v="R62E2A38400X500"/>
    <x v="36"/>
    <s v="LED Module "/>
    <s v="Elegible"/>
    <s v="SMT210"/>
    <s v="10061L32"/>
    <d v="2019-10-14T00:00:00"/>
    <n v="2591"/>
    <s v="PC"/>
    <n v="0"/>
    <s v="PC"/>
  </r>
  <r>
    <s v="1006"/>
    <s v="2019-20"/>
    <s v="R62E50095000000"/>
    <x v="25"/>
    <s v="LED Module "/>
    <s v="Elegible"/>
    <s v="SMT210"/>
    <s v="10061L32"/>
    <d v="2019-10-14T00:00:00"/>
    <n v="4080"/>
    <s v="PC"/>
    <n v="0"/>
    <s v="PC"/>
  </r>
  <r>
    <s v="1006"/>
    <s v="2019-20"/>
    <s v="R62V36N0040090R00"/>
    <x v="79"/>
    <s v="LED Module "/>
    <s v="Elegible"/>
    <s v="SMT210"/>
    <s v="10061L32"/>
    <d v="2019-10-14T00:00:00"/>
    <n v="25"/>
    <s v="PC"/>
    <n v="0"/>
    <s v="PC"/>
  </r>
  <r>
    <s v="1006"/>
    <s v="2019-20"/>
    <s v="R62V36N0050090R00"/>
    <x v="86"/>
    <s v="LED Module "/>
    <s v="Elegible"/>
    <s v="SMT210"/>
    <s v="10061L32"/>
    <d v="2019-10-14T00:00:00"/>
    <n v="120"/>
    <s v="PC"/>
    <n v="0"/>
    <s v="PC"/>
  </r>
  <r>
    <s v="1006"/>
    <s v="2019-20"/>
    <s v="R622P4R6P00EZ00"/>
    <x v="111"/>
    <s v="LED Module "/>
    <s v="Elegible"/>
    <s v="SMT210"/>
    <s v="10061L32"/>
    <d v="2019-10-15T00:00:00"/>
    <n v="15300"/>
    <s v="PC"/>
    <n v="0"/>
    <s v="PC"/>
  </r>
  <r>
    <s v="1006"/>
    <s v="2019-20"/>
    <s v="R622P4W6L00EZ00"/>
    <x v="3"/>
    <s v="LED Module "/>
    <s v="Elegible"/>
    <s v="SMT210"/>
    <s v="10061L32"/>
    <d v="2019-10-15T00:00:00"/>
    <n v="75700"/>
    <s v="PC"/>
    <n v="0"/>
    <s v="PC"/>
  </r>
  <r>
    <s v="1006"/>
    <s v="2019-20"/>
    <s v="R62E20IUXYS0000"/>
    <x v="80"/>
    <s v="LED Module "/>
    <s v="Elegible"/>
    <s v="SMT210"/>
    <s v="10061L32"/>
    <d v="2019-10-15T00:00:00"/>
    <n v="16"/>
    <s v="PC"/>
    <n v="0"/>
    <s v="PC"/>
  </r>
  <r>
    <s v="1006"/>
    <s v="2019-20"/>
    <s v="R62E2A39800X500"/>
    <x v="38"/>
    <s v="LED Module "/>
    <s v="Elegible"/>
    <s v="SMT210"/>
    <s v="10061L32"/>
    <d v="2019-10-15T00:00:00"/>
    <n v="2535"/>
    <s v="PC"/>
    <n v="0"/>
    <s v="PC"/>
  </r>
  <r>
    <s v="1006"/>
    <s v="2019-20"/>
    <s v="R62V3B50040090R00"/>
    <x v="89"/>
    <s v="LED Module "/>
    <s v="Elegible"/>
    <s v="SMT210"/>
    <s v="10061L32"/>
    <d v="2019-10-15T00:00:00"/>
    <n v="10500"/>
    <s v="PC"/>
    <n v="0"/>
    <s v="PC"/>
  </r>
  <r>
    <s v="1006"/>
    <s v="2019-20"/>
    <s v="R62V3B50050090R00"/>
    <x v="90"/>
    <s v="LED Module "/>
    <s v="Elegible"/>
    <s v="SMT210"/>
    <s v="10061L32"/>
    <d v="2019-10-15T00:00:00"/>
    <n v="1000"/>
    <s v="PC"/>
    <n v="0"/>
    <s v="PC"/>
  </r>
  <r>
    <s v="1006"/>
    <s v="2019-20"/>
    <s v="R622P4R6L00EZ00"/>
    <x v="2"/>
    <s v="LED Module "/>
    <s v="Elegible"/>
    <s v="SMT210"/>
    <s v="10061L32"/>
    <d v="2019-10-16T00:00:00"/>
    <n v="4960"/>
    <s v="PC"/>
    <n v="0"/>
    <s v="PC"/>
  </r>
  <r>
    <s v="1006"/>
    <s v="2019-20"/>
    <s v="R622P4R6P00EZ00"/>
    <x v="111"/>
    <s v="LED Module "/>
    <s v="Elegible"/>
    <s v="SMT210"/>
    <s v="10061L32"/>
    <d v="2019-10-16T00:00:00"/>
    <n v="1700"/>
    <s v="PC"/>
    <n v="0"/>
    <s v="PC"/>
  </r>
  <r>
    <s v="1006"/>
    <s v="2019-20"/>
    <s v="R622P4W6L00EZ00"/>
    <x v="3"/>
    <s v="LED Module "/>
    <s v="Elegible"/>
    <s v="SMT210"/>
    <s v="10061L32"/>
    <d v="2019-10-16T00:00:00"/>
    <n v="94860"/>
    <s v="PC"/>
    <n v="0"/>
    <s v="PC"/>
  </r>
  <r>
    <s v="1006"/>
    <s v="2019-20"/>
    <s v="R622P6F00YA9E00"/>
    <x v="143"/>
    <s v="LED Module "/>
    <s v="Elegible"/>
    <s v="SMT210"/>
    <s v="10061L32"/>
    <d v="2019-10-16T00:00:00"/>
    <n v="4456"/>
    <s v="PC"/>
    <n v="0"/>
    <s v="PC"/>
  </r>
  <r>
    <s v="1006"/>
    <s v="2019-20"/>
    <s v="R62V34E0040090R00"/>
    <x v="85"/>
    <s v="LED Module "/>
    <s v="Elegible"/>
    <s v="SMT210"/>
    <s v="10061L32"/>
    <d v="2019-10-16T00:00:00"/>
    <n v="1240"/>
    <s v="PC"/>
    <n v="0"/>
    <s v="PC"/>
  </r>
  <r>
    <s v="1006"/>
    <s v="2019-20"/>
    <s v="R62V34E0050090R00"/>
    <x v="109"/>
    <s v="LED Module "/>
    <s v="Elegible"/>
    <s v="SMT210"/>
    <s v="10061L32"/>
    <d v="2019-10-16T00:00:00"/>
    <n v="301"/>
    <s v="PC"/>
    <n v="0"/>
    <s v="PC"/>
  </r>
  <r>
    <s v="1006"/>
    <s v="2019-20"/>
    <s v="R5AE20J0000000R00"/>
    <x v="129"/>
    <s v="LED Module "/>
    <s v="Elegible"/>
    <s v="SMT210"/>
    <s v="10061L32"/>
    <d v="2019-10-17T00:00:00"/>
    <n v="6000"/>
    <s v="PC"/>
    <n v="0"/>
    <s v="PC"/>
  </r>
  <r>
    <s v="1006"/>
    <s v="2019-20"/>
    <s v="R62E25X1262050I00"/>
    <x v="151"/>
    <s v="LED Module "/>
    <s v="Elegible"/>
    <s v="SMT210"/>
    <s v="10061L32"/>
    <d v="2019-10-17T00:00:00"/>
    <n v="1860"/>
    <s v="PC"/>
    <n v="0"/>
    <s v="PC"/>
  </r>
  <r>
    <s v="1006"/>
    <s v="2019-20"/>
    <s v="R62E26N6L00Z600"/>
    <x v="5"/>
    <s v="LED Module "/>
    <s v="Elegible"/>
    <s v="SMT210"/>
    <s v="10061L32"/>
    <d v="2019-10-17T00:00:00"/>
    <n v="4500"/>
    <s v="PC"/>
    <n v="0"/>
    <s v="PC"/>
  </r>
  <r>
    <s v="1006"/>
    <s v="2019-20"/>
    <s v="R622P0JEFXA0000"/>
    <x v="28"/>
    <s v="LED Module "/>
    <s v="Elegible"/>
    <s v="SMT210"/>
    <s v="10061L32"/>
    <d v="2019-10-18T00:00:00"/>
    <n v="17060"/>
    <s v="PC"/>
    <n v="0"/>
    <s v="PC"/>
  </r>
  <r>
    <s v="1006"/>
    <s v="2019-20"/>
    <s v="R622P4W6L00EZ00"/>
    <x v="3"/>
    <s v="LED Module "/>
    <s v="Elegible"/>
    <s v="SMT210"/>
    <s v="10061L32"/>
    <d v="2019-10-18T00:00:00"/>
    <n v="20000"/>
    <s v="PC"/>
    <n v="0"/>
    <s v="PC"/>
  </r>
  <r>
    <s v="1006"/>
    <s v="2019-20"/>
    <s v="R622P6FSGXA0000"/>
    <x v="114"/>
    <s v="LED Module "/>
    <s v="Elegible"/>
    <s v="SMT210"/>
    <s v="10061L32"/>
    <d v="2019-10-18T00:00:00"/>
    <n v="10000"/>
    <s v="PC"/>
    <n v="0"/>
    <s v="PC"/>
  </r>
  <r>
    <s v="1006"/>
    <s v="2019-20"/>
    <s v="R62E50095000000"/>
    <x v="25"/>
    <s v="LED Module "/>
    <s v="Elegible"/>
    <s v="SMT210"/>
    <s v="10061L32"/>
    <d v="2019-10-18T00:00:00"/>
    <n v="3000"/>
    <s v="PC"/>
    <n v="0"/>
    <s v="PC"/>
  </r>
  <r>
    <s v="1006"/>
    <s v="2019-20"/>
    <s v="R622P4W6P00EZ00"/>
    <x v="112"/>
    <s v="LED Module "/>
    <s v="Elegible"/>
    <s v="SMT210"/>
    <s v="10061L32"/>
    <d v="2019-10-19T00:00:00"/>
    <n v="17300"/>
    <s v="PC"/>
    <n v="0"/>
    <s v="PC"/>
  </r>
  <r>
    <s v="1006"/>
    <s v="2019-20"/>
    <s v="R622P6F00XA9E00"/>
    <x v="54"/>
    <s v="LED Module "/>
    <s v="Elegible"/>
    <s v="SMT210"/>
    <s v="10061L32"/>
    <d v="2019-10-19T00:00:00"/>
    <n v="20000"/>
    <s v="PC"/>
    <n v="0"/>
    <s v="PC"/>
  </r>
  <r>
    <s v="1006"/>
    <s v="2019-20"/>
    <s v="R622P6FSGXA0000"/>
    <x v="114"/>
    <s v="LED Module "/>
    <s v="Elegible"/>
    <s v="SMT210"/>
    <s v="10061L32"/>
    <d v="2019-10-19T00:00:00"/>
    <n v="37600"/>
    <s v="PC"/>
    <n v="0"/>
    <s v="PC"/>
  </r>
  <r>
    <s v="1006"/>
    <s v="2019-20"/>
    <s v="R62AV0P00I9U200"/>
    <x v="152"/>
    <s v="LED Module "/>
    <s v="Elegible"/>
    <s v="SMT210"/>
    <s v="10061L32"/>
    <d v="2019-10-19T00:00:00"/>
    <n v="693"/>
    <s v="PC"/>
    <n v="0"/>
    <s v="PC"/>
  </r>
  <r>
    <s v="1006"/>
    <s v="2019-20"/>
    <s v="R62AV0PEJXA0000"/>
    <x v="150"/>
    <s v="LED Module "/>
    <s v="Elegible"/>
    <s v="SMT210"/>
    <s v="10061L32"/>
    <d v="2019-10-19T00:00:00"/>
    <n v="20130"/>
    <s v="PC"/>
    <n v="0"/>
    <s v="PC"/>
  </r>
  <r>
    <s v="1006"/>
    <s v="2019-20"/>
    <s v="R62E50095000000"/>
    <x v="25"/>
    <s v="LED Module "/>
    <s v="Elegible"/>
    <s v="SMT210"/>
    <s v="10061L32"/>
    <d v="2019-10-19T00:00:00"/>
    <n v="5000"/>
    <s v="PC"/>
    <n v="0"/>
    <s v="PC"/>
  </r>
  <r>
    <s v="1006"/>
    <s v="2019-20"/>
    <s v="R62S47M00000000"/>
    <x v="26"/>
    <s v="LED Module "/>
    <s v="Elegible"/>
    <s v="SMT210"/>
    <s v="10061L32"/>
    <d v="2019-10-19T00:00:00"/>
    <n v="3840"/>
    <s v="PC"/>
    <n v="0"/>
    <s v="PC"/>
  </r>
  <r>
    <s v="1006"/>
    <s v="2019-20"/>
    <s v="R622P4W00YB9E00"/>
    <x v="53"/>
    <s v="LED Module "/>
    <s v="Elegible"/>
    <s v="SMT210"/>
    <s v="10061L32"/>
    <d v="2019-10-20T00:00:00"/>
    <n v="90000"/>
    <s v="PC"/>
    <n v="0"/>
    <s v="PC"/>
  </r>
  <r>
    <s v="1006"/>
    <s v="2019-20"/>
    <s v="R622P4W6L00EZ00"/>
    <x v="3"/>
    <s v="LED Module "/>
    <s v="Elegible"/>
    <s v="SMT210"/>
    <s v="10061L32"/>
    <d v="2019-10-20T00:00:00"/>
    <n v="72800"/>
    <s v="PC"/>
    <n v="0"/>
    <s v="PC"/>
  </r>
  <r>
    <s v="1006"/>
    <s v="2019-20"/>
    <s v="R622P6F00XA9E00"/>
    <x v="54"/>
    <s v="LED Module "/>
    <s v="Elegible"/>
    <s v="SMT210"/>
    <s v="10061L32"/>
    <d v="2019-10-20T00:00:00"/>
    <n v="7500"/>
    <s v="PC"/>
    <n v="0"/>
    <s v="PC"/>
  </r>
  <r>
    <s v="1006"/>
    <s v="2019-20"/>
    <s v="R62E24E6L00Z600"/>
    <x v="4"/>
    <s v="LED Module "/>
    <s v="Elegible"/>
    <s v="SMT210"/>
    <s v="10061L32"/>
    <d v="2019-10-20T00:00:00"/>
    <n v="800"/>
    <s v="PC"/>
    <n v="0"/>
    <s v="PC"/>
  </r>
  <r>
    <s v="1006"/>
    <s v="2019-20"/>
    <s v="R62E2B21931470I00"/>
    <x v="145"/>
    <s v="LED Module "/>
    <s v="Elegible"/>
    <s v="SMT210"/>
    <s v="10061L32"/>
    <d v="2019-10-20T00:00:00"/>
    <n v="14"/>
    <s v="PC"/>
    <n v="0"/>
    <s v="PC"/>
  </r>
  <r>
    <s v="1006"/>
    <s v="2019-20"/>
    <s v="R62E2B56L00Z600"/>
    <x v="11"/>
    <s v="LED Module "/>
    <s v="Elegible"/>
    <s v="SMT210"/>
    <s v="10061L32"/>
    <d v="2019-10-20T00:00:00"/>
    <n v="1200"/>
    <s v="PC"/>
    <n v="0"/>
    <s v="PC"/>
  </r>
  <r>
    <s v="1006"/>
    <s v="2019-20"/>
    <s v="R62E2BNUXFL0000"/>
    <x v="39"/>
    <s v="LED Module "/>
    <s v="Elegible"/>
    <s v="SMT210"/>
    <s v="10061L32"/>
    <d v="2019-10-20T00:00:00"/>
    <n v="100"/>
    <s v="PC"/>
    <n v="0"/>
    <s v="PC"/>
  </r>
  <r>
    <s v="1006"/>
    <s v="2019-20"/>
    <s v="R62E2C41900EQ00"/>
    <x v="87"/>
    <s v="LED Module "/>
    <s v="Elegible"/>
    <s v="SMT210"/>
    <s v="10061L32"/>
    <d v="2019-10-20T00:00:00"/>
    <n v="800"/>
    <s v="PC"/>
    <n v="0"/>
    <s v="PC"/>
  </r>
  <r>
    <s v="1006"/>
    <s v="2019-20"/>
    <s v="R622P4R6L00EZ00"/>
    <x v="2"/>
    <s v="LED Module "/>
    <s v="Elegible"/>
    <s v="SMT210"/>
    <s v="10061L32"/>
    <d v="2019-10-21T00:00:00"/>
    <n v="30000"/>
    <s v="PC"/>
    <n v="0"/>
    <s v="PC"/>
  </r>
  <r>
    <s v="1006"/>
    <s v="2019-20"/>
    <s v="R5AE20J0000000R00"/>
    <x v="129"/>
    <s v="LED Module "/>
    <s v="Elegible"/>
    <s v="SMT210"/>
    <s v="10061L32"/>
    <d v="2019-10-22T00:00:00"/>
    <n v="24000"/>
    <s v="PC"/>
    <n v="0"/>
    <s v="PC"/>
  </r>
  <r>
    <s v="1006"/>
    <s v="2019-20"/>
    <s v="R62E27M1931470I00"/>
    <x v="144"/>
    <s v="LED Module "/>
    <s v="Elegible"/>
    <s v="SMT210"/>
    <s v="10061L32"/>
    <d v="2019-10-22T00:00:00"/>
    <n v="620"/>
    <s v="PC"/>
    <n v="0"/>
    <s v="PC"/>
  </r>
  <r>
    <s v="1006"/>
    <s v="2019-20"/>
    <s v="R62E2A39100X500"/>
    <x v="37"/>
    <s v="LED Module "/>
    <s v="Elegible"/>
    <s v="SMT210"/>
    <s v="10061L32"/>
    <d v="2019-10-22T00:00:00"/>
    <n v="2760"/>
    <s v="PC"/>
    <n v="0"/>
    <s v="PC"/>
  </r>
  <r>
    <s v="1006"/>
    <s v="2019-20"/>
    <s v="R62E2A5UX590000"/>
    <x v="131"/>
    <s v="LED Module "/>
    <s v="Elegible"/>
    <s v="SMT210"/>
    <s v="10061L32"/>
    <d v="2019-10-22T00:00:00"/>
    <n v="580"/>
    <s v="PC"/>
    <n v="0"/>
    <s v="PC"/>
  </r>
  <r>
    <s v="1006"/>
    <s v="2019-20"/>
    <s v="R62E2C41900EQ00"/>
    <x v="87"/>
    <s v="LED Module "/>
    <s v="Elegible"/>
    <s v="SMT210"/>
    <s v="10061L32"/>
    <d v="2019-10-22T00:00:00"/>
    <n v="750"/>
    <s v="PC"/>
    <n v="0"/>
    <s v="PC"/>
  </r>
  <r>
    <s v="1006"/>
    <s v="2019-20"/>
    <s v="R62E50095000000"/>
    <x v="25"/>
    <s v="LED Module "/>
    <s v="Elegible"/>
    <s v="SMT210"/>
    <s v="10061L32"/>
    <d v="2019-10-22T00:00:00"/>
    <n v="9000"/>
    <s v="PC"/>
    <n v="0"/>
    <s v="PC"/>
  </r>
  <r>
    <s v="1006"/>
    <s v="2019-20"/>
    <s v="R5AE20J0000000R00"/>
    <x v="129"/>
    <s v="LED Module "/>
    <s v="Elegible"/>
    <s v="SMT210"/>
    <s v="10061L32"/>
    <d v="2019-10-23T00:00:00"/>
    <n v="26000"/>
    <s v="PC"/>
    <n v="0"/>
    <s v="PC"/>
  </r>
  <r>
    <s v="1006"/>
    <s v="2019-20"/>
    <s v="R622P4R6L00EZ00"/>
    <x v="2"/>
    <s v="LED Module "/>
    <s v="Elegible"/>
    <s v="SMT210"/>
    <s v="10061L32"/>
    <d v="2019-10-23T00:00:00"/>
    <n v="3000"/>
    <s v="PC"/>
    <n v="0"/>
    <s v="PC"/>
  </r>
  <r>
    <s v="1006"/>
    <s v="2019-20"/>
    <s v="R622P4W6L00EZ00"/>
    <x v="3"/>
    <s v="LED Module "/>
    <s v="Elegible"/>
    <s v="SMT210"/>
    <s v="10061L32"/>
    <d v="2019-10-23T00:00:00"/>
    <n v="60000"/>
    <s v="PC"/>
    <n v="0"/>
    <s v="PC"/>
  </r>
  <r>
    <s v="1006"/>
    <s v="2019-20"/>
    <s v="R62E20IUXYS0000"/>
    <x v="80"/>
    <s v="LED Module "/>
    <s v="Elegible"/>
    <s v="SMT210"/>
    <s v="10061L32"/>
    <d v="2019-10-23T00:00:00"/>
    <n v="25"/>
    <s v="PC"/>
    <n v="0"/>
    <s v="PC"/>
  </r>
  <r>
    <s v="1006"/>
    <s v="2019-20"/>
    <s v="R62E26NUX590000"/>
    <x v="82"/>
    <s v="LED Module "/>
    <s v="Elegible"/>
    <s v="SMT210"/>
    <s v="10061L32"/>
    <d v="2019-10-23T00:00:00"/>
    <n v="2250"/>
    <s v="PC"/>
    <n v="0"/>
    <s v="PC"/>
  </r>
  <r>
    <s v="1006"/>
    <s v="2019-20"/>
    <s v="R5AE20J0000000R00"/>
    <x v="129"/>
    <s v="LED Module "/>
    <s v="Elegible"/>
    <s v="SMT210"/>
    <s v="10061L32"/>
    <d v="2019-10-24T00:00:00"/>
    <n v="18160"/>
    <s v="PC"/>
    <n v="0"/>
    <s v="PC"/>
  </r>
  <r>
    <s v="1006"/>
    <s v="2019-20"/>
    <s v="R62E23YUX597S00"/>
    <x v="48"/>
    <s v="LED Module "/>
    <s v="Elegible"/>
    <s v="SMT210"/>
    <s v="10061L32"/>
    <d v="2019-10-24T00:00:00"/>
    <n v="3"/>
    <s v="PC"/>
    <n v="0"/>
    <s v="PC"/>
  </r>
  <r>
    <s v="1006"/>
    <s v="2019-20"/>
    <s v="R62E23YUXFL0000"/>
    <x v="34"/>
    <s v="LED Module "/>
    <s v="Elegible"/>
    <s v="SMT210"/>
    <s v="10061L32"/>
    <d v="2019-10-24T00:00:00"/>
    <n v="3"/>
    <s v="PC"/>
    <n v="0"/>
    <s v="PC"/>
  </r>
  <r>
    <s v="1006"/>
    <s v="2019-20"/>
    <s v="R62E24ZUX590000"/>
    <x v="22"/>
    <s v="LED Module "/>
    <s v="Elegible"/>
    <s v="SMT210"/>
    <s v="10061L32"/>
    <d v="2019-10-24T00:00:00"/>
    <n v="56"/>
    <s v="PC"/>
    <n v="0"/>
    <s v="PC"/>
  </r>
  <r>
    <s v="1006"/>
    <s v="2019-20"/>
    <s v="R62E26N1401250I00"/>
    <x v="153"/>
    <s v="LED Module "/>
    <s v="Elegible"/>
    <s v="SMT210"/>
    <s v="10061L32"/>
    <d v="2019-10-24T00:00:00"/>
    <n v="1200"/>
    <s v="PC"/>
    <n v="0"/>
    <s v="PC"/>
  </r>
  <r>
    <s v="1006"/>
    <s v="2019-20"/>
    <s v="R62E26NGCPV0000"/>
    <x v="65"/>
    <s v="LED Module "/>
    <s v="Elegible"/>
    <s v="SMT210"/>
    <s v="10061L32"/>
    <d v="2019-10-24T00:00:00"/>
    <n v="800"/>
    <s v="PC"/>
    <n v="0"/>
    <s v="PC"/>
  </r>
  <r>
    <s v="1006"/>
    <s v="2019-20"/>
    <s v="R62E27M1931470I00"/>
    <x v="144"/>
    <s v="LED Module "/>
    <s v="Elegible"/>
    <s v="SMT210"/>
    <s v="10061L32"/>
    <d v="2019-10-24T00:00:00"/>
    <n v="593"/>
    <s v="PC"/>
    <n v="0"/>
    <s v="PC"/>
  </r>
  <r>
    <s v="1006"/>
    <s v="2019-20"/>
    <s v="R62E2B21931470I00"/>
    <x v="145"/>
    <s v="LED Module "/>
    <s v="Elegible"/>
    <s v="SMT210"/>
    <s v="10061L32"/>
    <d v="2019-10-24T00:00:00"/>
    <n v="394"/>
    <s v="PC"/>
    <n v="0"/>
    <s v="PC"/>
  </r>
  <r>
    <s v="1006"/>
    <s v="2019-20"/>
    <s v="R62E2B29259EQ00"/>
    <x v="100"/>
    <s v="LED Module "/>
    <s v="Elegible"/>
    <s v="SMT210"/>
    <s v="10061L32"/>
    <d v="2019-10-24T00:00:00"/>
    <n v="12"/>
    <s v="PC"/>
    <n v="0"/>
    <s v="PC"/>
  </r>
  <r>
    <s v="1006"/>
    <s v="2019-20"/>
    <s v="R62E2BN9259FP00"/>
    <x v="141"/>
    <s v="LED Module "/>
    <s v="Elegible"/>
    <s v="SMT210"/>
    <s v="10061L32"/>
    <d v="2019-10-24T00:00:00"/>
    <n v="1"/>
    <s v="PC"/>
    <n v="0"/>
    <s v="PC"/>
  </r>
  <r>
    <s v="1006"/>
    <s v="2019-20"/>
    <s v="R62E2BNUXFL0000"/>
    <x v="39"/>
    <s v="LED Module "/>
    <s v="Elegible"/>
    <s v="SMT210"/>
    <s v="10061L32"/>
    <d v="2019-10-24T00:00:00"/>
    <n v="4"/>
    <s v="PC"/>
    <n v="0"/>
    <s v="PC"/>
  </r>
  <r>
    <s v="1006"/>
    <s v="2019-20"/>
    <s v="R62E2C4UXFL0000"/>
    <x v="20"/>
    <s v="LED Module "/>
    <s v="Elegible"/>
    <s v="SMT210"/>
    <s v="10061L32"/>
    <d v="2019-10-24T00:00:00"/>
    <n v="20"/>
    <s v="PC"/>
    <n v="0"/>
    <s v="PC"/>
  </r>
  <r>
    <s v="1006"/>
    <s v="2019-20"/>
    <s v="R62E2C4UXYS0000"/>
    <x v="101"/>
    <s v="LED Module "/>
    <s v="Elegible"/>
    <s v="SMT210"/>
    <s v="10061L32"/>
    <d v="2019-10-24T00:00:00"/>
    <n v="22"/>
    <s v="PC"/>
    <n v="0"/>
    <s v="PC"/>
  </r>
  <r>
    <s v="1006"/>
    <s v="2019-20"/>
    <s v="R62E50095000000"/>
    <x v="25"/>
    <s v="LED Module "/>
    <s v="Elegible"/>
    <s v="SMT210"/>
    <s v="10061L32"/>
    <d v="2019-10-24T00:00:00"/>
    <n v="1500"/>
    <s v="PC"/>
    <n v="0"/>
    <s v="PC"/>
  </r>
  <r>
    <s v="1006"/>
    <s v="2019-20"/>
    <s v="R62T25XT9PV8800"/>
    <x v="108"/>
    <s v="LED Module "/>
    <s v="Elegible"/>
    <s v="SMT210"/>
    <s v="10061L32"/>
    <d v="2019-10-24T00:00:00"/>
    <n v="2"/>
    <s v="PC"/>
    <n v="0"/>
    <s v="PC"/>
  </r>
  <r>
    <s v="1006"/>
    <s v="2019-20"/>
    <s v="R622P4KSGXA0000"/>
    <x v="98"/>
    <s v="LED Module "/>
    <s v="Elegible"/>
    <s v="SMT210"/>
    <s v="10061L32"/>
    <d v="2019-10-25T00:00:00"/>
    <n v="14000"/>
    <s v="PC"/>
    <n v="0"/>
    <s v="PC"/>
  </r>
  <r>
    <s v="1006"/>
    <s v="2019-20"/>
    <s v="R622P4KUVXA0000"/>
    <x v="110"/>
    <s v="LED Module "/>
    <s v="Elegible"/>
    <s v="SMT210"/>
    <s v="10061L32"/>
    <d v="2019-10-25T00:00:00"/>
    <n v="5700"/>
    <s v="PC"/>
    <n v="0"/>
    <s v="PC"/>
  </r>
  <r>
    <s v="1006"/>
    <s v="2019-20"/>
    <s v="R622P4R6L00EZ00"/>
    <x v="2"/>
    <s v="LED Module "/>
    <s v="Elegible"/>
    <s v="SMT210"/>
    <s v="10061L32"/>
    <d v="2019-10-25T00:00:00"/>
    <n v="5000"/>
    <s v="PC"/>
    <n v="0"/>
    <s v="PC"/>
  </r>
  <r>
    <s v="1006"/>
    <s v="2019-20"/>
    <s v="R622P4W6L00EZ00"/>
    <x v="3"/>
    <s v="LED Module "/>
    <s v="Elegible"/>
    <s v="SMT210"/>
    <s v="10061L32"/>
    <d v="2019-10-25T00:00:00"/>
    <n v="60000"/>
    <s v="PC"/>
    <n v="0"/>
    <s v="PC"/>
  </r>
  <r>
    <s v="1006"/>
    <s v="2019-20"/>
    <s v="R62E26N1401250I00"/>
    <x v="153"/>
    <s v="LED Module "/>
    <s v="Elegible"/>
    <s v="SMT210"/>
    <s v="10061L32"/>
    <d v="2019-10-25T00:00:00"/>
    <n v="272"/>
    <s v="PC"/>
    <n v="0"/>
    <s v="PC"/>
  </r>
  <r>
    <s v="1006"/>
    <s v="2019-20"/>
    <s v="R62E2BNUXFL0000"/>
    <x v="39"/>
    <s v="LED Module "/>
    <s v="Elegible"/>
    <s v="SMT210"/>
    <s v="10061L32"/>
    <d v="2019-10-25T00:00:00"/>
    <n v="34"/>
    <s v="PC"/>
    <n v="0"/>
    <s v="PC"/>
  </r>
  <r>
    <s v="1006"/>
    <s v="2019-20"/>
    <s v="R62E2C0UXFL0000"/>
    <x v="40"/>
    <s v="LED Module "/>
    <s v="Elegible"/>
    <s v="SMT210"/>
    <s v="10061L32"/>
    <d v="2019-10-25T00:00:00"/>
    <n v="300"/>
    <s v="PC"/>
    <n v="0"/>
    <s v="PC"/>
  </r>
  <r>
    <s v="1006"/>
    <s v="2019-20"/>
    <s v="R62E2C4UXFL0000"/>
    <x v="20"/>
    <s v="LED Module "/>
    <s v="Elegible"/>
    <s v="SMT210"/>
    <s v="10061L32"/>
    <d v="2019-10-25T00:00:00"/>
    <n v="67"/>
    <s v="PC"/>
    <n v="0"/>
    <s v="PC"/>
  </r>
  <r>
    <s v="1006"/>
    <s v="2019-20"/>
    <s v="R5AE20J0000000R00"/>
    <x v="129"/>
    <s v="LED Module "/>
    <s v="Elegible"/>
    <s v="SMT210"/>
    <s v="10061L32"/>
    <d v="2019-10-30T00:00:00"/>
    <n v="593"/>
    <s v="PC"/>
    <n v="0"/>
    <s v="PC"/>
  </r>
  <r>
    <s v="1006"/>
    <s v="2019-20"/>
    <s v="R622P4KSGXA0000"/>
    <x v="98"/>
    <s v="LED Module "/>
    <s v="Elegible"/>
    <s v="SMT210"/>
    <s v="10061L32"/>
    <d v="2019-10-30T00:00:00"/>
    <n v="51520"/>
    <s v="PC"/>
    <n v="0"/>
    <s v="PC"/>
  </r>
  <r>
    <s v="1006"/>
    <s v="2019-20"/>
    <s v="R622P4W6L00EZ00"/>
    <x v="3"/>
    <s v="LED Module "/>
    <s v="Elegible"/>
    <s v="SMT210"/>
    <s v="10061L32"/>
    <d v="2019-10-30T00:00:00"/>
    <n v="167800"/>
    <s v="PC"/>
    <n v="0"/>
    <s v="PC"/>
  </r>
  <r>
    <s v="1006"/>
    <s v="2019-20"/>
    <s v="R622P6FSGXA0000"/>
    <x v="114"/>
    <s v="LED Module "/>
    <s v="Elegible"/>
    <s v="SMT210"/>
    <s v="10061L32"/>
    <d v="2019-10-30T00:00:00"/>
    <n v="11200"/>
    <s v="PC"/>
    <n v="0"/>
    <s v="PC"/>
  </r>
  <r>
    <s v="1006"/>
    <s v="2019-20"/>
    <s v="R622P7KSGXA0000"/>
    <x v="14"/>
    <s v="LED Module "/>
    <s v="Elegible"/>
    <s v="SMT210"/>
    <s v="10061L32"/>
    <d v="2019-10-30T00:00:00"/>
    <n v="51468"/>
    <s v="PC"/>
    <n v="0"/>
    <s v="PC"/>
  </r>
  <r>
    <s v="1006"/>
    <s v="2019-20"/>
    <s v="R622P7KUVXA0000"/>
    <x v="15"/>
    <s v="LED Module "/>
    <s v="Elegible"/>
    <s v="SMT210"/>
    <s v="10061L32"/>
    <d v="2019-10-30T00:00:00"/>
    <n v="13032"/>
    <s v="PC"/>
    <n v="0"/>
    <s v="PC"/>
  </r>
  <r>
    <s v="1006"/>
    <s v="2019-20"/>
    <s v="R62AV0P00I9U200"/>
    <x v="152"/>
    <s v="LED Module "/>
    <s v="Elegible"/>
    <s v="SMT210"/>
    <s v="10061L32"/>
    <d v="2019-10-30T00:00:00"/>
    <n v="99"/>
    <s v="PC"/>
    <n v="0"/>
    <s v="PC"/>
  </r>
  <r>
    <s v="1006"/>
    <s v="2019-20"/>
    <s v="R62AV0PEJXA0000"/>
    <x v="150"/>
    <s v="LED Module "/>
    <s v="Elegible"/>
    <s v="SMT210"/>
    <s v="10061L32"/>
    <d v="2019-10-30T00:00:00"/>
    <n v="24156"/>
    <s v="PC"/>
    <n v="0"/>
    <s v="PC"/>
  </r>
  <r>
    <s v="1006"/>
    <s v="2019-20"/>
    <s v="R62E20I0691050I00"/>
    <x v="123"/>
    <s v="LED Module "/>
    <s v="Elegible"/>
    <s v="SMT210"/>
    <s v="10061L32"/>
    <d v="2019-10-30T00:00:00"/>
    <n v="7"/>
    <s v="PC"/>
    <n v="0"/>
    <s v="PC"/>
  </r>
  <r>
    <s v="1006"/>
    <s v="2019-20"/>
    <s v="R62E23YUXFL0000"/>
    <x v="34"/>
    <s v="LED Module "/>
    <s v="Elegible"/>
    <s v="SMT210"/>
    <s v="10061L32"/>
    <d v="2019-10-30T00:00:00"/>
    <n v="100"/>
    <s v="PC"/>
    <n v="0"/>
    <s v="PC"/>
  </r>
  <r>
    <s v="1006"/>
    <s v="2019-20"/>
    <s v="R62E27M1931470I00"/>
    <x v="144"/>
    <s v="LED Module "/>
    <s v="Elegible"/>
    <s v="SMT210"/>
    <s v="10061L32"/>
    <d v="2019-10-30T00:00:00"/>
    <n v="200"/>
    <s v="PC"/>
    <n v="0"/>
    <s v="PC"/>
  </r>
  <r>
    <s v="1006"/>
    <s v="2019-20"/>
    <s v="R62E2B21931470I00"/>
    <x v="145"/>
    <s v="LED Module "/>
    <s v="Elegible"/>
    <s v="SMT210"/>
    <s v="10061L32"/>
    <d v="2019-10-30T00:00:00"/>
    <n v="132"/>
    <s v="PC"/>
    <n v="0"/>
    <s v="PC"/>
  </r>
  <r>
    <s v="1006"/>
    <s v="2019-20"/>
    <s v="R62E2BNUXFL0000"/>
    <x v="39"/>
    <s v="LED Module "/>
    <s v="Elegible"/>
    <s v="SMT210"/>
    <s v="10061L32"/>
    <d v="2019-10-30T00:00:00"/>
    <n v="540"/>
    <s v="PC"/>
    <n v="0"/>
    <s v="PC"/>
  </r>
  <r>
    <s v="1006"/>
    <s v="2019-20"/>
    <s v="R62V34E0040090R00"/>
    <x v="85"/>
    <s v="LED Module "/>
    <s v="Elegible"/>
    <s v="SMT210"/>
    <s v="10061L32"/>
    <d v="2019-10-30T00:00:00"/>
    <n v="15962"/>
    <s v="PC"/>
    <n v="0"/>
    <s v="PC"/>
  </r>
  <r>
    <s v="1006"/>
    <s v="2019-20"/>
    <s v="R62V34E0050090R00"/>
    <x v="109"/>
    <s v="LED Module "/>
    <s v="Elegible"/>
    <s v="SMT210"/>
    <s v="10061L32"/>
    <d v="2019-10-30T00:00:00"/>
    <n v="996"/>
    <s v="PC"/>
    <n v="0"/>
    <s v="PC"/>
  </r>
  <r>
    <s v="1006"/>
    <s v="2019-20"/>
    <s v="R62V3B50040090R00"/>
    <x v="89"/>
    <s v="LED Module "/>
    <s v="Elegible"/>
    <s v="SMT210"/>
    <s v="10061L32"/>
    <d v="2019-10-30T00:00:00"/>
    <n v="4541"/>
    <s v="PC"/>
    <n v="0"/>
    <s v="PC"/>
  </r>
  <r>
    <s v="1006"/>
    <s v="2019-20"/>
    <s v="R622P0JEFXA0000"/>
    <x v="28"/>
    <s v="LED Module "/>
    <s v="Elegible"/>
    <s v="SMT210"/>
    <s v="10061L32"/>
    <d v="2019-10-31T00:00:00"/>
    <n v="6446"/>
    <s v="PC"/>
    <n v="0"/>
    <s v="PC"/>
  </r>
  <r>
    <s v="1006"/>
    <s v="2019-20"/>
    <s v="R62E20I0691050I00"/>
    <x v="123"/>
    <s v="LED Module "/>
    <s v="Elegible"/>
    <s v="SMT210"/>
    <s v="10061L32"/>
    <d v="2019-10-31T00:00:00"/>
    <n v="88"/>
    <s v="PC"/>
    <n v="0"/>
    <s v="PC"/>
  </r>
  <r>
    <s v="1006"/>
    <s v="2019-20"/>
    <s v="R62E20IUX59AU00"/>
    <x v="18"/>
    <s v="LED Module "/>
    <s v="Elegible"/>
    <s v="SMT210"/>
    <s v="10061L32"/>
    <d v="2019-10-31T00:00:00"/>
    <n v="510"/>
    <s v="PC"/>
    <n v="0"/>
    <s v="PC"/>
  </r>
  <r>
    <s v="1006"/>
    <s v="2019-20"/>
    <s v="R62E20IUXYS0000"/>
    <x v="80"/>
    <s v="LED Module "/>
    <s v="Elegible"/>
    <s v="SMT210"/>
    <s v="10061L32"/>
    <d v="2019-10-31T00:00:00"/>
    <n v="18"/>
    <s v="PC"/>
    <n v="0"/>
    <s v="PC"/>
  </r>
  <r>
    <s v="1006"/>
    <s v="2019-20"/>
    <s v="R62E24E6L00Z600"/>
    <x v="4"/>
    <s v="LED Module "/>
    <s v="Elegible"/>
    <s v="SMT210"/>
    <s v="10061L32"/>
    <d v="2019-10-31T00:00:00"/>
    <n v="4260"/>
    <s v="PC"/>
    <n v="0"/>
    <s v="PC"/>
  </r>
  <r>
    <s v="1006"/>
    <s v="2019-20"/>
    <s v="R62E26J1960000I00"/>
    <x v="139"/>
    <s v="LED Module "/>
    <s v="Elegible"/>
    <s v="SMT210"/>
    <s v="10061L32"/>
    <d v="2019-10-31T00:00:00"/>
    <n v="105"/>
    <s v="PC"/>
    <n v="0"/>
    <s v="PC"/>
  </r>
  <r>
    <s v="1006"/>
    <s v="2019-20"/>
    <s v="R62E2B56L00Z600"/>
    <x v="11"/>
    <s v="LED Module "/>
    <s v="Elegible"/>
    <s v="SMT210"/>
    <s v="10061L32"/>
    <d v="2019-10-31T00:00:00"/>
    <n v="3900"/>
    <s v="PC"/>
    <n v="0"/>
    <s v="PC"/>
  </r>
  <r>
    <s v="1006"/>
    <s v="2019-20"/>
    <s v="R62E2BN9259AU00"/>
    <x v="45"/>
    <s v="LED Module "/>
    <s v="Elegible"/>
    <s v="SMT210"/>
    <s v="10061L32"/>
    <d v="2019-10-31T00:00:00"/>
    <n v="0"/>
    <s v="PC"/>
    <n v="0"/>
    <s v="PC"/>
  </r>
  <r>
    <s v="1006"/>
    <s v="2019-20"/>
    <s v="R62E2BN9259HD00"/>
    <x v="46"/>
    <s v="LED Module "/>
    <s v="Elegible"/>
    <s v="SMT210"/>
    <s v="10061L32"/>
    <d v="2019-10-31T00:00:00"/>
    <n v="18"/>
    <s v="PC"/>
    <n v="0"/>
    <s v="PC"/>
  </r>
  <r>
    <s v="1006"/>
    <s v="2019-20"/>
    <s v="R62E2C4UX590000"/>
    <x v="31"/>
    <s v="LED Module "/>
    <s v="Elegible"/>
    <s v="SMT210"/>
    <s v="10061L32"/>
    <d v="2019-10-31T00:00:00"/>
    <n v="22"/>
    <s v="PC"/>
    <n v="0"/>
    <s v="PC"/>
  </r>
  <r>
    <s v="1006"/>
    <s v="2019-20"/>
    <s v="R622P4W00YA9E00"/>
    <x v="17"/>
    <s v="LED Module "/>
    <s v="Elegible"/>
    <s v="SMT210"/>
    <s v="10061L32"/>
    <d v="2019-11-05T00:00:00"/>
    <n v="4080"/>
    <s v="PC"/>
    <n v="0"/>
    <s v="PC"/>
  </r>
  <r>
    <s v="1006"/>
    <s v="2019-20"/>
    <s v="R622P4W00YB9E00"/>
    <x v="53"/>
    <s v="LED Module "/>
    <s v="Elegible"/>
    <s v="SMT210"/>
    <s v="10061L32"/>
    <d v="2019-11-05T00:00:00"/>
    <n v="43240"/>
    <s v="PC"/>
    <n v="0"/>
    <s v="PC"/>
  </r>
  <r>
    <s v="1006"/>
    <s v="2019-20"/>
    <s v="R622P4W6L00EZ00"/>
    <x v="3"/>
    <s v="LED Module "/>
    <s v="Elegible"/>
    <s v="SMT210"/>
    <s v="10061L32"/>
    <d v="2019-11-05T00:00:00"/>
    <n v="55000"/>
    <s v="PC"/>
    <n v="0"/>
    <s v="PC"/>
  </r>
  <r>
    <s v="1006"/>
    <s v="2019-20"/>
    <s v="R622P4W6P00EZ00"/>
    <x v="112"/>
    <s v="LED Module "/>
    <s v="Elegible"/>
    <s v="SMT210"/>
    <s v="10061L32"/>
    <d v="2019-11-05T00:00:00"/>
    <n v="37620"/>
    <s v="PC"/>
    <n v="0"/>
    <s v="PC"/>
  </r>
  <r>
    <s v="1006"/>
    <s v="2019-20"/>
    <s v="R622P6FSGXA0000"/>
    <x v="114"/>
    <s v="LED Module "/>
    <s v="Elegible"/>
    <s v="SMT210"/>
    <s v="10061L32"/>
    <d v="2019-11-05T00:00:00"/>
    <n v="35960"/>
    <s v="PC"/>
    <n v="0"/>
    <s v="PC"/>
  </r>
  <r>
    <s v="1006"/>
    <s v="2019-20"/>
    <s v="R622P7KSGXA0000"/>
    <x v="14"/>
    <s v="LED Module "/>
    <s v="Elegible"/>
    <s v="SMT210"/>
    <s v="10061L32"/>
    <d v="2019-11-05T00:00:00"/>
    <n v="1572"/>
    <s v="PC"/>
    <n v="0"/>
    <s v="PC"/>
  </r>
  <r>
    <s v="1006"/>
    <s v="2019-20"/>
    <s v="R62AV0PEJXA0000"/>
    <x v="150"/>
    <s v="LED Module "/>
    <s v="Elegible"/>
    <s v="SMT210"/>
    <s v="10061L32"/>
    <d v="2019-11-05T00:00:00"/>
    <n v="4026"/>
    <s v="PC"/>
    <n v="0"/>
    <s v="PC"/>
  </r>
  <r>
    <s v="1006"/>
    <s v="2019-20"/>
    <s v="R62V3B50040090R00"/>
    <x v="89"/>
    <s v="LED Module "/>
    <s v="Elegible"/>
    <s v="SMT210"/>
    <s v="10061L32"/>
    <d v="2019-11-05T00:00:00"/>
    <n v="456"/>
    <s v="PC"/>
    <n v="0"/>
    <s v="PC"/>
  </r>
  <r>
    <s v="1006"/>
    <s v="2019-20"/>
    <s v="R622P4W6L00EZ00"/>
    <x v="3"/>
    <s v="LED Module "/>
    <s v="Elegible"/>
    <s v="SMT210"/>
    <s v="10061L32"/>
    <d v="2019-11-06T00:00:00"/>
    <n v="58000"/>
    <s v="PC"/>
    <n v="0"/>
    <s v="PC"/>
  </r>
  <r>
    <s v="1006"/>
    <s v="2019-20"/>
    <s v="R62E2N5UX590000"/>
    <x v="27"/>
    <s v="LED Module "/>
    <s v="Elegible"/>
    <s v="SMT210"/>
    <s v="10061L32"/>
    <d v="2019-11-06T00:00:00"/>
    <n v="1200"/>
    <s v="PC"/>
    <n v="0"/>
    <s v="PC"/>
  </r>
  <r>
    <s v="1006"/>
    <s v="2019-20"/>
    <s v="R5AE20J0000000R00"/>
    <x v="129"/>
    <s v="LED Module "/>
    <s v="Elegible"/>
    <s v="SMT210"/>
    <s v="10061L32"/>
    <d v="2019-11-07T00:00:00"/>
    <n v="6240"/>
    <s v="PC"/>
    <n v="0"/>
    <s v="PC"/>
  </r>
  <r>
    <s v="1006"/>
    <s v="2019-20"/>
    <s v="R622P0PEJXA0000"/>
    <x v="73"/>
    <s v="LED Module "/>
    <s v="Elegible"/>
    <s v="SMT210"/>
    <s v="10061L32"/>
    <d v="2019-11-07T00:00:00"/>
    <n v="3750"/>
    <s v="PC"/>
    <n v="0"/>
    <s v="PC"/>
  </r>
  <r>
    <s v="1006"/>
    <s v="2019-20"/>
    <s v="R622P6F00YA9E00"/>
    <x v="143"/>
    <s v="LED Module "/>
    <s v="Elegible"/>
    <s v="SMT210"/>
    <s v="10061L32"/>
    <d v="2019-11-07T00:00:00"/>
    <n v="3500"/>
    <s v="PC"/>
    <n v="0"/>
    <s v="PC"/>
  </r>
  <r>
    <s v="1006"/>
    <s v="2019-20"/>
    <s v="R62AV0P00I9U200"/>
    <x v="152"/>
    <s v="LED Module "/>
    <s v="Elegible"/>
    <s v="SMT210"/>
    <s v="10061L32"/>
    <d v="2019-11-07T00:00:00"/>
    <n v="2838"/>
    <s v="PC"/>
    <n v="0"/>
    <s v="PC"/>
  </r>
  <r>
    <s v="1006"/>
    <s v="2019-20"/>
    <s v="R62AV0P6PI90000"/>
    <x v="154"/>
    <s v="LED Module "/>
    <s v="Elegible"/>
    <s v="SMT210"/>
    <s v="10061L32"/>
    <d v="2019-11-07T00:00:00"/>
    <n v="9009"/>
    <s v="PC"/>
    <n v="0"/>
    <s v="PC"/>
  </r>
  <r>
    <s v="1006"/>
    <s v="2019-20"/>
    <s v="R62E2C4FCFL0000"/>
    <x v="74"/>
    <s v="LED Module "/>
    <s v="Elegible"/>
    <s v="SMT210"/>
    <s v="10061L32"/>
    <d v="2019-11-07T00:00:00"/>
    <n v="10"/>
    <s v="PC"/>
    <n v="0"/>
    <s v="PC"/>
  </r>
  <r>
    <s v="1006"/>
    <s v="2019-20"/>
    <s v="R622P0PEJXA0000"/>
    <x v="73"/>
    <s v="LED Module "/>
    <s v="Elegible"/>
    <s v="SMT210"/>
    <s v="10061L32"/>
    <d v="2019-11-08T00:00:00"/>
    <n v="25759"/>
    <s v="PC"/>
    <n v="0"/>
    <s v="PC"/>
  </r>
  <r>
    <s v="1006"/>
    <s v="2019-20"/>
    <s v="R622P6F00YA9E00"/>
    <x v="143"/>
    <s v="LED Module "/>
    <s v="Elegible"/>
    <s v="SMT210"/>
    <s v="10061L32"/>
    <d v="2019-11-08T00:00:00"/>
    <n v="6374"/>
    <s v="PC"/>
    <n v="0"/>
    <s v="PC"/>
  </r>
  <r>
    <s v="1006"/>
    <s v="2019-20"/>
    <s v="R622P6FSGXA0000"/>
    <x v="114"/>
    <s v="LED Module "/>
    <s v="Elegible"/>
    <s v="SMT210"/>
    <s v="10061L32"/>
    <d v="2019-11-08T00:00:00"/>
    <n v="25200"/>
    <s v="PC"/>
    <n v="0"/>
    <s v="PC"/>
  </r>
  <r>
    <s v="1006"/>
    <s v="2019-20"/>
    <s v="R62V3B50040090R00"/>
    <x v="89"/>
    <s v="LED Module "/>
    <s v="Elegible"/>
    <s v="SMT210"/>
    <s v="10061L32"/>
    <d v="2019-11-08T00:00:00"/>
    <n v="3928"/>
    <s v="PC"/>
    <n v="0"/>
    <s v="PC"/>
  </r>
  <r>
    <s v="1006"/>
    <s v="2019-20"/>
    <s v="R62V3B50050090R00"/>
    <x v="90"/>
    <s v="LED Module "/>
    <s v="Elegible"/>
    <s v="SMT210"/>
    <s v="10061L32"/>
    <d v="2019-11-08T00:00:00"/>
    <n v="1162"/>
    <s v="PC"/>
    <n v="0"/>
    <s v="PC"/>
  </r>
  <r>
    <s v="1006"/>
    <s v="2019-20"/>
    <s v="R622P4R6L00EZ00"/>
    <x v="2"/>
    <s v="LED Module "/>
    <s v="Elegible"/>
    <s v="SMT210"/>
    <s v="10061L32"/>
    <d v="2019-11-11T00:00:00"/>
    <n v="1429"/>
    <s v="PC"/>
    <n v="0"/>
    <s v="PC"/>
  </r>
  <r>
    <s v="1006"/>
    <s v="2019-20"/>
    <s v="R622P4W00YA9E00"/>
    <x v="17"/>
    <s v="LED Module "/>
    <s v="Elegible"/>
    <s v="SMT210"/>
    <s v="10061L32"/>
    <d v="2019-11-11T00:00:00"/>
    <n v="699"/>
    <s v="PC"/>
    <n v="0"/>
    <s v="PC"/>
  </r>
  <r>
    <s v="1006"/>
    <s v="2019-20"/>
    <s v="R622P4W00YB9E00"/>
    <x v="53"/>
    <s v="LED Module "/>
    <s v="Elegible"/>
    <s v="SMT210"/>
    <s v="10061L32"/>
    <d v="2019-11-11T00:00:00"/>
    <n v="16000"/>
    <s v="PC"/>
    <n v="0"/>
    <s v="PC"/>
  </r>
  <r>
    <s v="1006"/>
    <s v="2019-20"/>
    <s v="R622P4W6P00EZ00"/>
    <x v="112"/>
    <s v="LED Module "/>
    <s v="Elegible"/>
    <s v="SMT210"/>
    <s v="10061L32"/>
    <d v="2019-11-11T00:00:00"/>
    <n v="6049"/>
    <s v="PC"/>
    <n v="0"/>
    <s v="PC"/>
  </r>
  <r>
    <s v="1006"/>
    <s v="2019-20"/>
    <s v="R622P6FSGXA0000"/>
    <x v="114"/>
    <s v="LED Module "/>
    <s v="Elegible"/>
    <s v="SMT210"/>
    <s v="10061L32"/>
    <d v="2019-11-11T00:00:00"/>
    <n v="9340"/>
    <s v="PC"/>
    <n v="0"/>
    <s v="PC"/>
  </r>
  <r>
    <s v="1006"/>
    <s v="2019-20"/>
    <s v="R62AV0PEJXA0000"/>
    <x v="150"/>
    <s v="LED Module "/>
    <s v="Elegible"/>
    <s v="SMT210"/>
    <s v="10061L32"/>
    <d v="2019-11-11T00:00:00"/>
    <n v="17919"/>
    <s v="PC"/>
    <n v="0"/>
    <s v="PC"/>
  </r>
  <r>
    <s v="1006"/>
    <s v="2019-20"/>
    <s v="R62CU0300009T00"/>
    <x v="146"/>
    <s v="LED Module "/>
    <s v="Elegible"/>
    <s v="SMT210"/>
    <s v="10061L32"/>
    <d v="2019-11-11T00:00:00"/>
    <n v="210"/>
    <s v="PC"/>
    <n v="0"/>
    <s v="PC"/>
  </r>
  <r>
    <s v="1006"/>
    <s v="2019-20"/>
    <s v="R62E20IUXFL0000"/>
    <x v="19"/>
    <s v="LED Module "/>
    <s v="Elegible"/>
    <s v="SMT210"/>
    <s v="10061L32"/>
    <d v="2019-11-11T00:00:00"/>
    <n v="304"/>
    <s v="PC"/>
    <n v="0"/>
    <s v="PC"/>
  </r>
  <r>
    <s v="1006"/>
    <s v="2019-20"/>
    <s v="R62E20IUXYS0000"/>
    <x v="80"/>
    <s v="LED Module "/>
    <s v="Elegible"/>
    <s v="SMT210"/>
    <s v="10061L32"/>
    <d v="2019-11-11T00:00:00"/>
    <n v="41"/>
    <s v="PC"/>
    <n v="0"/>
    <s v="PC"/>
  </r>
  <r>
    <s v="1006"/>
    <s v="2019-20"/>
    <s v="R62E27K0079Z500"/>
    <x v="95"/>
    <s v="LED Module "/>
    <s v="Elegible"/>
    <s v="SMT210"/>
    <s v="10061L32"/>
    <d v="2019-11-11T00:00:00"/>
    <n v="43"/>
    <s v="PC"/>
    <n v="0"/>
    <s v="PC"/>
  </r>
  <r>
    <s v="1006"/>
    <s v="2019-20"/>
    <s v="R62E27K0082Z500"/>
    <x v="92"/>
    <s v="LED Module "/>
    <s v="Elegible"/>
    <s v="SMT210"/>
    <s v="10061L32"/>
    <d v="2019-11-11T00:00:00"/>
    <n v="12"/>
    <s v="PC"/>
    <n v="0"/>
    <s v="PC"/>
  </r>
  <r>
    <s v="1006"/>
    <s v="2019-20"/>
    <s v="R62E27K009GZ500"/>
    <x v="96"/>
    <s v="LED Module "/>
    <s v="Elegible"/>
    <s v="SMT210"/>
    <s v="10061L32"/>
    <d v="2019-11-11T00:00:00"/>
    <n v="408"/>
    <s v="PC"/>
    <n v="0"/>
    <s v="PC"/>
  </r>
  <r>
    <s v="1006"/>
    <s v="2019-20"/>
    <s v="R62E27K00MMZ500"/>
    <x v="93"/>
    <s v="LED Module "/>
    <s v="Elegible"/>
    <s v="SMT210"/>
    <s v="10061L32"/>
    <d v="2019-11-11T00:00:00"/>
    <n v="12"/>
    <s v="PC"/>
    <n v="0"/>
    <s v="PC"/>
  </r>
  <r>
    <s v="1006"/>
    <s v="2019-20"/>
    <s v="R62E27K00MNZ500"/>
    <x v="94"/>
    <s v="LED Module "/>
    <s v="Elegible"/>
    <s v="SMT210"/>
    <s v="10061L32"/>
    <d v="2019-11-11T00:00:00"/>
    <n v="156"/>
    <s v="PC"/>
    <n v="0"/>
    <s v="PC"/>
  </r>
  <r>
    <s v="1006"/>
    <s v="2019-20"/>
    <s v="R62E2A38400X500"/>
    <x v="36"/>
    <s v="LED Module "/>
    <s v="Elegible"/>
    <s v="SMT210"/>
    <s v="10061L32"/>
    <d v="2019-11-11T00:00:00"/>
    <n v="84"/>
    <s v="PC"/>
    <n v="0"/>
    <s v="PC"/>
  </r>
  <r>
    <s v="1006"/>
    <s v="2019-20"/>
    <s v="R62E2A39100X500"/>
    <x v="37"/>
    <s v="LED Module "/>
    <s v="Elegible"/>
    <s v="SMT210"/>
    <s v="10061L32"/>
    <d v="2019-11-11T00:00:00"/>
    <n v="181"/>
    <s v="PC"/>
    <n v="0"/>
    <s v="PC"/>
  </r>
  <r>
    <s v="1006"/>
    <s v="2019-20"/>
    <s v="R62E2A39800X500"/>
    <x v="38"/>
    <s v="LED Module "/>
    <s v="Elegible"/>
    <s v="SMT210"/>
    <s v="10061L32"/>
    <d v="2019-11-11T00:00:00"/>
    <n v="84"/>
    <s v="PC"/>
    <n v="0"/>
    <s v="PC"/>
  </r>
  <r>
    <s v="1006"/>
    <s v="2019-20"/>
    <s v="R62E2C0UXFL0000"/>
    <x v="40"/>
    <s v="LED Module "/>
    <s v="Elegible"/>
    <s v="SMT210"/>
    <s v="10061L32"/>
    <d v="2019-11-11T00:00:00"/>
    <n v="125"/>
    <s v="PC"/>
    <n v="0"/>
    <s v="PC"/>
  </r>
  <r>
    <s v="1006"/>
    <s v="2019-20"/>
    <s v="R62E2C4UXYS0000"/>
    <x v="101"/>
    <s v="LED Module "/>
    <s v="Elegible"/>
    <s v="SMT210"/>
    <s v="10061L32"/>
    <d v="2019-11-11T00:00:00"/>
    <n v="58"/>
    <s v="PC"/>
    <n v="0"/>
    <s v="PC"/>
  </r>
  <r>
    <s v="1006"/>
    <s v="2019-20"/>
    <s v="R62E50095000000"/>
    <x v="25"/>
    <s v="LED Module "/>
    <s v="Elegible"/>
    <s v="SMT210"/>
    <s v="10061L32"/>
    <d v="2019-11-11T00:00:00"/>
    <n v="6994"/>
    <s v="PC"/>
    <n v="0"/>
    <s v="PC"/>
  </r>
  <r>
    <s v="1006"/>
    <s v="2019-20"/>
    <s v="R62S47M00000000"/>
    <x v="26"/>
    <s v="LED Module "/>
    <s v="Elegible"/>
    <s v="SMT210"/>
    <s v="10061L32"/>
    <d v="2019-11-11T00:00:00"/>
    <n v="120"/>
    <s v="PC"/>
    <n v="0"/>
    <s v="PC"/>
  </r>
  <r>
    <s v="1006"/>
    <s v="2019-20"/>
    <s v="R62V36N0040090R00"/>
    <x v="79"/>
    <s v="LED Module "/>
    <s v="Elegible"/>
    <s v="SMT210"/>
    <s v="10061L32"/>
    <d v="2019-11-11T00:00:00"/>
    <n v="127"/>
    <s v="PC"/>
    <n v="0"/>
    <s v="PC"/>
  </r>
  <r>
    <s v="1006"/>
    <s v="2019-20"/>
    <s v="R62V36N0050090R00"/>
    <x v="86"/>
    <s v="LED Module "/>
    <s v="Elegible"/>
    <s v="SMT210"/>
    <s v="10061L32"/>
    <d v="2019-11-11T00:00:00"/>
    <n v="92"/>
    <s v="PC"/>
    <n v="0"/>
    <s v="PC"/>
  </r>
  <r>
    <s v="1006"/>
    <s v="2019-20"/>
    <s v="R622P4RSGXA0000"/>
    <x v="64"/>
    <s v="LED Module "/>
    <s v="Elegible"/>
    <s v="SMT210"/>
    <s v="10061L32"/>
    <d v="2019-11-13T00:00:00"/>
    <n v="16740"/>
    <s v="PC"/>
    <n v="0"/>
    <s v="PC"/>
  </r>
  <r>
    <s v="1006"/>
    <s v="2019-20"/>
    <s v="R622P4W6L00EZ00"/>
    <x v="3"/>
    <s v="LED Module "/>
    <s v="Elegible"/>
    <s v="SMT210"/>
    <s v="10061L32"/>
    <d v="2019-11-13T00:00:00"/>
    <n v="58000"/>
    <s v="PC"/>
    <n v="0"/>
    <s v="PC"/>
  </r>
  <r>
    <s v="1006"/>
    <s v="2019-20"/>
    <s v="R622P7A0041200R00"/>
    <x v="155"/>
    <s v="LED Module "/>
    <s v="Elegible"/>
    <s v="SMT210"/>
    <s v="10061L32"/>
    <d v="2019-11-13T00:00:00"/>
    <n v="20800"/>
    <s v="PC"/>
    <n v="0"/>
    <s v="PC"/>
  </r>
  <r>
    <s v="1006"/>
    <s v="2019-20"/>
    <s v="R622P7A0051200R00"/>
    <x v="156"/>
    <s v="LED Module "/>
    <s v="Elegible"/>
    <s v="SMT210"/>
    <s v="10061L32"/>
    <d v="2019-11-13T00:00:00"/>
    <n v="5684"/>
    <s v="PC"/>
    <n v="0"/>
    <s v="PC"/>
  </r>
  <r>
    <s v="1006"/>
    <s v="2019-20"/>
    <s v="R622P4R6L00EZ00"/>
    <x v="2"/>
    <s v="LED Module "/>
    <s v="Elegible"/>
    <s v="SMT210"/>
    <s v="10061L32"/>
    <d v="2019-11-15T00:00:00"/>
    <n v="58000"/>
    <s v="PC"/>
    <n v="0"/>
    <s v="PC"/>
  </r>
  <r>
    <s v="1006"/>
    <s v="2019-20"/>
    <s v="R622P4W00YB9E00"/>
    <x v="53"/>
    <s v="LED Module "/>
    <s v="Elegible"/>
    <s v="SMT210"/>
    <s v="10061L32"/>
    <d v="2019-11-15T00:00:00"/>
    <n v="37360"/>
    <s v="PC"/>
    <n v="0"/>
    <s v="PC"/>
  </r>
  <r>
    <s v="1006"/>
    <s v="2019-20"/>
    <s v="R622P6FUVXA0000"/>
    <x v="116"/>
    <s v="LED Module "/>
    <s v="Elegible"/>
    <s v="SMT210"/>
    <s v="10061L32"/>
    <d v="2019-11-15T00:00:00"/>
    <n v="6364"/>
    <s v="PC"/>
    <n v="0"/>
    <s v="PC"/>
  </r>
  <r>
    <s v="1006"/>
    <s v="2019-20"/>
    <s v="R5AE20J0000000R00"/>
    <x v="129"/>
    <s v="LED Module "/>
    <s v="Elegible"/>
    <s v="SMT210"/>
    <s v="10061L32"/>
    <d v="2019-11-16T00:00:00"/>
    <n v="12200"/>
    <s v="PC"/>
    <n v="0"/>
    <s v="PC"/>
  </r>
  <r>
    <s v="1006"/>
    <s v="2019-20"/>
    <s v="R622P4R6L00EZ00"/>
    <x v="2"/>
    <s v="LED Module "/>
    <s v="Elegible"/>
    <s v="SMT210"/>
    <s v="10061L32"/>
    <d v="2019-11-16T00:00:00"/>
    <n v="70500"/>
    <s v="PC"/>
    <n v="0"/>
    <s v="PC"/>
  </r>
  <r>
    <s v="1006"/>
    <s v="2019-20"/>
    <s v="R62E2BN3212910I00"/>
    <x v="157"/>
    <s v="LED Module "/>
    <s v="Elegible"/>
    <s v="SMT210"/>
    <s v="10061L32"/>
    <d v="2019-11-16T00:00:00"/>
    <n v="450"/>
    <s v="PC"/>
    <n v="0"/>
    <s v="PC"/>
  </r>
  <r>
    <s v="1006"/>
    <s v="2019-20"/>
    <s v="R62S47M00000000"/>
    <x v="26"/>
    <s v="LED Module "/>
    <s v="Elegible"/>
    <s v="SMT210"/>
    <s v="10061L32"/>
    <d v="2019-11-16T00:00:00"/>
    <n v="5700"/>
    <s v="PC"/>
    <n v="0"/>
    <s v="PC"/>
  </r>
  <r>
    <s v="1006"/>
    <s v="2019-20"/>
    <s v="R62E20IUX59AU00"/>
    <x v="18"/>
    <s v="LED Module "/>
    <s v="Elegible"/>
    <s v="SMT210"/>
    <s v="10061L32"/>
    <d v="2019-11-18T00:00:00"/>
    <n v="3"/>
    <s v="PC"/>
    <n v="0"/>
    <s v="PC"/>
  </r>
  <r>
    <s v="1006"/>
    <s v="2019-20"/>
    <s v="R62E24Z1401430I00"/>
    <x v="138"/>
    <s v="LED Module "/>
    <s v="Elegible"/>
    <s v="SMT210"/>
    <s v="10061L32"/>
    <d v="2019-11-18T00:00:00"/>
    <n v="7"/>
    <s v="PC"/>
    <n v="0"/>
    <s v="PC"/>
  </r>
  <r>
    <s v="1006"/>
    <s v="2019-20"/>
    <s v="R62E24ZUX590000"/>
    <x v="22"/>
    <s v="LED Module "/>
    <s v="Elegible"/>
    <s v="SMT210"/>
    <s v="10061L32"/>
    <d v="2019-11-18T00:00:00"/>
    <n v="6"/>
    <s v="PC"/>
    <n v="0"/>
    <s v="PC"/>
  </r>
  <r>
    <s v="1006"/>
    <s v="2019-20"/>
    <s v="R62E25X1262050I00"/>
    <x v="151"/>
    <s v="LED Module "/>
    <s v="Elegible"/>
    <s v="SMT210"/>
    <s v="10061L32"/>
    <d v="2019-11-18T00:00:00"/>
    <n v="150"/>
    <s v="PC"/>
    <n v="0"/>
    <s v="PC"/>
  </r>
  <r>
    <s v="1006"/>
    <s v="2019-20"/>
    <s v="R62E26N1401250I00"/>
    <x v="153"/>
    <s v="LED Module "/>
    <s v="Elegible"/>
    <s v="SMT210"/>
    <s v="10061L32"/>
    <d v="2019-11-18T00:00:00"/>
    <n v="2507"/>
    <s v="PC"/>
    <n v="0"/>
    <s v="PC"/>
  </r>
  <r>
    <s v="1006"/>
    <s v="2019-20"/>
    <s v="R62E26NUX590000"/>
    <x v="82"/>
    <s v="LED Module "/>
    <s v="Elegible"/>
    <s v="SMT210"/>
    <s v="10061L32"/>
    <d v="2019-11-18T00:00:00"/>
    <n v="7"/>
    <s v="PC"/>
    <n v="0"/>
    <s v="PC"/>
  </r>
  <r>
    <s v="1006"/>
    <s v="2019-20"/>
    <s v="R62E2A38400X500"/>
    <x v="36"/>
    <s v="LED Module "/>
    <s v="Elegible"/>
    <s v="SMT210"/>
    <s v="10061L32"/>
    <d v="2019-11-18T00:00:00"/>
    <n v="1260"/>
    <s v="PC"/>
    <n v="0"/>
    <s v="PC"/>
  </r>
  <r>
    <s v="1006"/>
    <s v="2019-20"/>
    <s v="R62E2A39100X500"/>
    <x v="37"/>
    <s v="LED Module "/>
    <s v="Elegible"/>
    <s v="SMT210"/>
    <s v="10061L32"/>
    <d v="2019-11-18T00:00:00"/>
    <n v="3264"/>
    <s v="PC"/>
    <n v="0"/>
    <s v="PC"/>
  </r>
  <r>
    <s v="1006"/>
    <s v="2019-20"/>
    <s v="R62E2A39800X500"/>
    <x v="38"/>
    <s v="LED Module "/>
    <s v="Elegible"/>
    <s v="SMT210"/>
    <s v="10061L32"/>
    <d v="2019-11-18T00:00:00"/>
    <n v="2736"/>
    <s v="PC"/>
    <n v="0"/>
    <s v="PC"/>
  </r>
  <r>
    <s v="1006"/>
    <s v="2019-20"/>
    <s v="R62E2BN3212910I00"/>
    <x v="157"/>
    <s v="LED Module "/>
    <s v="Elegible"/>
    <s v="SMT210"/>
    <s v="10061L32"/>
    <d v="2019-11-18T00:00:00"/>
    <n v="9"/>
    <s v="PC"/>
    <n v="0"/>
    <s v="PC"/>
  </r>
  <r>
    <s v="1006"/>
    <s v="2019-20"/>
    <s v="R62E2BNUXFL0000"/>
    <x v="39"/>
    <s v="LED Module "/>
    <s v="Elegible"/>
    <s v="SMT210"/>
    <s v="10061L32"/>
    <d v="2019-11-18T00:00:00"/>
    <n v="11"/>
    <s v="PC"/>
    <n v="0"/>
    <s v="PC"/>
  </r>
  <r>
    <s v="1006"/>
    <s v="2019-20"/>
    <s v="R62E2C41900EQ00"/>
    <x v="87"/>
    <s v="LED Module "/>
    <s v="Elegible"/>
    <s v="SMT210"/>
    <s v="10061L32"/>
    <d v="2019-11-18T00:00:00"/>
    <n v="12"/>
    <s v="PC"/>
    <n v="0"/>
    <s v="PC"/>
  </r>
  <r>
    <s v="1006"/>
    <s v="2019-20"/>
    <s v="R62E2C4UX590000"/>
    <x v="31"/>
    <s v="LED Module "/>
    <s v="Elegible"/>
    <s v="SMT210"/>
    <s v="10061L32"/>
    <d v="2019-11-18T00:00:00"/>
    <n v="3"/>
    <s v="PC"/>
    <n v="0"/>
    <s v="PC"/>
  </r>
  <r>
    <s v="1006"/>
    <s v="2019-20"/>
    <s v="R62E2N5UX590000"/>
    <x v="27"/>
    <s v="LED Module "/>
    <s v="Elegible"/>
    <s v="SMT210"/>
    <s v="10061L32"/>
    <d v="2019-11-18T00:00:00"/>
    <n v="77"/>
    <s v="PC"/>
    <n v="0"/>
    <s v="PC"/>
  </r>
  <r>
    <s v="1006"/>
    <s v="2019-20"/>
    <s v="R62E50095000000"/>
    <x v="25"/>
    <s v="LED Module "/>
    <s v="Elegible"/>
    <s v="SMT210"/>
    <s v="10061L32"/>
    <d v="2019-11-18T00:00:00"/>
    <n v="8580"/>
    <s v="PC"/>
    <n v="0"/>
    <s v="PC"/>
  </r>
  <r>
    <s v="1006"/>
    <s v="2019-20"/>
    <s v="R62S47M00000000"/>
    <x v="26"/>
    <s v="LED Module "/>
    <s v="Elegible"/>
    <s v="SMT210"/>
    <s v="10061L32"/>
    <d v="2019-11-18T00:00:00"/>
    <n v="720"/>
    <s v="PC"/>
    <n v="0"/>
    <s v="PC"/>
  </r>
  <r>
    <s v="1006"/>
    <s v="2019-20"/>
    <s v="R5AE20J0000000R00"/>
    <x v="129"/>
    <s v="LED Module "/>
    <s v="Elegible"/>
    <s v="SMT210"/>
    <s v="10061L32"/>
    <d v="2019-11-19T00:00:00"/>
    <n v="8051"/>
    <s v="PC"/>
    <n v="0"/>
    <s v="PC"/>
  </r>
  <r>
    <s v="1006"/>
    <s v="2019-20"/>
    <s v="R622P0JEFXA0000"/>
    <x v="28"/>
    <s v="LED Module "/>
    <s v="Elegible"/>
    <s v="SMT210"/>
    <s v="10061L32"/>
    <d v="2019-11-19T00:00:00"/>
    <n v="23419"/>
    <s v="PC"/>
    <n v="0"/>
    <s v="PC"/>
  </r>
  <r>
    <s v="1006"/>
    <s v="2019-20"/>
    <s v="R622P0PEJXA0000"/>
    <x v="73"/>
    <s v="LED Module "/>
    <s v="Elegible"/>
    <s v="SMT210"/>
    <s v="10061L32"/>
    <d v="2019-11-19T00:00:00"/>
    <n v="590"/>
    <s v="PC"/>
    <n v="0"/>
    <s v="PC"/>
  </r>
  <r>
    <s v="1006"/>
    <s v="2019-20"/>
    <s v="R622P4KIFXA0000"/>
    <x v="1"/>
    <s v="LED Module "/>
    <s v="Elegible"/>
    <s v="SMT210"/>
    <s v="10061L32"/>
    <d v="2019-11-19T00:00:00"/>
    <n v="48"/>
    <s v="PC"/>
    <n v="0"/>
    <s v="PC"/>
  </r>
  <r>
    <s v="1006"/>
    <s v="2019-20"/>
    <s v="R622P4KSGXA0000"/>
    <x v="98"/>
    <s v="LED Module "/>
    <s v="Elegible"/>
    <s v="SMT210"/>
    <s v="10061L32"/>
    <d v="2019-11-19T00:00:00"/>
    <n v="336"/>
    <s v="PC"/>
    <n v="0"/>
    <s v="PC"/>
  </r>
  <r>
    <s v="1006"/>
    <s v="2019-20"/>
    <s v="R622P4R6L00EZ00"/>
    <x v="2"/>
    <s v="LED Module "/>
    <s v="Elegible"/>
    <s v="SMT210"/>
    <s v="10061L32"/>
    <d v="2019-11-19T00:00:00"/>
    <n v="167020"/>
    <s v="PC"/>
    <n v="0"/>
    <s v="PC"/>
  </r>
  <r>
    <s v="1006"/>
    <s v="2019-20"/>
    <s v="R622P4R6P00EZ00"/>
    <x v="111"/>
    <s v="LED Module "/>
    <s v="Elegible"/>
    <s v="SMT210"/>
    <s v="10061L32"/>
    <d v="2019-11-19T00:00:00"/>
    <n v="28"/>
    <s v="PC"/>
    <n v="0"/>
    <s v="PC"/>
  </r>
  <r>
    <s v="1006"/>
    <s v="2019-20"/>
    <s v="R622P4RSGXA0000"/>
    <x v="64"/>
    <s v="LED Module "/>
    <s v="Elegible"/>
    <s v="SMT210"/>
    <s v="10061L32"/>
    <d v="2019-11-19T00:00:00"/>
    <n v="4011"/>
    <s v="PC"/>
    <n v="0"/>
    <s v="PC"/>
  </r>
  <r>
    <s v="1006"/>
    <s v="2019-20"/>
    <s v="R622P4W00YB9E00"/>
    <x v="53"/>
    <s v="LED Module "/>
    <s v="Elegible"/>
    <s v="SMT210"/>
    <s v="10061L32"/>
    <d v="2019-11-19T00:00:00"/>
    <n v="10000"/>
    <s v="PC"/>
    <n v="0"/>
    <s v="PC"/>
  </r>
  <r>
    <s v="1006"/>
    <s v="2019-20"/>
    <s v="R622P6F00XA9E00"/>
    <x v="54"/>
    <s v="LED Module "/>
    <s v="Elegible"/>
    <s v="SMT210"/>
    <s v="10061L32"/>
    <d v="2019-11-19T00:00:00"/>
    <n v="160"/>
    <s v="PC"/>
    <n v="0"/>
    <s v="PC"/>
  </r>
  <r>
    <s v="1006"/>
    <s v="2019-20"/>
    <s v="R622P6F00YA9E00"/>
    <x v="143"/>
    <s v="LED Module "/>
    <s v="Elegible"/>
    <s v="SMT210"/>
    <s v="10061L32"/>
    <d v="2019-11-19T00:00:00"/>
    <n v="694"/>
    <s v="PC"/>
    <n v="0"/>
    <s v="PC"/>
  </r>
  <r>
    <s v="1006"/>
    <s v="2019-20"/>
    <s v="R622P6FSGXA0000"/>
    <x v="114"/>
    <s v="LED Module "/>
    <s v="Elegible"/>
    <s v="SMT210"/>
    <s v="10061L32"/>
    <d v="2019-11-19T00:00:00"/>
    <n v="486"/>
    <s v="PC"/>
    <n v="0"/>
    <s v="PC"/>
  </r>
  <r>
    <s v="1006"/>
    <s v="2019-20"/>
    <s v="R622P6FUVXA0000"/>
    <x v="116"/>
    <s v="LED Module "/>
    <s v="Elegible"/>
    <s v="SMT210"/>
    <s v="10061L32"/>
    <d v="2019-11-19T00:00:00"/>
    <n v="96"/>
    <s v="PC"/>
    <n v="0"/>
    <s v="PC"/>
  </r>
  <r>
    <s v="1006"/>
    <s v="2019-20"/>
    <s v="R622P7A0041200R00"/>
    <x v="155"/>
    <s v="LED Module "/>
    <s v="Elegible"/>
    <s v="SMT210"/>
    <s v="10061L32"/>
    <d v="2019-11-19T00:00:00"/>
    <n v="42"/>
    <s v="PC"/>
    <n v="0"/>
    <s v="PC"/>
  </r>
  <r>
    <s v="1006"/>
    <s v="2019-20"/>
    <s v="R626N00FW0W0000"/>
    <x v="33"/>
    <s v="LED Module "/>
    <s v="Elegible"/>
    <s v="SMT210"/>
    <s v="10061L32"/>
    <d v="2019-11-19T00:00:00"/>
    <n v="70"/>
    <s v="PC"/>
    <n v="0"/>
    <s v="PC"/>
  </r>
  <r>
    <s v="1006"/>
    <s v="2019-20"/>
    <s v="R62AV0P6PI90000"/>
    <x v="154"/>
    <s v="LED Module "/>
    <s v="Elegible"/>
    <s v="SMT210"/>
    <s v="10061L32"/>
    <d v="2019-11-19T00:00:00"/>
    <n v="3960"/>
    <s v="PC"/>
    <n v="0"/>
    <s v="PC"/>
  </r>
  <r>
    <s v="1006"/>
    <s v="2019-20"/>
    <s v="R62AV0PEJXA0000"/>
    <x v="150"/>
    <s v="LED Module "/>
    <s v="Elegible"/>
    <s v="SMT210"/>
    <s v="10061L32"/>
    <d v="2019-11-19T00:00:00"/>
    <n v="5280"/>
    <s v="PC"/>
    <n v="0"/>
    <s v="PC"/>
  </r>
  <r>
    <s v="1006"/>
    <s v="2019-20"/>
    <s v="R62E23YUX590000"/>
    <x v="137"/>
    <s v="LED Module "/>
    <s v="Elegible"/>
    <s v="SMT210"/>
    <s v="10061L32"/>
    <d v="2019-11-19T00:00:00"/>
    <n v="12"/>
    <s v="PC"/>
    <n v="0"/>
    <s v="PC"/>
  </r>
  <r>
    <s v="1006"/>
    <s v="2019-20"/>
    <s v="R62E24E6L00Z600"/>
    <x v="4"/>
    <s v="LED Module "/>
    <s v="Elegible"/>
    <s v="SMT210"/>
    <s v="10061L32"/>
    <d v="2019-11-19T00:00:00"/>
    <n v="35"/>
    <s v="PC"/>
    <n v="0"/>
    <s v="PC"/>
  </r>
  <r>
    <s v="1006"/>
    <s v="2019-20"/>
    <s v="R62E24E6P00Z600"/>
    <x v="158"/>
    <s v="LED Module "/>
    <s v="Elegible"/>
    <s v="SMT210"/>
    <s v="10061L32"/>
    <d v="2019-11-19T00:00:00"/>
    <n v="6"/>
    <s v="PC"/>
    <n v="0"/>
    <s v="PC"/>
  </r>
  <r>
    <s v="1006"/>
    <s v="2019-20"/>
    <s v="R62E26N6L00Z600"/>
    <x v="5"/>
    <s v="LED Module "/>
    <s v="Elegible"/>
    <s v="SMT210"/>
    <s v="10061L32"/>
    <d v="2019-11-19T00:00:00"/>
    <n v="11"/>
    <s v="PC"/>
    <n v="0"/>
    <s v="PC"/>
  </r>
  <r>
    <s v="1006"/>
    <s v="2019-20"/>
    <s v="R62E26N6P00Z600"/>
    <x v="159"/>
    <s v="LED Module "/>
    <s v="Elegible"/>
    <s v="SMT210"/>
    <s v="10061L32"/>
    <d v="2019-11-19T00:00:00"/>
    <n v="12"/>
    <s v="PC"/>
    <n v="0"/>
    <s v="PC"/>
  </r>
  <r>
    <s v="1006"/>
    <s v="2019-20"/>
    <s v="R62E27M1931470I00"/>
    <x v="144"/>
    <s v="LED Module "/>
    <s v="Elegible"/>
    <s v="SMT210"/>
    <s v="10061L32"/>
    <d v="2019-11-19T00:00:00"/>
    <n v="1499"/>
    <s v="PC"/>
    <n v="0"/>
    <s v="PC"/>
  </r>
  <r>
    <s v="1006"/>
    <s v="2019-20"/>
    <s v="R62E2C4UXFL0000"/>
    <x v="20"/>
    <s v="LED Module "/>
    <s v="Elegible"/>
    <s v="SMT210"/>
    <s v="10061L32"/>
    <d v="2019-11-19T00:00:00"/>
    <n v="88"/>
    <s v="PC"/>
    <n v="0"/>
    <s v="PC"/>
  </r>
  <r>
    <s v="1006"/>
    <s v="2019-20"/>
    <s v="R62E2C4UXYS0000"/>
    <x v="101"/>
    <s v="LED Module "/>
    <s v="Elegible"/>
    <s v="SMT210"/>
    <s v="10061L32"/>
    <d v="2019-11-19T00:00:00"/>
    <n v="55"/>
    <s v="PC"/>
    <n v="0"/>
    <s v="PC"/>
  </r>
  <r>
    <s v="1006"/>
    <s v="2019-20"/>
    <s v="R62V34E0040090R00"/>
    <x v="85"/>
    <s v="LED Module "/>
    <s v="Elegible"/>
    <s v="SMT210"/>
    <s v="10061L32"/>
    <d v="2019-11-19T00:00:00"/>
    <n v="56"/>
    <s v="PC"/>
    <n v="0"/>
    <s v="PC"/>
  </r>
  <r>
    <s v="1006"/>
    <s v="2019-20"/>
    <s v="R62V36N0040090R00"/>
    <x v="79"/>
    <s v="LED Module "/>
    <s v="Elegible"/>
    <s v="SMT210"/>
    <s v="10061L32"/>
    <d v="2019-11-19T00:00:00"/>
    <n v="14820"/>
    <s v="PC"/>
    <n v="0"/>
    <s v="PC"/>
  </r>
  <r>
    <s v="1006"/>
    <s v="2019-20"/>
    <s v="R62V3B50040090R00"/>
    <x v="89"/>
    <s v="LED Module "/>
    <s v="Elegible"/>
    <s v="SMT210"/>
    <s v="10061L32"/>
    <d v="2019-11-19T00:00:00"/>
    <n v="74"/>
    <s v="PC"/>
    <n v="0"/>
    <s v="PC"/>
  </r>
  <r>
    <s v="1006"/>
    <s v="2019-20"/>
    <s v="R62V3B50050090R00"/>
    <x v="90"/>
    <s v="LED Module "/>
    <s v="Elegible"/>
    <s v="SMT210"/>
    <s v="10061L32"/>
    <d v="2019-11-19T00:00:00"/>
    <n v="25"/>
    <s v="PC"/>
    <n v="0"/>
    <s v="PC"/>
  </r>
  <r>
    <s v="1006"/>
    <s v="2019-20"/>
    <s v="R5AE20J0000000R00"/>
    <x v="129"/>
    <s v="LED Module "/>
    <s v="Elegible"/>
    <s v="SMT210"/>
    <s v="10061L32"/>
    <d v="2019-11-21T00:00:00"/>
    <n v="2549"/>
    <s v="PC"/>
    <n v="0"/>
    <s v="PC"/>
  </r>
  <r>
    <s v="1006"/>
    <s v="2019-20"/>
    <s v="R622P4R6L00EZ00"/>
    <x v="2"/>
    <s v="LED Module "/>
    <s v="Elegible"/>
    <s v="SMT210"/>
    <s v="10061L32"/>
    <d v="2019-11-21T00:00:00"/>
    <n v="4500"/>
    <s v="PC"/>
    <n v="0"/>
    <s v="PC"/>
  </r>
  <r>
    <s v="1006"/>
    <s v="2019-20"/>
    <s v="R62E20IUX59AU00"/>
    <x v="18"/>
    <s v="LED Module "/>
    <s v="Elegible"/>
    <s v="SMT210"/>
    <s v="10061L32"/>
    <d v="2019-11-21T00:00:00"/>
    <n v="812"/>
    <s v="PC"/>
    <n v="0"/>
    <s v="PC"/>
  </r>
  <r>
    <s v="1006"/>
    <s v="2019-20"/>
    <s v="R5AE20J0000000R00"/>
    <x v="129"/>
    <s v="LED Module "/>
    <s v="Elegible"/>
    <s v="SMT210"/>
    <s v="10061L32"/>
    <d v="2019-11-22T00:00:00"/>
    <n v="24020"/>
    <s v="PC"/>
    <n v="0"/>
    <s v="PC"/>
  </r>
  <r>
    <s v="1006"/>
    <s v="2019-20"/>
    <s v="R622P4KSGXA0000"/>
    <x v="98"/>
    <s v="LED Module "/>
    <s v="Elegible"/>
    <s v="SMT210"/>
    <s v="10061L32"/>
    <d v="2019-11-22T00:00:00"/>
    <n v="29800"/>
    <s v="PC"/>
    <n v="0"/>
    <s v="PC"/>
  </r>
  <r>
    <s v="1006"/>
    <s v="2019-20"/>
    <s v="R622P4R6L00EZ00"/>
    <x v="2"/>
    <s v="LED Module "/>
    <s v="Elegible"/>
    <s v="SMT210"/>
    <s v="10061L32"/>
    <d v="2019-11-22T00:00:00"/>
    <n v="79500"/>
    <s v="PC"/>
    <n v="0"/>
    <s v="PC"/>
  </r>
  <r>
    <s v="1006"/>
    <s v="2019-20"/>
    <s v="R622P4W00YB9E00"/>
    <x v="53"/>
    <s v="LED Module "/>
    <s v="Elegible"/>
    <s v="SMT210"/>
    <s v="10061L32"/>
    <d v="2019-11-22T00:00:00"/>
    <n v="32000"/>
    <s v="PC"/>
    <n v="0"/>
    <s v="PC"/>
  </r>
  <r>
    <s v="1006"/>
    <s v="2019-20"/>
    <s v="R622P4W6L00EZ00"/>
    <x v="3"/>
    <s v="LED Module "/>
    <s v="Elegible"/>
    <s v="SMT210"/>
    <s v="10061L32"/>
    <d v="2019-11-22T00:00:00"/>
    <n v="45000"/>
    <s v="PC"/>
    <n v="0"/>
    <s v="PC"/>
  </r>
  <r>
    <s v="1006"/>
    <s v="2019-20"/>
    <s v="R62T24RE7000000"/>
    <x v="7"/>
    <s v="LED Module "/>
    <s v="Elegible"/>
    <s v="SMT210"/>
    <s v="10061L32"/>
    <d v="2019-11-22T00:00:00"/>
    <n v="24960"/>
    <s v="PC"/>
    <n v="0"/>
    <s v="PC"/>
  </r>
  <r>
    <s v="1006"/>
    <s v="2019-20"/>
    <s v="R62E20IUX59AU00"/>
    <x v="18"/>
    <s v="LED Module "/>
    <s v="Elegible"/>
    <s v="SMT210"/>
    <s v="10061L32"/>
    <d v="2019-11-23T00:00:00"/>
    <n v="700"/>
    <s v="PC"/>
    <n v="0"/>
    <s v="PC"/>
  </r>
  <r>
    <s v="1006"/>
    <s v="2019-20"/>
    <s v="R5AE20J0000000R00"/>
    <x v="129"/>
    <s v="LED Module "/>
    <s v="Elegible"/>
    <s v="SMT210"/>
    <s v="10061L32"/>
    <d v="2019-11-25T00:00:00"/>
    <n v="28000"/>
    <s v="PC"/>
    <n v="0"/>
    <s v="PC"/>
  </r>
  <r>
    <s v="1006"/>
    <s v="2019-20"/>
    <s v="R622P4W00YB9E00"/>
    <x v="53"/>
    <s v="LED Module "/>
    <s v="Elegible"/>
    <s v="SMT210"/>
    <s v="10061L32"/>
    <d v="2019-11-25T00:00:00"/>
    <n v="34000"/>
    <s v="PC"/>
    <n v="0"/>
    <s v="PC"/>
  </r>
  <r>
    <s v="1006"/>
    <s v="2019-20"/>
    <s v="R622P4W6L00EZ00"/>
    <x v="3"/>
    <s v="LED Module "/>
    <s v="Elegible"/>
    <s v="SMT210"/>
    <s v="10061L32"/>
    <d v="2019-11-25T00:00:00"/>
    <n v="50000"/>
    <s v="PC"/>
    <n v="0"/>
    <s v="PC"/>
  </r>
  <r>
    <s v="1006"/>
    <s v="2019-20"/>
    <s v="R62E20IUX59AU00"/>
    <x v="18"/>
    <s v="LED Module "/>
    <s v="Elegible"/>
    <s v="SMT210"/>
    <s v="10061L32"/>
    <d v="2019-11-25T00:00:00"/>
    <n v="206"/>
    <s v="PC"/>
    <n v="0"/>
    <s v="PC"/>
  </r>
  <r>
    <s v="1006"/>
    <s v="2019-20"/>
    <s v="R62E20IUXYS0000"/>
    <x v="80"/>
    <s v="LED Module "/>
    <s v="Elegible"/>
    <s v="SMT210"/>
    <s v="10061L32"/>
    <d v="2019-11-25T00:00:00"/>
    <n v="350"/>
    <s v="PC"/>
    <n v="0"/>
    <s v="PC"/>
  </r>
  <r>
    <s v="1006"/>
    <s v="2019-20"/>
    <s v="R62E25XPY960000"/>
    <x v="106"/>
    <s v="LED Module "/>
    <s v="Elegible"/>
    <s v="SMT210"/>
    <s v="10061L32"/>
    <d v="2019-11-25T00:00:00"/>
    <n v="500"/>
    <s v="PC"/>
    <n v="0"/>
    <s v="PC"/>
  </r>
  <r>
    <s v="1006"/>
    <s v="2019-20"/>
    <s v="R62E2B21931470I00"/>
    <x v="145"/>
    <s v="LED Module "/>
    <s v="Elegible"/>
    <s v="SMT210"/>
    <s v="10061L32"/>
    <d v="2019-11-25T00:00:00"/>
    <n v="1000"/>
    <s v="PC"/>
    <n v="0"/>
    <s v="PC"/>
  </r>
  <r>
    <s v="1006"/>
    <s v="2019-20"/>
    <s v="R62E2BN1960190I00"/>
    <x v="160"/>
    <s v="LED Module "/>
    <s v="Elegible"/>
    <s v="SMT210"/>
    <s v="10061L32"/>
    <d v="2019-11-25T00:00:00"/>
    <n v="30"/>
    <s v="PC"/>
    <n v="0"/>
    <s v="PC"/>
  </r>
  <r>
    <s v="1006"/>
    <s v="2019-20"/>
    <s v="R62E2C4UXFL0000"/>
    <x v="20"/>
    <s v="LED Module "/>
    <s v="Elegible"/>
    <s v="SMT210"/>
    <s v="10061L32"/>
    <d v="2019-11-25T00:00:00"/>
    <n v="476"/>
    <s v="PC"/>
    <n v="0"/>
    <s v="PC"/>
  </r>
  <r>
    <s v="1006"/>
    <s v="2019-20"/>
    <s v="R62E50095000000"/>
    <x v="25"/>
    <s v="LED Module "/>
    <s v="Elegible"/>
    <s v="SMT210"/>
    <s v="10061L32"/>
    <d v="2019-11-25T00:00:00"/>
    <n v="6000"/>
    <s v="PC"/>
    <n v="0"/>
    <s v="PC"/>
  </r>
  <r>
    <s v="1006"/>
    <s v="2019-20"/>
    <s v="R5AE20J0000000R00"/>
    <x v="129"/>
    <s v="LED Module "/>
    <s v="Elegible"/>
    <s v="SMT210"/>
    <s v="10061L32"/>
    <d v="2019-11-26T00:00:00"/>
    <n v="8000"/>
    <s v="PC"/>
    <n v="0"/>
    <s v="PC"/>
  </r>
  <r>
    <s v="1006"/>
    <s v="2019-20"/>
    <s v="R622P4W00YB9E00"/>
    <x v="53"/>
    <s v="LED Module "/>
    <s v="Elegible"/>
    <s v="SMT210"/>
    <s v="10061L32"/>
    <d v="2019-11-26T00:00:00"/>
    <n v="18000"/>
    <s v="PC"/>
    <n v="0"/>
    <s v="PC"/>
  </r>
  <r>
    <s v="1006"/>
    <s v="2019-20"/>
    <s v="R622P6FSGXA0000"/>
    <x v="114"/>
    <s v="LED Module "/>
    <s v="Elegible"/>
    <s v="SMT210"/>
    <s v="10061L32"/>
    <d v="2019-11-26T00:00:00"/>
    <n v="9448"/>
    <s v="PC"/>
    <n v="0"/>
    <s v="PC"/>
  </r>
  <r>
    <s v="1006"/>
    <s v="2019-20"/>
    <s v="R62DP0P95XAHE00"/>
    <x v="77"/>
    <s v="LED Module "/>
    <s v="Elegible"/>
    <s v="SMT210"/>
    <s v="10061L32"/>
    <d v="2019-11-26T00:00:00"/>
    <n v="300"/>
    <s v="PC"/>
    <n v="0"/>
    <s v="PC"/>
  </r>
  <r>
    <s v="1006"/>
    <s v="2019-20"/>
    <s v="R62E20IUXYS0000"/>
    <x v="80"/>
    <s v="LED Module "/>
    <s v="Elegible"/>
    <s v="SMT210"/>
    <s v="10061L32"/>
    <d v="2019-11-26T00:00:00"/>
    <n v="47"/>
    <s v="PC"/>
    <n v="0"/>
    <s v="PC"/>
  </r>
  <r>
    <s v="1006"/>
    <s v="2019-20"/>
    <s v="R62E23YUX590000"/>
    <x v="137"/>
    <s v="LED Module "/>
    <s v="Elegible"/>
    <s v="SMT210"/>
    <s v="10061L32"/>
    <d v="2019-11-26T00:00:00"/>
    <n v="486"/>
    <s v="PC"/>
    <n v="0"/>
    <s v="PC"/>
  </r>
  <r>
    <s v="1006"/>
    <s v="2019-20"/>
    <s v="R62E25XPY960000"/>
    <x v="106"/>
    <s v="LED Module "/>
    <s v="Elegible"/>
    <s v="SMT210"/>
    <s v="10061L32"/>
    <d v="2019-11-26T00:00:00"/>
    <n v="766"/>
    <s v="PC"/>
    <n v="0"/>
    <s v="PC"/>
  </r>
  <r>
    <s v="1006"/>
    <s v="2019-20"/>
    <s v="R62E2A38400X500"/>
    <x v="36"/>
    <s v="LED Module "/>
    <s v="Elegible"/>
    <s v="SMT210"/>
    <s v="10061L32"/>
    <d v="2019-11-26T00:00:00"/>
    <n v="2028"/>
    <s v="PC"/>
    <n v="0"/>
    <s v="PC"/>
  </r>
  <r>
    <s v="1006"/>
    <s v="2019-20"/>
    <s v="R62E2B21931470I00"/>
    <x v="145"/>
    <s v="LED Module "/>
    <s v="Elegible"/>
    <s v="SMT210"/>
    <s v="10061L32"/>
    <d v="2019-11-26T00:00:00"/>
    <n v="550"/>
    <s v="PC"/>
    <n v="0"/>
    <s v="PC"/>
  </r>
  <r>
    <s v="1006"/>
    <s v="2019-20"/>
    <s v="R62E50095000000"/>
    <x v="25"/>
    <s v="LED Module "/>
    <s v="Elegible"/>
    <s v="SMT210"/>
    <s v="10061L32"/>
    <d v="2019-11-26T00:00:00"/>
    <n v="8544"/>
    <s v="PC"/>
    <n v="0"/>
    <s v="PC"/>
  </r>
  <r>
    <s v="1006"/>
    <s v="2019-20"/>
    <s v="R5AE20J0000000R00"/>
    <x v="129"/>
    <s v="LED Module "/>
    <s v="Elegible"/>
    <s v="SMT210"/>
    <s v="10061L32"/>
    <d v="2019-11-27T00:00:00"/>
    <n v="12000"/>
    <s v="PC"/>
    <n v="0"/>
    <s v="PC"/>
  </r>
  <r>
    <s v="1006"/>
    <s v="2019-20"/>
    <s v="R622P4W00YB9E00"/>
    <x v="53"/>
    <s v="LED Module "/>
    <s v="Elegible"/>
    <s v="SMT210"/>
    <s v="10061L32"/>
    <d v="2019-11-27T00:00:00"/>
    <n v="12000"/>
    <s v="PC"/>
    <n v="0"/>
    <s v="PC"/>
  </r>
  <r>
    <s v="1006"/>
    <s v="2019-20"/>
    <s v="R62AV0PEJXA0000"/>
    <x v="150"/>
    <s v="LED Module "/>
    <s v="Elegible"/>
    <s v="SMT210"/>
    <s v="10061L32"/>
    <d v="2019-11-27T00:00:00"/>
    <n v="15058"/>
    <s v="PC"/>
    <n v="0"/>
    <s v="PC"/>
  </r>
  <r>
    <s v="1006"/>
    <s v="2019-20"/>
    <s v="R62DP0P95XAHE00"/>
    <x v="77"/>
    <s v="LED Module "/>
    <s v="Elegible"/>
    <s v="SMT210"/>
    <s v="10061L32"/>
    <d v="2019-11-28T00:00:00"/>
    <n v="20"/>
    <s v="PC"/>
    <n v="0"/>
    <s v="PC"/>
  </r>
  <r>
    <s v="1006"/>
    <s v="2019-20"/>
    <s v="R62E20IUX59AU00"/>
    <x v="18"/>
    <s v="LED Module "/>
    <s v="Elegible"/>
    <s v="SMT210"/>
    <s v="10061L32"/>
    <d v="2019-11-28T00:00:00"/>
    <n v="500"/>
    <s v="PC"/>
    <n v="0"/>
    <s v="PC"/>
  </r>
  <r>
    <s v="1006"/>
    <s v="2019-20"/>
    <s v="R5AE20J0000000R00"/>
    <x v="129"/>
    <s v="LED Module "/>
    <s v="Elegible"/>
    <s v="SMT210"/>
    <s v="10061L32"/>
    <d v="2019-11-29T00:00:00"/>
    <n v="16600"/>
    <s v="PC"/>
    <n v="0"/>
    <s v="PC"/>
  </r>
  <r>
    <s v="1006"/>
    <s v="2019-20"/>
    <s v="R622P4KUVXA0000"/>
    <x v="110"/>
    <s v="LED Module "/>
    <s v="Elegible"/>
    <s v="SMT210"/>
    <s v="10061L32"/>
    <d v="2019-11-29T00:00:00"/>
    <n v="5600"/>
    <s v="PC"/>
    <n v="0"/>
    <s v="PC"/>
  </r>
  <r>
    <s v="1006"/>
    <s v="2019-20"/>
    <s v="R622P4R6P00EZ00"/>
    <x v="111"/>
    <s v="LED Module "/>
    <s v="Elegible"/>
    <s v="SMT210"/>
    <s v="10061L32"/>
    <d v="2019-11-29T00:00:00"/>
    <n v="9700"/>
    <s v="PC"/>
    <n v="0"/>
    <s v="PC"/>
  </r>
  <r>
    <s v="1006"/>
    <s v="2019-20"/>
    <s v="R622P4W6L00EZ00"/>
    <x v="3"/>
    <s v="LED Module "/>
    <s v="Elegible"/>
    <s v="SMT210"/>
    <s v="10061L32"/>
    <d v="2019-11-29T00:00:00"/>
    <n v="16800"/>
    <s v="PC"/>
    <n v="0"/>
    <s v="PC"/>
  </r>
  <r>
    <s v="1006"/>
    <s v="2019-20"/>
    <s v="R62DP0P95XAHE00"/>
    <x v="77"/>
    <s v="LED Module "/>
    <s v="Elegible"/>
    <s v="SMT210"/>
    <s v="10061L32"/>
    <d v="2019-11-29T00:00:00"/>
    <n v="410"/>
    <s v="PC"/>
    <n v="0"/>
    <s v="PC"/>
  </r>
  <r>
    <s v="1006"/>
    <s v="2019-20"/>
    <s v="R62E20I0691050I00"/>
    <x v="123"/>
    <s v="LED Module "/>
    <s v="Elegible"/>
    <s v="SMT210"/>
    <s v="10061L32"/>
    <d v="2019-11-29T00:00:00"/>
    <n v="60"/>
    <s v="PC"/>
    <n v="0"/>
    <s v="PC"/>
  </r>
  <r>
    <s v="1006"/>
    <s v="2019-20"/>
    <s v="R62E20IUX59AU00"/>
    <x v="18"/>
    <s v="LED Module "/>
    <s v="Elegible"/>
    <s v="SMT210"/>
    <s v="10061L32"/>
    <d v="2019-11-29T00:00:00"/>
    <n v="800"/>
    <s v="PC"/>
    <n v="0"/>
    <s v="PC"/>
  </r>
  <r>
    <s v="1006"/>
    <s v="2019-20"/>
    <s v="R62E20IUXFL0000"/>
    <x v="19"/>
    <s v="LED Module "/>
    <s v="Elegible"/>
    <s v="SMT210"/>
    <s v="10061L32"/>
    <d v="2019-11-29T00:00:00"/>
    <n v="800"/>
    <s v="PC"/>
    <n v="0"/>
    <s v="PC"/>
  </r>
  <r>
    <s v="1006"/>
    <s v="2019-20"/>
    <s v="R62E24C9259BB00"/>
    <x v="161"/>
    <s v="LED Module "/>
    <s v="Elegible"/>
    <s v="SMT210"/>
    <s v="10061L32"/>
    <d v="2019-11-29T00:00:00"/>
    <n v="400"/>
    <s v="PC"/>
    <n v="0"/>
    <s v="PC"/>
  </r>
  <r>
    <s v="1006"/>
    <s v="2019-20"/>
    <s v="R62E24ZUX590000"/>
    <x v="22"/>
    <s v="LED Module "/>
    <s v="Elegible"/>
    <s v="SMT210"/>
    <s v="10061L32"/>
    <d v="2019-11-29T00:00:00"/>
    <n v="800"/>
    <s v="PC"/>
    <n v="0"/>
    <s v="PC"/>
  </r>
  <r>
    <s v="1006"/>
    <s v="2019-20"/>
    <s v="R62E27M1931470I00"/>
    <x v="144"/>
    <s v="LED Module "/>
    <s v="Elegible"/>
    <s v="SMT210"/>
    <s v="10061L32"/>
    <d v="2019-11-29T00:00:00"/>
    <n v="200"/>
    <s v="PC"/>
    <n v="0"/>
    <s v="PC"/>
  </r>
  <r>
    <s v="1006"/>
    <s v="2019-20"/>
    <s v="R62E2BN0632270I00"/>
    <x v="162"/>
    <s v="LED Module "/>
    <s v="Elegible"/>
    <s v="SMT210"/>
    <s v="10061L32"/>
    <d v="2019-11-29T00:00:00"/>
    <n v="1000"/>
    <s v="PC"/>
    <n v="0"/>
    <s v="PC"/>
  </r>
  <r>
    <s v="1006"/>
    <s v="2019-20"/>
    <s v="R62E2BN9259AU00"/>
    <x v="45"/>
    <s v="LED Module "/>
    <s v="Elegible"/>
    <s v="SMT210"/>
    <s v="10061L32"/>
    <d v="2019-11-29T00:00:00"/>
    <n v="100"/>
    <s v="PC"/>
    <n v="0"/>
    <s v="PC"/>
  </r>
  <r>
    <s v="1006"/>
    <s v="2019-20"/>
    <s v="R62E2BNUXFL0000"/>
    <x v="39"/>
    <s v="LED Module "/>
    <s v="Elegible"/>
    <s v="SMT210"/>
    <s v="10061L32"/>
    <d v="2019-11-29T00:00:00"/>
    <n v="300"/>
    <s v="PC"/>
    <n v="0"/>
    <s v="PC"/>
  </r>
  <r>
    <s v="1006"/>
    <s v="2019-20"/>
    <s v="R62E2C4UX590000"/>
    <x v="31"/>
    <s v="LED Module "/>
    <s v="Elegible"/>
    <s v="SMT210"/>
    <s v="10061L32"/>
    <d v="2019-11-29T00:00:00"/>
    <n v="620"/>
    <s v="PC"/>
    <n v="0"/>
    <s v="PC"/>
  </r>
  <r>
    <s v="1006"/>
    <s v="2019-20"/>
    <s v="R62E2C4UXFL0000"/>
    <x v="20"/>
    <s v="LED Module "/>
    <s v="Elegible"/>
    <s v="SMT210"/>
    <s v="10061L32"/>
    <d v="2019-11-29T00:00:00"/>
    <n v="683"/>
    <s v="PC"/>
    <n v="0"/>
    <s v="PC"/>
  </r>
  <r>
    <s v="1006"/>
    <s v="2019-20"/>
    <s v="R62E2YD1401250I00"/>
    <x v="163"/>
    <s v="LED Module "/>
    <s v="Elegible"/>
    <s v="SMT210"/>
    <s v="10061L32"/>
    <d v="2019-11-29T00:00:00"/>
    <n v="1322"/>
    <s v="PC"/>
    <n v="0"/>
    <s v="PC"/>
  </r>
  <r>
    <s v="1006"/>
    <s v="2019-20"/>
    <s v="R62E2Z40690620I00"/>
    <x v="102"/>
    <s v="LED Module "/>
    <s v="Elegible"/>
    <s v="SMT210"/>
    <s v="10061L32"/>
    <d v="2019-11-29T00:00:00"/>
    <n v="110"/>
    <s v="PC"/>
    <n v="0"/>
    <s v="PC"/>
  </r>
  <r>
    <s v="1006"/>
    <s v="2019-20"/>
    <s v="R5AE20J0000000R00"/>
    <x v="129"/>
    <s v="LED Module "/>
    <s v="Elegible"/>
    <s v="SMT210"/>
    <s v="10061L32"/>
    <d v="2019-11-30T00:00:00"/>
    <n v="4400"/>
    <s v="PC"/>
    <n v="0"/>
    <s v="PC"/>
  </r>
  <r>
    <s v="1006"/>
    <s v="2019-20"/>
    <s v="R622P4KUVXA0000"/>
    <x v="110"/>
    <s v="LED Module "/>
    <s v="Elegible"/>
    <s v="SMT210"/>
    <s v="10061L32"/>
    <d v="2019-11-30T00:00:00"/>
    <n v="23512"/>
    <s v="PC"/>
    <n v="0"/>
    <s v="PC"/>
  </r>
  <r>
    <s v="1006"/>
    <s v="2019-20"/>
    <s v="R622P4R6L00EZ00"/>
    <x v="2"/>
    <s v="LED Module "/>
    <s v="Elegible"/>
    <s v="SMT210"/>
    <s v="10061L32"/>
    <d v="2019-11-30T00:00:00"/>
    <n v="1500"/>
    <s v="PC"/>
    <n v="0"/>
    <s v="PC"/>
  </r>
  <r>
    <s v="1006"/>
    <s v="2019-20"/>
    <s v="R622P4R6P00EZ00"/>
    <x v="111"/>
    <s v="LED Module "/>
    <s v="Elegible"/>
    <s v="SMT210"/>
    <s v="10061L32"/>
    <d v="2019-11-30T00:00:00"/>
    <n v="10280"/>
    <s v="PC"/>
    <n v="0"/>
    <s v="PC"/>
  </r>
  <r>
    <s v="1006"/>
    <s v="2019-20"/>
    <s v="R622P4W00YB9E00"/>
    <x v="53"/>
    <s v="LED Module "/>
    <s v="Elegible"/>
    <s v="SMT210"/>
    <s v="10061L32"/>
    <d v="2019-11-30T00:00:00"/>
    <n v="30000"/>
    <s v="PC"/>
    <n v="0"/>
    <s v="PC"/>
  </r>
  <r>
    <s v="1006"/>
    <s v="2019-20"/>
    <s v="R622P4W6L00EZ00"/>
    <x v="3"/>
    <s v="LED Module "/>
    <s v="Elegible"/>
    <s v="SMT210"/>
    <s v="10061L32"/>
    <d v="2019-11-30T00:00:00"/>
    <n v="120000"/>
    <s v="PC"/>
    <n v="0"/>
    <s v="PC"/>
  </r>
  <r>
    <s v="1006"/>
    <s v="2019-20"/>
    <s v="R622P4W6P00EZ00"/>
    <x v="112"/>
    <s v="LED Module "/>
    <s v="Elegible"/>
    <s v="SMT210"/>
    <s v="10061L32"/>
    <d v="2019-11-30T00:00:00"/>
    <n v="5000"/>
    <s v="PC"/>
    <n v="0"/>
    <s v="PC"/>
  </r>
  <r>
    <s v="1006"/>
    <s v="2019-20"/>
    <s v="R622P7A0041200R00"/>
    <x v="155"/>
    <s v="LED Module "/>
    <s v="Elegible"/>
    <s v="SMT210"/>
    <s v="10061L32"/>
    <d v="2019-11-30T00:00:00"/>
    <n v="8900"/>
    <s v="PC"/>
    <n v="0"/>
    <s v="PC"/>
  </r>
  <r>
    <s v="1006"/>
    <s v="2019-20"/>
    <s v="R62AV0PEJXA0000"/>
    <x v="150"/>
    <s v="LED Module "/>
    <s v="Elegible"/>
    <s v="SMT210"/>
    <s v="10061L32"/>
    <d v="2019-11-30T00:00:00"/>
    <n v="13377"/>
    <s v="PC"/>
    <n v="0"/>
    <s v="PC"/>
  </r>
  <r>
    <s v="1006"/>
    <s v="2019-20"/>
    <s v="R62E20IUXYS0000"/>
    <x v="80"/>
    <s v="LED Module "/>
    <s v="Elegible"/>
    <s v="SMT210"/>
    <s v="10061L32"/>
    <d v="2019-11-30T00:00:00"/>
    <n v="145"/>
    <s v="PC"/>
    <n v="0"/>
    <s v="PC"/>
  </r>
  <r>
    <s v="1006"/>
    <s v="2019-20"/>
    <s v="R62E23Y3282370I00"/>
    <x v="164"/>
    <s v="LED Module "/>
    <s v="Elegible"/>
    <s v="SMT210"/>
    <s v="10061L32"/>
    <d v="2019-11-30T00:00:00"/>
    <n v="241"/>
    <s v="PC"/>
    <n v="0"/>
    <s v="PC"/>
  </r>
  <r>
    <s v="1006"/>
    <s v="2019-20"/>
    <s v="R62E2BN9259FP00"/>
    <x v="141"/>
    <s v="LED Module "/>
    <s v="Elegible"/>
    <s v="SMT210"/>
    <s v="10061L32"/>
    <d v="2019-11-30T00:00:00"/>
    <n v="136"/>
    <s v="PC"/>
    <n v="0"/>
    <s v="PC"/>
  </r>
  <r>
    <s v="1006"/>
    <s v="2019-20"/>
    <s v="R62E2BN9259HD00"/>
    <x v="46"/>
    <s v="LED Module "/>
    <s v="Elegible"/>
    <s v="SMT210"/>
    <s v="10061L32"/>
    <d v="2019-11-30T00:00:00"/>
    <n v="55"/>
    <s v="PC"/>
    <n v="0"/>
    <s v="PC"/>
  </r>
  <r>
    <s v="1006"/>
    <s v="2019-20"/>
    <s v="R62E2C419HG0000"/>
    <x v="30"/>
    <s v="LED Module "/>
    <s v="Elegible"/>
    <s v="SMT210"/>
    <s v="10061L32"/>
    <d v="2019-11-30T00:00:00"/>
    <n v="25"/>
    <s v="PC"/>
    <n v="0"/>
    <s v="PC"/>
  </r>
  <r>
    <s v="1006"/>
    <s v="2019-20"/>
    <s v="R62E2N5UX590000"/>
    <x v="27"/>
    <s v="LED Module "/>
    <s v="Elegible"/>
    <s v="SMT210"/>
    <s v="10061L32"/>
    <d v="2019-11-30T00:00:00"/>
    <n v="800"/>
    <s v="PC"/>
    <n v="0"/>
    <s v="PC"/>
  </r>
  <r>
    <s v="1006"/>
    <s v="2019-20"/>
    <s v="R62AVS300I90000"/>
    <x v="147"/>
    <s v="LED Module "/>
    <s v="Elegible"/>
    <s v="SMT210"/>
    <s v="10061L32"/>
    <d v="2019-12-04T00:00:00"/>
    <n v="5874"/>
    <s v="PC"/>
    <n v="0"/>
    <s v="PC"/>
  </r>
  <r>
    <s v="1006"/>
    <s v="2019-20"/>
    <s v="R5AE20J0000000R00"/>
    <x v="129"/>
    <s v="LED Module "/>
    <s v="Elegible"/>
    <s v="SMT210"/>
    <s v="10061L32"/>
    <d v="2019-12-05T00:00:00"/>
    <n v="8026"/>
    <s v="PC"/>
    <n v="0"/>
    <s v="PC"/>
  </r>
  <r>
    <s v="1006"/>
    <s v="2019-20"/>
    <s v="R622P4KSGXA0000"/>
    <x v="98"/>
    <s v="LED Module "/>
    <s v="Elegible"/>
    <s v="SMT210"/>
    <s v="10061L32"/>
    <d v="2019-12-05T00:00:00"/>
    <n v="34560"/>
    <s v="PC"/>
    <n v="0"/>
    <s v="PC"/>
  </r>
  <r>
    <s v="1006"/>
    <s v="2019-20"/>
    <s v="R622P4W00YB9E00"/>
    <x v="53"/>
    <s v="LED Module "/>
    <s v="Elegible"/>
    <s v="SMT210"/>
    <s v="10061L32"/>
    <d v="2019-12-05T00:00:00"/>
    <n v="38371"/>
    <s v="PC"/>
    <n v="0"/>
    <s v="PC"/>
  </r>
  <r>
    <s v="1006"/>
    <s v="2019-20"/>
    <s v="R622P4W6L00EZ00"/>
    <x v="3"/>
    <s v="LED Module "/>
    <s v="Elegible"/>
    <s v="SMT210"/>
    <s v="10061L32"/>
    <d v="2019-12-05T00:00:00"/>
    <n v="312000"/>
    <s v="PC"/>
    <n v="0"/>
    <s v="PC"/>
  </r>
  <r>
    <s v="1006"/>
    <s v="2019-20"/>
    <s v="R622P4W6P00EZ00"/>
    <x v="112"/>
    <s v="LED Module "/>
    <s v="Elegible"/>
    <s v="SMT210"/>
    <s v="10061L32"/>
    <d v="2019-12-05T00:00:00"/>
    <n v="22000"/>
    <s v="PC"/>
    <n v="0"/>
    <s v="PC"/>
  </r>
  <r>
    <s v="1006"/>
    <s v="2019-20"/>
    <s v="R62E27K00MMZ500"/>
    <x v="93"/>
    <s v="LED Module "/>
    <s v="Elegible"/>
    <s v="SMT210"/>
    <s v="10061L32"/>
    <d v="2019-12-05T00:00:00"/>
    <n v="1800"/>
    <s v="PC"/>
    <n v="0"/>
    <s v="PC"/>
  </r>
  <r>
    <s v="1006"/>
    <s v="2019-20"/>
    <s v="R62E27K00MNZ500"/>
    <x v="94"/>
    <s v="LED Module "/>
    <s v="Elegible"/>
    <s v="SMT210"/>
    <s v="10061L32"/>
    <d v="2019-12-05T00:00:00"/>
    <n v="960"/>
    <s v="PC"/>
    <n v="0"/>
    <s v="PC"/>
  </r>
  <r>
    <s v="1006"/>
    <s v="2019-20"/>
    <s v="R62AV0PEJXA0000"/>
    <x v="150"/>
    <s v="LED Module "/>
    <s v="Elegible"/>
    <s v="SMT210"/>
    <s v="10061L32"/>
    <d v="2019-12-07T00:00:00"/>
    <n v="2016"/>
    <s v="PC"/>
    <n v="0"/>
    <s v="PC"/>
  </r>
  <r>
    <s v="1006"/>
    <s v="2019-20"/>
    <s v="R62AVNH00YB0000"/>
    <x v="127"/>
    <s v="LED Module "/>
    <s v="Elegible"/>
    <s v="SMT210"/>
    <s v="10061L32"/>
    <d v="2019-12-07T00:00:00"/>
    <n v="3507"/>
    <s v="PC"/>
    <n v="0"/>
    <s v="PC"/>
  </r>
  <r>
    <s v="1006"/>
    <s v="2019-20"/>
    <s v="R62E2YD1401250I00"/>
    <x v="163"/>
    <s v="LED Module "/>
    <s v="Elegible"/>
    <s v="SMT210"/>
    <s v="10061L32"/>
    <d v="2019-12-07T00:00:00"/>
    <n v="200"/>
    <s v="PC"/>
    <n v="0"/>
    <s v="PC"/>
  </r>
  <r>
    <s v="1006"/>
    <s v="2019-20"/>
    <s v="R5AE20J0000000R00"/>
    <x v="129"/>
    <s v="LED Module "/>
    <s v="Elegible"/>
    <s v="SMT210"/>
    <s v="10061L32"/>
    <d v="2019-12-09T00:00:00"/>
    <n v="8000"/>
    <s v="PC"/>
    <n v="0"/>
    <s v="PC"/>
  </r>
  <r>
    <s v="1006"/>
    <s v="2019-20"/>
    <s v="R622P4R6L00EZ00"/>
    <x v="2"/>
    <s v="LED Module "/>
    <s v="Elegible"/>
    <s v="SMT210"/>
    <s v="10061L32"/>
    <d v="2019-12-09T00:00:00"/>
    <n v="17000"/>
    <s v="PC"/>
    <n v="0"/>
    <s v="PC"/>
  </r>
  <r>
    <s v="1006"/>
    <s v="2019-20"/>
    <s v="R622P4W00YB9E00"/>
    <x v="53"/>
    <s v="LED Module "/>
    <s v="Elegible"/>
    <s v="SMT210"/>
    <s v="10061L32"/>
    <d v="2019-12-09T00:00:00"/>
    <n v="10000"/>
    <s v="PC"/>
    <n v="0"/>
    <s v="PC"/>
  </r>
  <r>
    <s v="1006"/>
    <s v="2019-20"/>
    <s v="R622P4W6P00EZ00"/>
    <x v="112"/>
    <s v="LED Module "/>
    <s v="Elegible"/>
    <s v="SMT210"/>
    <s v="10061L32"/>
    <d v="2019-12-09T00:00:00"/>
    <n v="15000"/>
    <s v="PC"/>
    <n v="0"/>
    <s v="PC"/>
  </r>
  <r>
    <s v="1006"/>
    <s v="2019-20"/>
    <s v="R622P7KSGXA0000"/>
    <x v="14"/>
    <s v="LED Module "/>
    <s v="Elegible"/>
    <s v="SMT210"/>
    <s v="10061L32"/>
    <d v="2019-12-09T00:00:00"/>
    <n v="10008"/>
    <s v="PC"/>
    <n v="0"/>
    <s v="PC"/>
  </r>
  <r>
    <s v="1006"/>
    <s v="2019-20"/>
    <s v="R622P7KUVXA0000"/>
    <x v="15"/>
    <s v="LED Module "/>
    <s v="Elegible"/>
    <s v="SMT210"/>
    <s v="10061L32"/>
    <d v="2019-12-09T00:00:00"/>
    <n v="10584"/>
    <s v="PC"/>
    <n v="0"/>
    <s v="PC"/>
  </r>
  <r>
    <s v="1006"/>
    <s v="2019-20"/>
    <s v="R62AV0PEJXA0000"/>
    <x v="150"/>
    <s v="LED Module "/>
    <s v="Elegible"/>
    <s v="SMT210"/>
    <s v="10061L32"/>
    <d v="2019-12-09T00:00:00"/>
    <n v="8000"/>
    <s v="PC"/>
    <n v="0"/>
    <s v="PC"/>
  </r>
  <r>
    <s v="1006"/>
    <s v="2019-20"/>
    <s v="R62AVNH00YB0000"/>
    <x v="127"/>
    <s v="LED Module "/>
    <s v="Elegible"/>
    <s v="SMT210"/>
    <s v="10061L32"/>
    <d v="2019-12-09T00:00:00"/>
    <n v="6026"/>
    <s v="PC"/>
    <n v="0"/>
    <s v="PC"/>
  </r>
  <r>
    <s v="1006"/>
    <s v="2019-20"/>
    <s v="R5AE20J0000000R00"/>
    <x v="129"/>
    <s v="LED Module "/>
    <s v="Elegible"/>
    <s v="SMT210"/>
    <s v="10061L32"/>
    <d v="2019-12-11T00:00:00"/>
    <n v="20000"/>
    <s v="PC"/>
    <n v="0"/>
    <s v="PC"/>
  </r>
  <r>
    <s v="1006"/>
    <s v="2019-20"/>
    <s v="R622P4R6L00EZ00"/>
    <x v="2"/>
    <s v="LED Module "/>
    <s v="Elegible"/>
    <s v="SMT210"/>
    <s v="10061L32"/>
    <d v="2019-12-11T00:00:00"/>
    <n v="41000"/>
    <s v="PC"/>
    <n v="0"/>
    <s v="PC"/>
  </r>
  <r>
    <s v="1006"/>
    <s v="2019-20"/>
    <s v="R622P4W00YB9E00"/>
    <x v="53"/>
    <s v="LED Module "/>
    <s v="Elegible"/>
    <s v="SMT210"/>
    <s v="10061L32"/>
    <d v="2019-12-11T00:00:00"/>
    <n v="24000"/>
    <s v="PC"/>
    <n v="0"/>
    <s v="PC"/>
  </r>
  <r>
    <s v="1006"/>
    <s v="2019-20"/>
    <s v="R622P6F0041200R00"/>
    <x v="165"/>
    <s v="LED Module "/>
    <s v="Elegible"/>
    <s v="SMT210"/>
    <s v="10061L32"/>
    <d v="2019-12-11T00:00:00"/>
    <n v="40000"/>
    <s v="PC"/>
    <n v="0"/>
    <s v="PC"/>
  </r>
  <r>
    <s v="1006"/>
    <s v="2019-20"/>
    <s v="R62AV0PEJXA0000"/>
    <x v="150"/>
    <s v="LED Module "/>
    <s v="Elegible"/>
    <s v="SMT210"/>
    <s v="10061L32"/>
    <d v="2019-12-11T00:00:00"/>
    <n v="5952"/>
    <s v="PC"/>
    <n v="0"/>
    <s v="PC"/>
  </r>
  <r>
    <s v="1006"/>
    <s v="2019-20"/>
    <s v="R62AVNH00YB0000"/>
    <x v="127"/>
    <s v="LED Module "/>
    <s v="Elegible"/>
    <s v="SMT210"/>
    <s v="10061L32"/>
    <d v="2019-12-11T00:00:00"/>
    <n v="1071"/>
    <s v="PC"/>
    <n v="0"/>
    <s v="PC"/>
  </r>
  <r>
    <s v="1006"/>
    <s v="2019-20"/>
    <s v="R62E23YUXFL0000"/>
    <x v="34"/>
    <s v="LED Module "/>
    <s v="Elegible"/>
    <s v="SMT210"/>
    <s v="10061L32"/>
    <d v="2019-12-11T00:00:00"/>
    <n v="60"/>
    <s v="PC"/>
    <n v="0"/>
    <s v="PC"/>
  </r>
  <r>
    <s v="1006"/>
    <s v="2019-20"/>
    <s v="R62E2C41900EQ00"/>
    <x v="87"/>
    <s v="LED Module "/>
    <s v="Elegible"/>
    <s v="SMT210"/>
    <s v="10061L32"/>
    <d v="2019-12-11T00:00:00"/>
    <n v="250"/>
    <s v="PC"/>
    <n v="0"/>
    <s v="PC"/>
  </r>
  <r>
    <s v="1006"/>
    <s v="2019-20"/>
    <s v="R622P4R6L00EZ00"/>
    <x v="2"/>
    <s v="LED Module "/>
    <s v="Elegible"/>
    <s v="SMT210"/>
    <s v="10061L32"/>
    <d v="2019-12-12T00:00:00"/>
    <n v="56000"/>
    <s v="PC"/>
    <n v="0"/>
    <s v="PC"/>
  </r>
  <r>
    <s v="1006"/>
    <s v="2019-20"/>
    <s v="R5H6N3Z1531280R00"/>
    <x v="166"/>
    <s v="LED Module "/>
    <s v="Elegible"/>
    <s v="SMT210"/>
    <s v="10061L32"/>
    <d v="2019-12-13T00:00:00"/>
    <n v="1000"/>
    <s v="PC"/>
    <n v="0"/>
    <s v="PC"/>
  </r>
  <r>
    <s v="1006"/>
    <s v="2019-20"/>
    <s v="R622P4KSGXA0000"/>
    <x v="98"/>
    <s v="LED Module "/>
    <s v="Elegible"/>
    <s v="SMT210"/>
    <s v="10061L32"/>
    <d v="2019-12-13T00:00:00"/>
    <n v="18432"/>
    <s v="PC"/>
    <n v="0"/>
    <s v="PC"/>
  </r>
  <r>
    <s v="1006"/>
    <s v="2019-20"/>
    <s v="R622P4R6L00EZ00"/>
    <x v="2"/>
    <s v="LED Module "/>
    <s v="Elegible"/>
    <s v="SMT210"/>
    <s v="10061L32"/>
    <d v="2019-12-13T00:00:00"/>
    <n v="56000"/>
    <s v="PC"/>
    <n v="0"/>
    <s v="PC"/>
  </r>
  <r>
    <s v="1006"/>
    <s v="2019-20"/>
    <s v="R622P6F0002670R00"/>
    <x v="167"/>
    <s v="LED Module "/>
    <s v="Elegible"/>
    <s v="SMT210"/>
    <s v="10061L32"/>
    <d v="2019-12-13T00:00:00"/>
    <n v="21600"/>
    <s v="PC"/>
    <n v="0"/>
    <s v="PC"/>
  </r>
  <r>
    <s v="1006"/>
    <s v="2019-20"/>
    <s v="R622P6F0041200R00"/>
    <x v="165"/>
    <s v="LED Module "/>
    <s v="Elegible"/>
    <s v="SMT210"/>
    <s v="10061L32"/>
    <d v="2019-12-13T00:00:00"/>
    <n v="28940"/>
    <s v="PC"/>
    <n v="0"/>
    <s v="PC"/>
  </r>
  <r>
    <s v="1006"/>
    <s v="2019-20"/>
    <s v="R622P7KSGXA0000"/>
    <x v="14"/>
    <s v="LED Module "/>
    <s v="Elegible"/>
    <s v="SMT210"/>
    <s v="10061L32"/>
    <d v="2019-12-13T00:00:00"/>
    <n v="9360"/>
    <s v="PC"/>
    <n v="0"/>
    <s v="PC"/>
  </r>
  <r>
    <s v="1006"/>
    <s v="2019-20"/>
    <s v="R62AV0PEJXA0000"/>
    <x v="150"/>
    <s v="LED Module "/>
    <s v="Elegible"/>
    <s v="SMT210"/>
    <s v="10061L32"/>
    <d v="2019-12-13T00:00:00"/>
    <n v="9472"/>
    <s v="PC"/>
    <n v="0"/>
    <s v="PC"/>
  </r>
  <r>
    <s v="1006"/>
    <s v="2019-20"/>
    <s v="R622P4R6L00EZ00"/>
    <x v="2"/>
    <s v="LED Module "/>
    <s v="Elegible"/>
    <s v="SMT210"/>
    <s v="10061L32"/>
    <d v="2019-12-14T00:00:00"/>
    <n v="112000"/>
    <s v="PC"/>
    <n v="0"/>
    <s v="PC"/>
  </r>
  <r>
    <s v="1006"/>
    <s v="2019-20"/>
    <s v="R5H6N3Z1531280R00"/>
    <x v="166"/>
    <s v="LED Module "/>
    <s v="Elegible"/>
    <s v="SMT210"/>
    <s v="10061L32"/>
    <d v="2019-12-16T00:00:00"/>
    <n v="5439"/>
    <s v="PC"/>
    <n v="0"/>
    <s v="PC"/>
  </r>
  <r>
    <s v="1006"/>
    <s v="2019-20"/>
    <s v="R622P4W00YB9E00"/>
    <x v="53"/>
    <s v="LED Module "/>
    <s v="Elegible"/>
    <s v="SMT210"/>
    <s v="10061L32"/>
    <d v="2019-12-16T00:00:00"/>
    <n v="22000"/>
    <s v="PC"/>
    <n v="0"/>
    <s v="PC"/>
  </r>
  <r>
    <s v="1006"/>
    <s v="2019-20"/>
    <s v="R622P6F0041200R00"/>
    <x v="165"/>
    <s v="LED Module "/>
    <s v="Elegible"/>
    <s v="SMT210"/>
    <s v="10061L32"/>
    <d v="2019-12-16T00:00:00"/>
    <n v="24482"/>
    <s v="PC"/>
    <n v="0"/>
    <s v="PC"/>
  </r>
  <r>
    <s v="1006"/>
    <s v="2019-20"/>
    <s v="R622P6F0051200R00"/>
    <x v="168"/>
    <s v="LED Module "/>
    <s v="Elegible"/>
    <s v="SMT210"/>
    <s v="10061L32"/>
    <d v="2019-12-16T00:00:00"/>
    <n v="6000"/>
    <s v="PC"/>
    <n v="0"/>
    <s v="PC"/>
  </r>
  <r>
    <s v="1006"/>
    <s v="2019-20"/>
    <s v="R62AV0PEJXA0000"/>
    <x v="150"/>
    <s v="LED Module "/>
    <s v="Elegible"/>
    <s v="SMT210"/>
    <s v="10061L32"/>
    <d v="2019-12-16T00:00:00"/>
    <n v="23644"/>
    <s v="PC"/>
    <n v="0"/>
    <s v="PC"/>
  </r>
  <r>
    <s v="1006"/>
    <s v="2019-20"/>
    <s v="R62AVNH00YB0000"/>
    <x v="127"/>
    <s v="LED Module "/>
    <s v="Elegible"/>
    <s v="SMT210"/>
    <s v="10061L32"/>
    <d v="2019-12-16T00:00:00"/>
    <n v="5019"/>
    <s v="PC"/>
    <n v="0"/>
    <s v="PC"/>
  </r>
  <r>
    <s v="1006"/>
    <s v="2019-20"/>
    <s v="R62AVS300I90000"/>
    <x v="147"/>
    <s v="LED Module "/>
    <s v="Elegible"/>
    <s v="SMT210"/>
    <s v="10061L32"/>
    <d v="2019-12-16T00:00:00"/>
    <n v="924"/>
    <s v="PC"/>
    <n v="0"/>
    <s v="PC"/>
  </r>
  <r>
    <s v="1006"/>
    <s v="2019-20"/>
    <s v="R62E20IUXYS0000"/>
    <x v="80"/>
    <s v="LED Module "/>
    <s v="Elegible"/>
    <s v="SMT210"/>
    <s v="10061L32"/>
    <d v="2019-12-16T00:00:00"/>
    <n v="3"/>
    <s v="PC"/>
    <n v="0"/>
    <s v="PC"/>
  </r>
  <r>
    <s v="1006"/>
    <s v="2019-20"/>
    <s v="R62E2B21931470I00"/>
    <x v="145"/>
    <s v="LED Module "/>
    <s v="Elegible"/>
    <s v="SMT210"/>
    <s v="10061L32"/>
    <d v="2019-12-16T00:00:00"/>
    <n v="2440"/>
    <s v="PC"/>
    <n v="0"/>
    <s v="PC"/>
  </r>
  <r>
    <s v="1006"/>
    <s v="2019-20"/>
    <s v="R5ME24W0000000R00"/>
    <x v="169"/>
    <s v="LED Module "/>
    <s v="Elegible"/>
    <s v="SMT210"/>
    <s v="10061L32"/>
    <d v="2019-12-17T00:00:00"/>
    <n v="19144"/>
    <s v="PC"/>
    <n v="0"/>
    <s v="PC"/>
  </r>
  <r>
    <s v="1006"/>
    <s v="2019-20"/>
    <s v="R622P0J0041200R00"/>
    <x v="170"/>
    <s v="LED Module "/>
    <s v="Elegible"/>
    <s v="SMT210"/>
    <s v="10061L32"/>
    <d v="2019-12-17T00:00:00"/>
    <n v="18084"/>
    <s v="PC"/>
    <n v="0"/>
    <s v="PC"/>
  </r>
  <r>
    <s v="1006"/>
    <s v="2019-20"/>
    <s v="R622P0J0051200R00"/>
    <x v="171"/>
    <s v="LED Module "/>
    <s v="Elegible"/>
    <s v="SMT210"/>
    <s v="10061L32"/>
    <d v="2019-12-17T00:00:00"/>
    <n v="0"/>
    <s v="PC"/>
    <n v="0"/>
    <s v="PC"/>
  </r>
  <r>
    <s v="1006"/>
    <s v="2019-20"/>
    <s v="R622P4R6L00EZ00"/>
    <x v="2"/>
    <s v="LED Module "/>
    <s v="Elegible"/>
    <s v="SMT210"/>
    <s v="10061L32"/>
    <d v="2019-12-17T00:00:00"/>
    <n v="56000"/>
    <s v="PC"/>
    <n v="0"/>
    <s v="PC"/>
  </r>
  <r>
    <s v="1006"/>
    <s v="2019-20"/>
    <s v="R622P4RSGXA0000"/>
    <x v="64"/>
    <s v="LED Module "/>
    <s v="Elegible"/>
    <s v="SMT210"/>
    <s v="10061L32"/>
    <d v="2019-12-17T00:00:00"/>
    <n v="2000"/>
    <s v="PC"/>
    <n v="0"/>
    <s v="PC"/>
  </r>
  <r>
    <s v="1006"/>
    <s v="2019-20"/>
    <s v="R622P4W00YB9E00"/>
    <x v="53"/>
    <s v="LED Module "/>
    <s v="Elegible"/>
    <s v="SMT210"/>
    <s v="10061L32"/>
    <d v="2019-12-17T00:00:00"/>
    <n v="30000"/>
    <s v="PC"/>
    <n v="0"/>
    <s v="PC"/>
  </r>
  <r>
    <s v="1006"/>
    <s v="2019-20"/>
    <s v="R622P6F0002670R00"/>
    <x v="167"/>
    <s v="LED Module "/>
    <s v="Elegible"/>
    <s v="SMT210"/>
    <s v="10061L32"/>
    <d v="2019-12-17T00:00:00"/>
    <n v="20008"/>
    <s v="PC"/>
    <n v="0"/>
    <s v="PC"/>
  </r>
  <r>
    <s v="1006"/>
    <s v="2019-20"/>
    <s v="R62E20IUX59AU00"/>
    <x v="18"/>
    <s v="LED Module "/>
    <s v="Elegible"/>
    <s v="SMT210"/>
    <s v="10061L32"/>
    <d v="2019-12-17T00:00:00"/>
    <n v="973"/>
    <s v="PC"/>
    <n v="0"/>
    <s v="PC"/>
  </r>
  <r>
    <s v="1006"/>
    <s v="2019-20"/>
    <s v="R62E20IUXFL0000"/>
    <x v="19"/>
    <s v="LED Module "/>
    <s v="Elegible"/>
    <s v="SMT210"/>
    <s v="10061L32"/>
    <d v="2019-12-17T00:00:00"/>
    <n v="10"/>
    <s v="PC"/>
    <n v="0"/>
    <s v="PC"/>
  </r>
  <r>
    <s v="1006"/>
    <s v="2019-20"/>
    <s v="R62E23YUX590000"/>
    <x v="137"/>
    <s v="LED Module "/>
    <s v="Elegible"/>
    <s v="SMT210"/>
    <s v="10061L32"/>
    <d v="2019-12-17T00:00:00"/>
    <n v="2"/>
    <s v="PC"/>
    <n v="0"/>
    <s v="PC"/>
  </r>
  <r>
    <s v="1006"/>
    <s v="2019-20"/>
    <s v="R62E25XPY960000"/>
    <x v="106"/>
    <s v="LED Module "/>
    <s v="Elegible"/>
    <s v="SMT210"/>
    <s v="10061L32"/>
    <d v="2019-12-17T00:00:00"/>
    <n v="1145"/>
    <s v="PC"/>
    <n v="0"/>
    <s v="PC"/>
  </r>
  <r>
    <s v="1006"/>
    <s v="2019-20"/>
    <s v="R62E27M1931470I00"/>
    <x v="144"/>
    <s v="LED Module "/>
    <s v="Elegible"/>
    <s v="SMT210"/>
    <s v="10061L32"/>
    <d v="2019-12-17T00:00:00"/>
    <n v="298"/>
    <s v="PC"/>
    <n v="0"/>
    <s v="PC"/>
  </r>
  <r>
    <s v="1006"/>
    <s v="2019-20"/>
    <s v="R62E2C41900EQ00"/>
    <x v="87"/>
    <s v="LED Module "/>
    <s v="Elegible"/>
    <s v="SMT210"/>
    <s v="10061L32"/>
    <d v="2019-12-17T00:00:00"/>
    <n v="439"/>
    <s v="PC"/>
    <n v="0"/>
    <s v="PC"/>
  </r>
  <r>
    <s v="1006"/>
    <s v="2019-20"/>
    <s v="R62E2C4UX590000"/>
    <x v="31"/>
    <s v="LED Module "/>
    <s v="Elegible"/>
    <s v="SMT210"/>
    <s v="10061L32"/>
    <d v="2019-12-17T00:00:00"/>
    <n v="671"/>
    <s v="PC"/>
    <n v="0"/>
    <s v="PC"/>
  </r>
  <r>
    <s v="1006"/>
    <s v="2019-20"/>
    <s v="R62E2N5UX590000"/>
    <x v="27"/>
    <s v="LED Module "/>
    <s v="Elegible"/>
    <s v="SMT210"/>
    <s v="10061L32"/>
    <d v="2019-12-17T00:00:00"/>
    <n v="330"/>
    <s v="PC"/>
    <n v="0"/>
    <s v="PC"/>
  </r>
  <r>
    <s v="1006"/>
    <s v="2019-20"/>
    <s v="R62E2YD1401250I00"/>
    <x v="163"/>
    <s v="LED Module "/>
    <s v="Elegible"/>
    <s v="SMT210"/>
    <s v="10061L32"/>
    <d v="2019-12-17T00:00:00"/>
    <n v="616"/>
    <s v="PC"/>
    <n v="0"/>
    <s v="PC"/>
  </r>
  <r>
    <s v="1006"/>
    <s v="2019-20"/>
    <s v="R622P0J0041200R00"/>
    <x v="170"/>
    <s v="LED Module "/>
    <s v="Elegible"/>
    <s v="SMT210"/>
    <s v="10061L32"/>
    <d v="2019-12-18T00:00:00"/>
    <n v="28800"/>
    <s v="PC"/>
    <n v="0"/>
    <s v="PC"/>
  </r>
  <r>
    <s v="1006"/>
    <s v="2019-20"/>
    <s v="R622P0J0051200R00"/>
    <x v="171"/>
    <s v="LED Module "/>
    <s v="Elegible"/>
    <s v="SMT210"/>
    <s v="10061L32"/>
    <d v="2019-12-18T00:00:00"/>
    <n v="2520"/>
    <s v="PC"/>
    <n v="0"/>
    <s v="PC"/>
  </r>
  <r>
    <s v="1006"/>
    <s v="2019-20"/>
    <s v="R622P4R6L00EZ00"/>
    <x v="2"/>
    <s v="LED Module "/>
    <s v="Elegible"/>
    <s v="SMT210"/>
    <s v="10061L32"/>
    <d v="2019-12-18T00:00:00"/>
    <n v="32000"/>
    <s v="PC"/>
    <n v="0"/>
    <s v="PC"/>
  </r>
  <r>
    <s v="1006"/>
    <s v="2019-20"/>
    <s v="R622P4W00YB9E00"/>
    <x v="53"/>
    <s v="LED Module "/>
    <s v="Elegible"/>
    <s v="SMT210"/>
    <s v="10061L32"/>
    <d v="2019-12-18T00:00:00"/>
    <n v="19000"/>
    <s v="PC"/>
    <n v="0"/>
    <s v="PC"/>
  </r>
  <r>
    <s v="1006"/>
    <s v="2019-20"/>
    <s v="R622P6F0002670R00"/>
    <x v="167"/>
    <s v="LED Module "/>
    <s v="Elegible"/>
    <s v="SMT210"/>
    <s v="10061L32"/>
    <d v="2019-12-18T00:00:00"/>
    <n v="6803"/>
    <s v="PC"/>
    <n v="0"/>
    <s v="PC"/>
  </r>
  <r>
    <s v="1006"/>
    <s v="2019-20"/>
    <s v="R622P7KSGXA0000"/>
    <x v="14"/>
    <s v="LED Module "/>
    <s v="Elegible"/>
    <s v="SMT210"/>
    <s v="10061L32"/>
    <d v="2019-12-18T00:00:00"/>
    <n v="36800"/>
    <s v="PC"/>
    <n v="0"/>
    <s v="PC"/>
  </r>
  <r>
    <s v="1006"/>
    <s v="2019-20"/>
    <s v="R622P7KUVXA0000"/>
    <x v="15"/>
    <s v="LED Module "/>
    <s v="Elegible"/>
    <s v="SMT210"/>
    <s v="10061L32"/>
    <d v="2019-12-18T00:00:00"/>
    <n v="12312"/>
    <s v="PC"/>
    <n v="0"/>
    <s v="PC"/>
  </r>
  <r>
    <s v="1006"/>
    <s v="2019-20"/>
    <s v="R62AV0PEJXA0000"/>
    <x v="150"/>
    <s v="LED Module "/>
    <s v="Elegible"/>
    <s v="SMT210"/>
    <s v="10061L32"/>
    <d v="2019-12-18T00:00:00"/>
    <n v="8298"/>
    <s v="PC"/>
    <n v="0"/>
    <s v="PC"/>
  </r>
  <r>
    <s v="1006"/>
    <s v="2019-20"/>
    <s v="R62E23Y3282370I00"/>
    <x v="164"/>
    <s v="LED Module "/>
    <s v="Elegible"/>
    <s v="SMT210"/>
    <s v="10061L32"/>
    <d v="2019-12-18T00:00:00"/>
    <n v="1"/>
    <s v="PC"/>
    <n v="0"/>
    <s v="PC"/>
  </r>
  <r>
    <s v="1006"/>
    <s v="2019-20"/>
    <s v="R62E50095000000"/>
    <x v="25"/>
    <s v="LED Module "/>
    <s v="Elegible"/>
    <s v="SMT210"/>
    <s v="10061L32"/>
    <d v="2019-12-18T00:00:00"/>
    <n v="960"/>
    <s v="PC"/>
    <n v="0"/>
    <s v="PC"/>
  </r>
  <r>
    <s v="1006"/>
    <s v="2019-20"/>
    <s v="R622P4W6L00EZ00"/>
    <x v="3"/>
    <s v="LED Module "/>
    <s v="Elegible"/>
    <s v="SMT210"/>
    <s v="10061L32"/>
    <d v="2019-12-20T00:00:00"/>
    <n v="154000"/>
    <s v="PC"/>
    <n v="0"/>
    <s v="PC"/>
  </r>
  <r>
    <s v="1006"/>
    <s v="2019-20"/>
    <s v="R62AV0PEJXA0000"/>
    <x v="150"/>
    <s v="LED Module "/>
    <s v="Elegible"/>
    <s v="SMT210"/>
    <s v="10061L32"/>
    <d v="2019-12-20T00:00:00"/>
    <n v="11511"/>
    <s v="PC"/>
    <n v="0"/>
    <s v="PC"/>
  </r>
  <r>
    <s v="1006"/>
    <s v="2019-20"/>
    <s v="R62E25XPY960000"/>
    <x v="106"/>
    <s v="LED Module "/>
    <s v="Elegible"/>
    <s v="SMT210"/>
    <s v="10061L32"/>
    <d v="2019-12-20T00:00:00"/>
    <n v="90"/>
    <s v="PC"/>
    <n v="0"/>
    <s v="PC"/>
  </r>
  <r>
    <s v="1006"/>
    <s v="2019-20"/>
    <s v="R62E26N1401250I00"/>
    <x v="153"/>
    <s v="LED Module "/>
    <s v="Elegible"/>
    <s v="SMT210"/>
    <s v="10061L32"/>
    <d v="2019-12-20T00:00:00"/>
    <n v="2961"/>
    <s v="PC"/>
    <n v="0"/>
    <s v="PC"/>
  </r>
  <r>
    <s v="1006"/>
    <s v="2019-20"/>
    <s v="R62E2C40691480I00"/>
    <x v="132"/>
    <s v="LED Module "/>
    <s v="Elegible"/>
    <s v="SMT210"/>
    <s v="10061L32"/>
    <d v="2019-12-20T00:00:00"/>
    <n v="399"/>
    <s v="PC"/>
    <n v="0"/>
    <s v="PC"/>
  </r>
  <r>
    <s v="1006"/>
    <s v="2019-20"/>
    <s v="R62E2YD1401250I00"/>
    <x v="163"/>
    <s v="LED Module "/>
    <s v="Elegible"/>
    <s v="SMT210"/>
    <s v="10061L32"/>
    <d v="2019-12-20T00:00:00"/>
    <n v="968"/>
    <s v="PC"/>
    <n v="0"/>
    <s v="PC"/>
  </r>
  <r>
    <s v="1006"/>
    <s v="2019-20"/>
    <s v="R62E2A5UX590000"/>
    <x v="131"/>
    <s v="LED Module "/>
    <s v="Elegible"/>
    <s v="SMT210"/>
    <s v="10061L32"/>
    <d v="2019-12-21T00:00:00"/>
    <n v="260"/>
    <s v="PC"/>
    <n v="0"/>
    <s v="PC"/>
  </r>
  <r>
    <s v="1006"/>
    <s v="2019-20"/>
    <s v="R622P4R6L00EZ00"/>
    <x v="2"/>
    <s v="LED Module "/>
    <s v="Elegible"/>
    <s v="SMT210"/>
    <s v="10061L32"/>
    <d v="2019-12-23T00:00:00"/>
    <n v="4000"/>
    <s v="PC"/>
    <n v="0"/>
    <s v="PC"/>
  </r>
  <r>
    <s v="1006"/>
    <s v="2019-20"/>
    <s v="R622P4W6L00EZ00"/>
    <x v="3"/>
    <s v="LED Module "/>
    <s v="Elegible"/>
    <s v="SMT210"/>
    <s v="10061L32"/>
    <d v="2019-12-23T00:00:00"/>
    <n v="140000"/>
    <s v="PC"/>
    <n v="0"/>
    <s v="PC"/>
  </r>
  <r>
    <s v="1006"/>
    <s v="2019-20"/>
    <s v="R622P7A0041200R00"/>
    <x v="155"/>
    <s v="LED Module "/>
    <s v="Elegible"/>
    <s v="SMT210"/>
    <s v="10061L32"/>
    <d v="2019-12-23T00:00:00"/>
    <n v="9000"/>
    <s v="PC"/>
    <n v="0"/>
    <s v="PC"/>
  </r>
  <r>
    <s v="1006"/>
    <s v="2019-20"/>
    <s v="R622P7A0051200R00"/>
    <x v="156"/>
    <s v="LED Module "/>
    <s v="Elegible"/>
    <s v="SMT210"/>
    <s v="10061L32"/>
    <d v="2019-12-23T00:00:00"/>
    <n v="1000"/>
    <s v="PC"/>
    <n v="0"/>
    <s v="PC"/>
  </r>
  <r>
    <s v="1006"/>
    <s v="2019-20"/>
    <s v="R62E2Z40690620I00"/>
    <x v="102"/>
    <s v="LED Module "/>
    <s v="Elegible"/>
    <s v="SMT210"/>
    <s v="10061L32"/>
    <d v="2019-12-23T00:00:00"/>
    <n v="2"/>
    <s v="PC"/>
    <n v="0"/>
    <s v="PC"/>
  </r>
  <r>
    <s v="1006"/>
    <s v="2019-20"/>
    <s v="R3A6N4E0003310I00"/>
    <x v="172"/>
    <s v="LED Module "/>
    <s v="Elegible"/>
    <s v="SMT210"/>
    <s v="10061L32"/>
    <d v="2019-12-24T00:00:00"/>
    <n v="1000"/>
    <s v="PC"/>
    <n v="0"/>
    <s v="PC"/>
  </r>
  <r>
    <s v="1006"/>
    <s v="2019-20"/>
    <s v="R622P0PEJXA0000"/>
    <x v="73"/>
    <s v="LED Module "/>
    <s v="Elegible"/>
    <s v="SMT210"/>
    <s v="10061L32"/>
    <d v="2019-12-24T00:00:00"/>
    <n v="28500"/>
    <s v="PC"/>
    <n v="0"/>
    <s v="PC"/>
  </r>
  <r>
    <s v="1006"/>
    <s v="2019-20"/>
    <s v="R622P100040000R00"/>
    <x v="173"/>
    <s v="LED Module "/>
    <s v="Elegible"/>
    <s v="SMT210"/>
    <s v="10061L32"/>
    <d v="2019-12-24T00:00:00"/>
    <n v="20887"/>
    <s v="PC"/>
    <n v="0"/>
    <s v="PC"/>
  </r>
  <r>
    <s v="1006"/>
    <s v="2019-20"/>
    <s v="R622P4W00YB9E00"/>
    <x v="53"/>
    <s v="LED Module "/>
    <s v="Elegible"/>
    <s v="SMT210"/>
    <s v="10061L32"/>
    <d v="2019-12-24T00:00:00"/>
    <n v="12000"/>
    <s v="PC"/>
    <n v="0"/>
    <s v="PC"/>
  </r>
  <r>
    <s v="1006"/>
    <s v="2019-20"/>
    <s v="R622P4W6L00EZ00"/>
    <x v="3"/>
    <s v="LED Module "/>
    <s v="Elegible"/>
    <s v="SMT210"/>
    <s v="10061L32"/>
    <d v="2019-12-24T00:00:00"/>
    <n v="109000"/>
    <s v="PC"/>
    <n v="0"/>
    <s v="PC"/>
  </r>
  <r>
    <s v="1006"/>
    <s v="2019-20"/>
    <s v="R622P6F00XA9E00"/>
    <x v="54"/>
    <s v="LED Module "/>
    <s v="Elegible"/>
    <s v="SMT210"/>
    <s v="10061L32"/>
    <d v="2019-12-24T00:00:00"/>
    <n v="3400"/>
    <s v="PC"/>
    <n v="0"/>
    <s v="PC"/>
  </r>
  <r>
    <s v="1006"/>
    <s v="2019-20"/>
    <s v="R62AV0PEJXA0000"/>
    <x v="150"/>
    <s v="LED Module "/>
    <s v="Elegible"/>
    <s v="SMT210"/>
    <s v="10061L32"/>
    <d v="2019-12-24T00:00:00"/>
    <n v="9108"/>
    <s v="PC"/>
    <n v="0"/>
    <s v="PC"/>
  </r>
  <r>
    <s v="1006"/>
    <s v="2019-20"/>
    <s v="R62E2C43723550I00"/>
    <x v="174"/>
    <s v="LED Module "/>
    <s v="Elegible"/>
    <s v="SMT210"/>
    <s v="10061L32"/>
    <d v="2019-12-26T00:00:00"/>
    <n v="200"/>
    <s v="PC"/>
    <n v="0"/>
    <s v="PC"/>
  </r>
  <r>
    <s v="1006"/>
    <s v="2019-20"/>
    <s v="R62E2C4UXFL0000"/>
    <x v="20"/>
    <s v="LED Module "/>
    <s v="Elegible"/>
    <s v="SMT210"/>
    <s v="10061L32"/>
    <d v="2019-12-26T00:00:00"/>
    <n v="27"/>
    <s v="PC"/>
    <n v="0"/>
    <s v="PC"/>
  </r>
  <r>
    <s v="1006"/>
    <s v="2019-20"/>
    <s v="R622P0P6PI90000"/>
    <x v="103"/>
    <s v="LED Module "/>
    <s v="Elegible"/>
    <s v="SMT210"/>
    <s v="10061L32"/>
    <d v="2019-12-27T00:00:00"/>
    <n v="1500"/>
    <s v="PC"/>
    <n v="0"/>
    <s v="PC"/>
  </r>
  <r>
    <s v="1006"/>
    <s v="2019-20"/>
    <s v="R622P100040000R00"/>
    <x v="173"/>
    <s v="LED Module "/>
    <s v="Elegible"/>
    <s v="SMT210"/>
    <s v="10061L32"/>
    <d v="2019-12-27T00:00:00"/>
    <n v="21000"/>
    <s v="PC"/>
    <n v="0"/>
    <s v="PC"/>
  </r>
  <r>
    <s v="1006"/>
    <s v="2019-20"/>
    <s v="R622P4W00YB9E00"/>
    <x v="53"/>
    <s v="LED Module "/>
    <s v="Elegible"/>
    <s v="SMT210"/>
    <s v="10061L32"/>
    <d v="2019-12-27T00:00:00"/>
    <n v="1000"/>
    <s v="PC"/>
    <n v="0"/>
    <s v="PC"/>
  </r>
  <r>
    <s v="1006"/>
    <s v="2019-20"/>
    <s v="R622P4W6L00EZ00"/>
    <x v="3"/>
    <s v="LED Module "/>
    <s v="Elegible"/>
    <s v="SMT210"/>
    <s v="10061L32"/>
    <d v="2019-12-27T00:00:00"/>
    <n v="94000"/>
    <s v="PC"/>
    <n v="0"/>
    <s v="PC"/>
  </r>
  <r>
    <s v="1006"/>
    <s v="2019-20"/>
    <s v="R62AV0PEJXA0000"/>
    <x v="150"/>
    <s v="LED Module "/>
    <s v="Elegible"/>
    <s v="SMT210"/>
    <s v="10061L32"/>
    <d v="2019-12-27T00:00:00"/>
    <n v="8118"/>
    <s v="PC"/>
    <n v="0"/>
    <s v="PC"/>
  </r>
  <r>
    <s v="1006"/>
    <s v="2019-20"/>
    <s v="R62V36N0040090R00"/>
    <x v="79"/>
    <s v="LED Module "/>
    <s v="Elegible"/>
    <s v="SMT210"/>
    <s v="10061L32"/>
    <d v="2019-12-27T00:00:00"/>
    <n v="10000"/>
    <s v="PC"/>
    <n v="0"/>
    <s v="PC"/>
  </r>
  <r>
    <s v="1006"/>
    <s v="2019-20"/>
    <s v="R4EE2A30041200I00"/>
    <x v="175"/>
    <s v="LED Module "/>
    <s v="Elegible"/>
    <s v="SMT210"/>
    <s v="10061L32"/>
    <d v="2019-12-28T00:00:00"/>
    <n v="9000"/>
    <s v="PC"/>
    <n v="0"/>
    <s v="PC"/>
  </r>
  <r>
    <s v="1006"/>
    <s v="2019-20"/>
    <s v="R5ME24W0000000R00"/>
    <x v="169"/>
    <s v="LED Module "/>
    <s v="Elegible"/>
    <s v="SMT210"/>
    <s v="10061L32"/>
    <d v="2019-12-28T00:00:00"/>
    <n v="13"/>
    <s v="PC"/>
    <n v="0"/>
    <s v="PC"/>
  </r>
  <r>
    <s v="1006"/>
    <s v="2019-20"/>
    <s v="R622P0J0041200R00"/>
    <x v="170"/>
    <s v="LED Module "/>
    <s v="Elegible"/>
    <s v="SMT210"/>
    <s v="10061L32"/>
    <d v="2019-12-28T00:00:00"/>
    <n v="335"/>
    <s v="PC"/>
    <n v="0"/>
    <s v="PC"/>
  </r>
  <r>
    <s v="1006"/>
    <s v="2019-20"/>
    <s v="R622P0JEFXA0000"/>
    <x v="28"/>
    <s v="LED Module "/>
    <s v="Elegible"/>
    <s v="SMT210"/>
    <s v="10061L32"/>
    <d v="2019-12-28T00:00:00"/>
    <n v="2234"/>
    <s v="PC"/>
    <n v="0"/>
    <s v="PC"/>
  </r>
  <r>
    <s v="1006"/>
    <s v="2019-20"/>
    <s v="R622P0P6PI90000"/>
    <x v="103"/>
    <s v="LED Module "/>
    <s v="Elegible"/>
    <s v="SMT210"/>
    <s v="10061L32"/>
    <d v="2019-12-28T00:00:00"/>
    <n v="3500"/>
    <s v="PC"/>
    <n v="0"/>
    <s v="PC"/>
  </r>
  <r>
    <s v="1006"/>
    <s v="2019-20"/>
    <s v="R622P0PEJXA0000"/>
    <x v="73"/>
    <s v="LED Module "/>
    <s v="Elegible"/>
    <s v="SMT210"/>
    <s v="10061L32"/>
    <d v="2019-12-28T00:00:00"/>
    <n v="21440"/>
    <s v="PC"/>
    <n v="0"/>
    <s v="PC"/>
  </r>
  <r>
    <s v="1006"/>
    <s v="2019-20"/>
    <s v="R622P100040000R00"/>
    <x v="173"/>
    <s v="LED Module "/>
    <s v="Elegible"/>
    <s v="SMT210"/>
    <s v="10061L32"/>
    <d v="2019-12-28T00:00:00"/>
    <n v="7733"/>
    <s v="PC"/>
    <n v="0"/>
    <s v="PC"/>
  </r>
  <r>
    <s v="1006"/>
    <s v="2019-20"/>
    <s v="R622P4KSGXA0000"/>
    <x v="98"/>
    <s v="LED Module "/>
    <s v="Elegible"/>
    <s v="SMT210"/>
    <s v="10061L32"/>
    <d v="2019-12-28T00:00:00"/>
    <n v="39456"/>
    <s v="PC"/>
    <n v="0"/>
    <s v="PC"/>
  </r>
  <r>
    <s v="1006"/>
    <s v="2019-20"/>
    <s v="R622P4W00YB9E00"/>
    <x v="53"/>
    <s v="LED Module "/>
    <s v="Elegible"/>
    <s v="SMT210"/>
    <s v="10061L32"/>
    <d v="2019-12-28T00:00:00"/>
    <n v="2556"/>
    <s v="PC"/>
    <n v="0"/>
    <s v="PC"/>
  </r>
  <r>
    <s v="1006"/>
    <s v="2019-20"/>
    <s v="R622P4W6L00EZ00"/>
    <x v="3"/>
    <s v="LED Module "/>
    <s v="Elegible"/>
    <s v="SMT210"/>
    <s v="10061L32"/>
    <d v="2019-12-28T00:00:00"/>
    <n v="60000"/>
    <s v="PC"/>
    <n v="0"/>
    <s v="PC"/>
  </r>
  <r>
    <s v="1006"/>
    <s v="2019-20"/>
    <s v="R622P4W6P00EZ00"/>
    <x v="112"/>
    <s v="LED Module "/>
    <s v="Elegible"/>
    <s v="SMT210"/>
    <s v="10061L32"/>
    <d v="2019-12-28T00:00:00"/>
    <n v="15728"/>
    <s v="PC"/>
    <n v="0"/>
    <s v="PC"/>
  </r>
  <r>
    <s v="1006"/>
    <s v="2019-20"/>
    <s v="R622P6F00XA9E00"/>
    <x v="54"/>
    <s v="LED Module "/>
    <s v="Elegible"/>
    <s v="SMT210"/>
    <s v="10061L32"/>
    <d v="2019-12-28T00:00:00"/>
    <n v="534"/>
    <s v="PC"/>
    <n v="0"/>
    <s v="PC"/>
  </r>
  <r>
    <s v="1006"/>
    <s v="2019-20"/>
    <s v="R622P7A0041200R00"/>
    <x v="155"/>
    <s v="LED Module "/>
    <s v="Elegible"/>
    <s v="SMT210"/>
    <s v="10061L32"/>
    <d v="2019-12-28T00:00:00"/>
    <n v="2180"/>
    <s v="PC"/>
    <n v="0"/>
    <s v="PC"/>
  </r>
  <r>
    <s v="1006"/>
    <s v="2019-20"/>
    <s v="R622P7A0051200R00"/>
    <x v="156"/>
    <s v="LED Module "/>
    <s v="Elegible"/>
    <s v="SMT210"/>
    <s v="10061L32"/>
    <d v="2019-12-28T00:00:00"/>
    <n v="1045"/>
    <s v="PC"/>
    <n v="0"/>
    <s v="PC"/>
  </r>
  <r>
    <s v="1006"/>
    <s v="2019-20"/>
    <s v="R622P7KSGXA0000"/>
    <x v="14"/>
    <s v="LED Module "/>
    <s v="Elegible"/>
    <s v="SMT210"/>
    <s v="10061L32"/>
    <d v="2019-12-28T00:00:00"/>
    <n v="13168"/>
    <s v="PC"/>
    <n v="0"/>
    <s v="PC"/>
  </r>
  <r>
    <s v="1006"/>
    <s v="2019-20"/>
    <s v="R62AV0PEJXA0000"/>
    <x v="150"/>
    <s v="LED Module "/>
    <s v="Elegible"/>
    <s v="SMT210"/>
    <s v="10061L32"/>
    <d v="2019-12-28T00:00:00"/>
    <n v="10296"/>
    <s v="PC"/>
    <n v="0"/>
    <s v="PC"/>
  </r>
  <r>
    <s v="1006"/>
    <s v="2019-20"/>
    <s v="R62DP0P95XAHE00"/>
    <x v="77"/>
    <s v="LED Module "/>
    <s v="Elegible"/>
    <s v="SMT210"/>
    <s v="10061L32"/>
    <d v="2019-12-28T00:00:00"/>
    <n v="1000"/>
    <s v="PC"/>
    <n v="0"/>
    <s v="PC"/>
  </r>
  <r>
    <s v="1006"/>
    <s v="2019-20"/>
    <s v="R62E20IUXYS0000"/>
    <x v="80"/>
    <s v="LED Module "/>
    <s v="Elegible"/>
    <s v="SMT210"/>
    <s v="10061L32"/>
    <d v="2019-12-28T00:00:00"/>
    <n v="99"/>
    <s v="PC"/>
    <n v="0"/>
    <s v="PC"/>
  </r>
  <r>
    <s v="1006"/>
    <s v="2019-20"/>
    <s v="R62E23YUX590000"/>
    <x v="137"/>
    <s v="LED Module "/>
    <s v="Elegible"/>
    <s v="SMT210"/>
    <s v="10061L32"/>
    <d v="2019-12-28T00:00:00"/>
    <n v="691"/>
    <s v="PC"/>
    <n v="0"/>
    <s v="PC"/>
  </r>
  <r>
    <s v="1006"/>
    <s v="2019-20"/>
    <s v="R62E26X3723550I00"/>
    <x v="176"/>
    <s v="LED Module "/>
    <s v="Elegible"/>
    <s v="SMT210"/>
    <s v="10061L32"/>
    <d v="2019-12-28T00:00:00"/>
    <n v="250"/>
    <s v="PC"/>
    <n v="0"/>
    <s v="PC"/>
  </r>
  <r>
    <s v="1006"/>
    <s v="2019-20"/>
    <s v="R62E26XUXFL0000"/>
    <x v="35"/>
    <s v="LED Module "/>
    <s v="Elegible"/>
    <s v="SMT210"/>
    <s v="10061L32"/>
    <d v="2019-12-28T00:00:00"/>
    <n v="335"/>
    <s v="PC"/>
    <n v="0"/>
    <s v="PC"/>
  </r>
  <r>
    <s v="1006"/>
    <s v="2019-20"/>
    <s v="R62E2BNZAYS0000"/>
    <x v="107"/>
    <s v="LED Module "/>
    <s v="Elegible"/>
    <s v="SMT210"/>
    <s v="10061L32"/>
    <d v="2019-12-28T00:00:00"/>
    <n v="12"/>
    <s v="PC"/>
    <n v="0"/>
    <s v="PC"/>
  </r>
  <r>
    <s v="1006"/>
    <s v="2019-20"/>
    <s v="R62E2C03723550I00"/>
    <x v="177"/>
    <s v="LED Module "/>
    <s v="Elegible"/>
    <s v="SMT210"/>
    <s v="10061L32"/>
    <d v="2019-12-28T00:00:00"/>
    <n v="84"/>
    <s v="PC"/>
    <n v="0"/>
    <s v="PC"/>
  </r>
  <r>
    <s v="1006"/>
    <s v="2019-20"/>
    <s v="R62E2C0UXFL0000"/>
    <x v="40"/>
    <s v="LED Module "/>
    <s v="Elegible"/>
    <s v="SMT210"/>
    <s v="10061L32"/>
    <d v="2019-12-28T00:00:00"/>
    <n v="5"/>
    <s v="PC"/>
    <n v="0"/>
    <s v="PC"/>
  </r>
  <r>
    <s v="1006"/>
    <s v="2019-20"/>
    <s v="R62E2C40691480I00"/>
    <x v="132"/>
    <s v="LED Module "/>
    <s v="Elegible"/>
    <s v="SMT210"/>
    <s v="10061L32"/>
    <d v="2019-12-28T00:00:00"/>
    <n v="505"/>
    <s v="PC"/>
    <n v="0"/>
    <s v="PC"/>
  </r>
  <r>
    <s v="1006"/>
    <s v="2019-20"/>
    <s v="R62E2N5UX590000"/>
    <x v="27"/>
    <s v="LED Module "/>
    <s v="Elegible"/>
    <s v="SMT210"/>
    <s v="10061L32"/>
    <d v="2019-12-28T00:00:00"/>
    <n v="200"/>
    <s v="PC"/>
    <n v="0"/>
    <s v="PC"/>
  </r>
  <r>
    <s v="1006"/>
    <s v="2019-20"/>
    <s v="R62E2WG0590000I00"/>
    <x v="118"/>
    <s v="LED Module "/>
    <s v="Elegible"/>
    <s v="SMT210"/>
    <s v="10061L32"/>
    <d v="2019-12-28T00:00:00"/>
    <n v="132"/>
    <s v="PC"/>
    <n v="0"/>
    <s v="PC"/>
  </r>
  <r>
    <s v="1006"/>
    <s v="2019-20"/>
    <s v="R62V36N0040090R00"/>
    <x v="79"/>
    <s v="LED Module "/>
    <s v="Elegible"/>
    <s v="SMT210"/>
    <s v="10061L32"/>
    <d v="2019-12-28T00:00:00"/>
    <n v="5000"/>
    <s v="PC"/>
    <n v="0"/>
    <s v="PC"/>
  </r>
  <r>
    <s v="1006"/>
    <s v="2019-20"/>
    <s v="R62E20IUX59AU00"/>
    <x v="18"/>
    <s v="LED Module "/>
    <s v="Elegible"/>
    <s v="SMT210"/>
    <s v="10061L32"/>
    <d v="2019-12-29T00:00:00"/>
    <n v="960"/>
    <s v="PC"/>
    <n v="0"/>
    <s v="PC"/>
  </r>
  <r>
    <s v="1006"/>
    <s v="2019-20"/>
    <s v="R62E23YUXFL0000"/>
    <x v="34"/>
    <s v="LED Module "/>
    <s v="Elegible"/>
    <s v="SMT210"/>
    <s v="10061L32"/>
    <d v="2019-12-29T00:00:00"/>
    <n v="315"/>
    <s v="PC"/>
    <n v="0"/>
    <s v="PC"/>
  </r>
  <r>
    <s v="1006"/>
    <s v="2019-20"/>
    <s v="R62E25X1262050I00"/>
    <x v="151"/>
    <s v="LED Module "/>
    <s v="Elegible"/>
    <s v="SMT210"/>
    <s v="10061L32"/>
    <d v="2019-12-29T00:00:00"/>
    <n v="2001"/>
    <s v="PC"/>
    <n v="0"/>
    <s v="PC"/>
  </r>
  <r>
    <s v="1006"/>
    <s v="2019-20"/>
    <s v="R62E26X0690660I00"/>
    <x v="105"/>
    <s v="LED Module "/>
    <s v="Elegible"/>
    <s v="SMT210"/>
    <s v="10061L32"/>
    <d v="2019-12-29T00:00:00"/>
    <n v="80"/>
    <s v="PC"/>
    <n v="0"/>
    <s v="PC"/>
  </r>
  <r>
    <s v="1006"/>
    <s v="2019-20"/>
    <s v="R62E2BNUXFL0000"/>
    <x v="39"/>
    <s v="LED Module "/>
    <s v="Elegible"/>
    <s v="SMT210"/>
    <s v="10061L32"/>
    <d v="2019-12-29T00:00:00"/>
    <n v="625"/>
    <s v="PC"/>
    <n v="0"/>
    <s v="PC"/>
  </r>
  <r>
    <s v="1006"/>
    <s v="2019-20"/>
    <s v="R62E2C40692900I00"/>
    <x v="178"/>
    <s v="LED Module "/>
    <s v="Elegible"/>
    <s v="SMT210"/>
    <s v="10061L32"/>
    <d v="2019-12-29T00:00:00"/>
    <n v="1200"/>
    <s v="PC"/>
    <n v="0"/>
    <s v="PC"/>
  </r>
  <r>
    <s v="1006"/>
    <s v="2019-20"/>
    <s v="R62E2C4UX590000"/>
    <x v="31"/>
    <s v="LED Module "/>
    <s v="Elegible"/>
    <s v="SMT210"/>
    <s v="10061L32"/>
    <d v="2019-12-29T00:00:00"/>
    <n v="390"/>
    <s v="PC"/>
    <n v="0"/>
    <s v="PC"/>
  </r>
  <r>
    <s v="1006"/>
    <s v="2019-20"/>
    <s v="R62E2N5UX590000"/>
    <x v="27"/>
    <s v="LED Module "/>
    <s v="Elegible"/>
    <s v="SMT210"/>
    <s v="10061L32"/>
    <d v="2019-12-29T00:00:00"/>
    <n v="2142"/>
    <s v="PC"/>
    <n v="0"/>
    <s v="PC"/>
  </r>
  <r>
    <s v="1006"/>
    <s v="2019-20"/>
    <s v="R62E2QB9259FP00"/>
    <x v="179"/>
    <s v="LED Module "/>
    <s v="Elegible"/>
    <s v="SMT210"/>
    <s v="10061L32"/>
    <d v="2019-12-29T00:00:00"/>
    <n v="150"/>
    <s v="PC"/>
    <n v="0"/>
    <s v="PC"/>
  </r>
  <r>
    <s v="1006"/>
    <s v="2019-20"/>
    <s v="R62E2YD1401250I00"/>
    <x v="163"/>
    <s v="LED Module "/>
    <s v="Elegible"/>
    <s v="SMT210"/>
    <s v="10061L32"/>
    <d v="2019-12-29T00:00:00"/>
    <n v="2012"/>
    <s v="PC"/>
    <n v="0"/>
    <s v="PC"/>
  </r>
  <r>
    <s v="1006"/>
    <s v="2019-20"/>
    <s v="R5AE20J0000000R00"/>
    <x v="129"/>
    <s v="LED Module "/>
    <s v="Elegible"/>
    <s v="SMT210"/>
    <s v="10061L32"/>
    <d v="2019-12-30T00:00:00"/>
    <n v="500"/>
    <s v="PC"/>
    <n v="0"/>
    <s v="PC"/>
  </r>
  <r>
    <s v="1006"/>
    <s v="2019-20"/>
    <s v="R622P4W6L00EZ00"/>
    <x v="3"/>
    <s v="LED Module "/>
    <s v="Elegible"/>
    <s v="SMT210"/>
    <s v="10061L32"/>
    <d v="2019-12-30T00:00:00"/>
    <n v="113000"/>
    <s v="PC"/>
    <n v="0"/>
    <s v="PC"/>
  </r>
  <r>
    <s v="1006"/>
    <s v="2019-20"/>
    <s v="R62E24C9259BB00"/>
    <x v="161"/>
    <s v="LED Module "/>
    <s v="Elegible"/>
    <s v="SMT210"/>
    <s v="10061L32"/>
    <d v="2019-12-30T00:00:00"/>
    <n v="260"/>
    <s v="PC"/>
    <n v="0"/>
    <s v="PC"/>
  </r>
  <r>
    <s v="1006"/>
    <s v="2019-20"/>
    <s v="R62E26N1921250I00"/>
    <x v="140"/>
    <s v="LED Module "/>
    <s v="Elegible"/>
    <s v="SMT210"/>
    <s v="10061L32"/>
    <d v="2019-12-30T00:00:00"/>
    <n v="500"/>
    <s v="PC"/>
    <n v="0"/>
    <s v="PC"/>
  </r>
  <r>
    <s v="1006"/>
    <s v="2019-20"/>
    <s v="R62E2A50693570I00"/>
    <x v="180"/>
    <s v="LED Module "/>
    <s v="Elegible"/>
    <s v="SMT210"/>
    <s v="10061L32"/>
    <d v="2019-12-30T00:00:00"/>
    <n v="150"/>
    <s v="PC"/>
    <n v="0"/>
    <s v="PC"/>
  </r>
  <r>
    <s v="1006"/>
    <s v="2019-20"/>
    <s v="R62E2BNUX590000"/>
    <x v="181"/>
    <s v="LED Module "/>
    <s v="Elegible"/>
    <s v="SMT210"/>
    <s v="10061L32"/>
    <d v="2019-12-30T00:00:00"/>
    <n v="120"/>
    <s v="PC"/>
    <n v="0"/>
    <s v="PC"/>
  </r>
  <r>
    <s v="1006"/>
    <s v="2019-20"/>
    <s v="R62E2YD1403580I00"/>
    <x v="182"/>
    <s v="LED Module "/>
    <s v="Elegible"/>
    <s v="SMT210"/>
    <s v="10061L32"/>
    <d v="2019-12-30T00:00:00"/>
    <n v="150"/>
    <s v="PC"/>
    <n v="0"/>
    <s v="PC"/>
  </r>
  <r>
    <s v="1006"/>
    <s v="2019-20"/>
    <s v="R62V36N0040090R00"/>
    <x v="79"/>
    <s v="LED Module "/>
    <s v="Elegible"/>
    <s v="SMT210"/>
    <s v="10061L32"/>
    <d v="2019-12-30T00:00:00"/>
    <n v="100"/>
    <s v="PC"/>
    <n v="0"/>
    <s v="PC"/>
  </r>
  <r>
    <s v="1006"/>
    <s v="2019-20"/>
    <s v="R622P4R6L00EZ00"/>
    <x v="2"/>
    <s v="LED Module "/>
    <s v="Elegible"/>
    <s v="SMT210"/>
    <s v="10061L32"/>
    <d v="2019-12-31T00:00:00"/>
    <n v="57500"/>
    <s v="PC"/>
    <n v="0"/>
    <s v="PC"/>
  </r>
  <r>
    <s v="1006"/>
    <s v="2019-20"/>
    <s v="R622P4W6L00EZ00"/>
    <x v="3"/>
    <s v="LED Module "/>
    <s v="Elegible"/>
    <s v="SMT210"/>
    <s v="10061L32"/>
    <d v="2019-12-31T00:00:00"/>
    <n v="46000"/>
    <s v="PC"/>
    <n v="0"/>
    <s v="PC"/>
  </r>
  <r>
    <s v="1006"/>
    <s v="2019-20"/>
    <s v="R62AV0PEJXA0000"/>
    <x v="150"/>
    <s v="LED Module "/>
    <s v="Elegible"/>
    <s v="SMT210"/>
    <s v="10061L32"/>
    <d v="2019-12-31T00:00:00"/>
    <n v="7920"/>
    <s v="PC"/>
    <n v="0"/>
    <s v="PC"/>
  </r>
  <r>
    <s v="1006"/>
    <s v="2019-20"/>
    <s v="R62E20I3710190I00"/>
    <x v="183"/>
    <s v="LED Module "/>
    <s v="Elegible"/>
    <s v="SMT210"/>
    <s v="10061L32"/>
    <d v="2019-12-31T00:00:00"/>
    <n v="25"/>
    <s v="PC"/>
    <n v="0"/>
    <s v="PC"/>
  </r>
  <r>
    <s v="1006"/>
    <s v="2019-20"/>
    <s v="R62E20P191Z0000"/>
    <x v="81"/>
    <s v="LED Module "/>
    <s v="Elegible"/>
    <s v="SMT210"/>
    <s v="10061L32"/>
    <d v="2019-12-31T00:00:00"/>
    <n v="550"/>
    <s v="PC"/>
    <n v="0"/>
    <s v="PC"/>
  </r>
  <r>
    <s v="1006"/>
    <s v="2019-20"/>
    <s v="R62E2A50691860I00"/>
    <x v="184"/>
    <s v="LED Module "/>
    <s v="Elegible"/>
    <s v="SMT210"/>
    <s v="10061L32"/>
    <d v="2019-12-31T00:00:00"/>
    <n v="321"/>
    <s v="PC"/>
    <n v="0"/>
    <s v="PC"/>
  </r>
  <r>
    <s v="1006"/>
    <s v="2019-20"/>
    <s v="R62E2BN0632270I00"/>
    <x v="162"/>
    <s v="LED Module "/>
    <s v="Elegible"/>
    <s v="SMT210"/>
    <s v="10061L32"/>
    <d v="2019-12-31T00:00:00"/>
    <n v="195"/>
    <s v="PC"/>
    <n v="0"/>
    <s v="PC"/>
  </r>
  <r>
    <s v="1006"/>
    <s v="2019-20"/>
    <s v="R62E2C41960020I00"/>
    <x v="185"/>
    <s v="LED Module "/>
    <s v="Elegible"/>
    <s v="SMT210"/>
    <s v="10061L32"/>
    <d v="2019-12-31T00:00:00"/>
    <n v="23"/>
    <s v="PC"/>
    <n v="0"/>
    <s v="PC"/>
  </r>
  <r>
    <s v="1006"/>
    <s v="2019-20"/>
    <s v="R4EE2A30001390I00"/>
    <x v="186"/>
    <s v="LED Module "/>
    <s v="Elegible"/>
    <s v="SMT210"/>
    <s v="10061L32"/>
    <d v="2020-01-04T00:00:00"/>
    <n v="2310"/>
    <s v="PC"/>
    <n v="0"/>
    <s v="PC"/>
  </r>
  <r>
    <s v="1006"/>
    <s v="2019-20"/>
    <s v="R4EE2A30003840I00"/>
    <x v="187"/>
    <s v="LED Module "/>
    <s v="Elegible"/>
    <s v="SMT210"/>
    <s v="10061L32"/>
    <d v="2020-01-04T00:00:00"/>
    <n v="1985"/>
    <s v="PC"/>
    <n v="0"/>
    <s v="PC"/>
  </r>
  <r>
    <s v="1006"/>
    <s v="2019-20"/>
    <s v="R4EE2A30041200I00"/>
    <x v="175"/>
    <s v="LED Module "/>
    <s v="Elegible"/>
    <s v="SMT210"/>
    <s v="10061L32"/>
    <d v="2020-01-04T00:00:00"/>
    <n v="18488"/>
    <s v="PC"/>
    <n v="0"/>
    <s v="PC"/>
  </r>
  <r>
    <s v="1006"/>
    <s v="2019-20"/>
    <s v="R4EE2A30051200I00"/>
    <x v="188"/>
    <s v="LED Module "/>
    <s v="Elegible"/>
    <s v="SMT210"/>
    <s v="10061L32"/>
    <d v="2020-01-04T00:00:00"/>
    <n v="2936"/>
    <s v="PC"/>
    <n v="0"/>
    <s v="PC"/>
  </r>
  <r>
    <s v="1006"/>
    <s v="2019-20"/>
    <s v="R5AE20J0000000R00"/>
    <x v="129"/>
    <s v="LED Module "/>
    <s v="Elegible"/>
    <s v="SMT210"/>
    <s v="10061L32"/>
    <d v="2020-01-04T00:00:00"/>
    <n v="36050"/>
    <s v="PC"/>
    <n v="0"/>
    <s v="PC"/>
  </r>
  <r>
    <s v="1006"/>
    <s v="2019-20"/>
    <s v="R5ME24W0000000R00"/>
    <x v="169"/>
    <s v="LED Module "/>
    <s v="Elegible"/>
    <s v="SMT210"/>
    <s v="10061L32"/>
    <d v="2020-01-04T00:00:00"/>
    <n v="6212"/>
    <s v="PC"/>
    <n v="0"/>
    <s v="PC"/>
  </r>
  <r>
    <s v="1006"/>
    <s v="2019-20"/>
    <s v="R622P100040000R00"/>
    <x v="173"/>
    <s v="LED Module "/>
    <s v="Elegible"/>
    <s v="SMT210"/>
    <s v="10061L32"/>
    <d v="2020-01-04T00:00:00"/>
    <n v="108"/>
    <s v="PC"/>
    <n v="0"/>
    <s v="PC"/>
  </r>
  <r>
    <s v="1006"/>
    <s v="2019-20"/>
    <s v="R622P4KSGXA0000"/>
    <x v="98"/>
    <s v="LED Module "/>
    <s v="Elegible"/>
    <s v="SMT210"/>
    <s v="10061L32"/>
    <d v="2020-01-04T00:00:00"/>
    <n v="1080"/>
    <s v="PC"/>
    <n v="0"/>
    <s v="PC"/>
  </r>
  <r>
    <s v="1006"/>
    <s v="2019-20"/>
    <s v="R622P4KUVXA0000"/>
    <x v="110"/>
    <s v="LED Module "/>
    <s v="Elegible"/>
    <s v="SMT210"/>
    <s v="10061L32"/>
    <d v="2020-01-04T00:00:00"/>
    <n v="72"/>
    <s v="PC"/>
    <n v="0"/>
    <s v="PC"/>
  </r>
  <r>
    <s v="1006"/>
    <s v="2019-20"/>
    <s v="R622P4R6L00EZ00"/>
    <x v="2"/>
    <s v="LED Module "/>
    <s v="Elegible"/>
    <s v="SMT210"/>
    <s v="10061L32"/>
    <d v="2020-01-04T00:00:00"/>
    <n v="180000"/>
    <s v="PC"/>
    <n v="0"/>
    <s v="PC"/>
  </r>
  <r>
    <s v="1006"/>
    <s v="2019-20"/>
    <s v="R622P4RSGXA0000"/>
    <x v="64"/>
    <s v="LED Module "/>
    <s v="Elegible"/>
    <s v="SMT210"/>
    <s v="10061L32"/>
    <d v="2020-01-04T00:00:00"/>
    <n v="8560"/>
    <s v="PC"/>
    <n v="0"/>
    <s v="PC"/>
  </r>
  <r>
    <s v="1006"/>
    <s v="2019-20"/>
    <s v="R622P4W00YB9E00"/>
    <x v="53"/>
    <s v="LED Module "/>
    <s v="Elegible"/>
    <s v="SMT210"/>
    <s v="10061L32"/>
    <d v="2020-01-04T00:00:00"/>
    <n v="286"/>
    <s v="PC"/>
    <n v="0"/>
    <s v="PC"/>
  </r>
  <r>
    <s v="1006"/>
    <s v="2019-20"/>
    <s v="R622P4W6L00EZ00"/>
    <x v="3"/>
    <s v="LED Module "/>
    <s v="Elegible"/>
    <s v="SMT210"/>
    <s v="10061L32"/>
    <d v="2020-01-04T00:00:00"/>
    <n v="78920"/>
    <s v="PC"/>
    <n v="0"/>
    <s v="PC"/>
  </r>
  <r>
    <s v="1006"/>
    <s v="2019-20"/>
    <s v="R62AV0PEJXA0000"/>
    <x v="150"/>
    <s v="LED Module "/>
    <s v="Elegible"/>
    <s v="SMT210"/>
    <s v="10061L32"/>
    <d v="2020-01-04T00:00:00"/>
    <n v="15205"/>
    <s v="PC"/>
    <n v="0"/>
    <s v="PC"/>
  </r>
  <r>
    <s v="1006"/>
    <s v="2019-20"/>
    <s v="R62T24RE7000000"/>
    <x v="7"/>
    <s v="LED Module "/>
    <s v="Elegible"/>
    <s v="SMT210"/>
    <s v="10061L32"/>
    <d v="2020-01-04T00:00:00"/>
    <n v="260"/>
    <s v="PC"/>
    <n v="0"/>
    <s v="PC"/>
  </r>
  <r>
    <s v="1006"/>
    <s v="2019-20"/>
    <s v="R62T29JB7UC0000"/>
    <x v="13"/>
    <s v="LED Module "/>
    <s v="Elegible"/>
    <s v="SMT210"/>
    <s v="10061L32"/>
    <d v="2020-01-04T00:00:00"/>
    <n v="1166"/>
    <s v="PC"/>
    <n v="0"/>
    <s v="PC"/>
  </r>
  <r>
    <s v="1006"/>
    <s v="2019-20"/>
    <s v="R62V34E0040090R00"/>
    <x v="85"/>
    <s v="LED Module "/>
    <s v="Elegible"/>
    <s v="SMT210"/>
    <s v="10061L32"/>
    <d v="2020-01-04T00:00:00"/>
    <n v="17920"/>
    <s v="PC"/>
    <n v="0"/>
    <s v="PC"/>
  </r>
  <r>
    <s v="1006"/>
    <s v="2019-20"/>
    <s v="R62V34E0050090R00"/>
    <x v="109"/>
    <s v="LED Module "/>
    <s v="Elegible"/>
    <s v="SMT210"/>
    <s v="10061L32"/>
    <d v="2020-01-04T00:00:00"/>
    <n v="2025"/>
    <s v="PC"/>
    <n v="0"/>
    <s v="PC"/>
  </r>
  <r>
    <s v="1006"/>
    <s v="2019-20"/>
    <s v="R62V36N0040090R00"/>
    <x v="79"/>
    <s v="LED Module "/>
    <s v="Elegible"/>
    <s v="SMT210"/>
    <s v="10061L32"/>
    <d v="2020-01-04T00:00:00"/>
    <n v="11464"/>
    <s v="PC"/>
    <n v="0"/>
    <s v="PC"/>
  </r>
  <r>
    <s v="1006"/>
    <s v="2019-20"/>
    <s v="R62V36N0050090R00"/>
    <x v="86"/>
    <s v="LED Module "/>
    <s v="Elegible"/>
    <s v="SMT210"/>
    <s v="10061L32"/>
    <d v="2020-01-04T00:00:00"/>
    <n v="2983"/>
    <s v="PC"/>
    <n v="0"/>
    <s v="PC"/>
  </r>
  <r>
    <s v="1006"/>
    <s v="2019-20"/>
    <s v="R5H6N3Z1531280R00"/>
    <x v="166"/>
    <s v="LED Module "/>
    <s v="Elegible"/>
    <s v="SMT210"/>
    <s v="10061L32"/>
    <d v="2020-01-07T00:00:00"/>
    <n v="3192"/>
    <s v="PC"/>
    <n v="0"/>
    <s v="PC"/>
  </r>
  <r>
    <s v="1006"/>
    <s v="2019-20"/>
    <s v="R5ME24W0000000R00"/>
    <x v="169"/>
    <s v="LED Module "/>
    <s v="Elegible"/>
    <s v="SMT210"/>
    <s v="10061L32"/>
    <d v="2020-01-07T00:00:00"/>
    <n v="9120"/>
    <s v="PC"/>
    <n v="0"/>
    <s v="PC"/>
  </r>
  <r>
    <s v="1006"/>
    <s v="2019-20"/>
    <s v="R622P4R6L00EZ00"/>
    <x v="2"/>
    <s v="LED Module "/>
    <s v="Elegible"/>
    <s v="SMT210"/>
    <s v="10061L32"/>
    <d v="2020-01-07T00:00:00"/>
    <n v="61000"/>
    <s v="PC"/>
    <n v="0"/>
    <s v="PC"/>
  </r>
  <r>
    <s v="1006"/>
    <s v="2019-20"/>
    <s v="R622P4R6P00EZ00"/>
    <x v="111"/>
    <s v="LED Module "/>
    <s v="Elegible"/>
    <s v="SMT210"/>
    <s v="10061L32"/>
    <d v="2020-01-07T00:00:00"/>
    <n v="22355"/>
    <s v="PC"/>
    <n v="0"/>
    <s v="PC"/>
  </r>
  <r>
    <s v="1006"/>
    <s v="2019-20"/>
    <s v="R62AVNH00YB0000"/>
    <x v="127"/>
    <s v="LED Module "/>
    <s v="Elegible"/>
    <s v="SMT210"/>
    <s v="10061L32"/>
    <d v="2020-01-07T00:00:00"/>
    <n v="10830"/>
    <s v="PC"/>
    <n v="0"/>
    <s v="PC"/>
  </r>
  <r>
    <s v="1006"/>
    <s v="2019-20"/>
    <s v="R62AVNH6PYB0000"/>
    <x v="189"/>
    <s v="LED Module "/>
    <s v="Elegible"/>
    <s v="SMT210"/>
    <s v="10061L32"/>
    <d v="2020-01-07T00:00:00"/>
    <n v="987"/>
    <s v="PC"/>
    <n v="0"/>
    <s v="PC"/>
  </r>
  <r>
    <s v="1006"/>
    <s v="2019-20"/>
    <s v="R622P100040000R00"/>
    <x v="173"/>
    <s v="LED Module "/>
    <s v="Elegible"/>
    <s v="SMT210"/>
    <s v="10061L32"/>
    <d v="2020-01-09T00:00:00"/>
    <n v="41000"/>
    <s v="PC"/>
    <n v="0"/>
    <s v="PC"/>
  </r>
  <r>
    <s v="1006"/>
    <s v="2019-20"/>
    <s v="R622P4R6L00EZ00"/>
    <x v="2"/>
    <s v="LED Module "/>
    <s v="Elegible"/>
    <s v="SMT210"/>
    <s v="10061L32"/>
    <d v="2020-01-09T00:00:00"/>
    <n v="81000"/>
    <s v="PC"/>
    <n v="0"/>
    <s v="PC"/>
  </r>
  <r>
    <s v="1006"/>
    <s v="2019-20"/>
    <s v="R622P4W6P00EZ00"/>
    <x v="112"/>
    <s v="LED Module "/>
    <s v="Elegible"/>
    <s v="SMT210"/>
    <s v="10061L32"/>
    <d v="2020-01-09T00:00:00"/>
    <n v="34400"/>
    <s v="PC"/>
    <n v="0"/>
    <s v="PC"/>
  </r>
  <r>
    <s v="1006"/>
    <s v="2019-20"/>
    <s v="R62V3B50040090R00"/>
    <x v="89"/>
    <s v="LED Module "/>
    <s v="Elegible"/>
    <s v="SMT210"/>
    <s v="10061L32"/>
    <d v="2020-01-09T00:00:00"/>
    <n v="12840"/>
    <s v="PC"/>
    <n v="0"/>
    <s v="PC"/>
  </r>
  <r>
    <s v="1006"/>
    <s v="2019-20"/>
    <s v="R62V3B50050090R00"/>
    <x v="90"/>
    <s v="LED Module "/>
    <s v="Elegible"/>
    <s v="SMT210"/>
    <s v="10061L32"/>
    <d v="2020-01-09T00:00:00"/>
    <n v="2000"/>
    <s v="PC"/>
    <n v="0"/>
    <s v="PC"/>
  </r>
  <r>
    <s v="1006"/>
    <s v="2019-20"/>
    <s v="R62AVS300I90000"/>
    <x v="147"/>
    <s v="LED Module "/>
    <s v="Elegible"/>
    <s v="SMT210"/>
    <s v="10061L32"/>
    <d v="2020-01-10T00:00:00"/>
    <n v="8019"/>
    <s v="PC"/>
    <n v="0"/>
    <s v="PC"/>
  </r>
  <r>
    <s v="1006"/>
    <s v="2019-20"/>
    <s v="R62E23Y3282370I00"/>
    <x v="164"/>
    <s v="LED Module "/>
    <s v="Elegible"/>
    <s v="SMT210"/>
    <s v="10061L32"/>
    <d v="2020-01-10T00:00:00"/>
    <n v="102"/>
    <s v="PC"/>
    <n v="0"/>
    <s v="PC"/>
  </r>
  <r>
    <s v="1006"/>
    <s v="2019-20"/>
    <s v="R5ME24W0000000R00"/>
    <x v="169"/>
    <s v="LED Module "/>
    <s v="Elegible"/>
    <s v="SMT210"/>
    <s v="10061L32"/>
    <d v="2020-01-11T00:00:00"/>
    <n v="1380"/>
    <s v="PC"/>
    <n v="0"/>
    <s v="PC"/>
  </r>
  <r>
    <s v="1006"/>
    <s v="2019-20"/>
    <s v="R622P100040000R00"/>
    <x v="173"/>
    <s v="LED Module "/>
    <s v="Elegible"/>
    <s v="SMT210"/>
    <s v="10061L32"/>
    <d v="2020-01-11T00:00:00"/>
    <n v="41400"/>
    <s v="PC"/>
    <n v="0"/>
    <s v="PC"/>
  </r>
  <r>
    <s v="1006"/>
    <s v="2019-20"/>
    <s v="R622P4W6L00EZ00"/>
    <x v="3"/>
    <s v="LED Module "/>
    <s v="Elegible"/>
    <s v="SMT210"/>
    <s v="10061L32"/>
    <d v="2020-01-11T00:00:00"/>
    <n v="96200"/>
    <s v="PC"/>
    <n v="0"/>
    <s v="PC"/>
  </r>
  <r>
    <s v="1006"/>
    <s v="2019-20"/>
    <s v="R622P6F0041200R00"/>
    <x v="165"/>
    <s v="LED Module "/>
    <s v="Elegible"/>
    <s v="SMT210"/>
    <s v="10061L32"/>
    <d v="2020-01-11T00:00:00"/>
    <n v="53650"/>
    <s v="PC"/>
    <n v="0"/>
    <s v="PC"/>
  </r>
  <r>
    <s v="1006"/>
    <s v="2019-20"/>
    <s v="R622P6F0051200R00"/>
    <x v="168"/>
    <s v="LED Module "/>
    <s v="Elegible"/>
    <s v="SMT210"/>
    <s v="10061L32"/>
    <d v="2020-01-11T00:00:00"/>
    <n v="2490"/>
    <s v="PC"/>
    <n v="0"/>
    <s v="PC"/>
  </r>
  <r>
    <s v="1006"/>
    <s v="2019-20"/>
    <s v="R622P7A0041200R00"/>
    <x v="155"/>
    <s v="LED Module "/>
    <s v="Elegible"/>
    <s v="SMT210"/>
    <s v="10061L32"/>
    <d v="2020-01-11T00:00:00"/>
    <n v="9941"/>
    <s v="PC"/>
    <n v="0"/>
    <s v="PC"/>
  </r>
  <r>
    <s v="1006"/>
    <s v="2019-20"/>
    <s v="R622P7A0051200R00"/>
    <x v="156"/>
    <s v="LED Module "/>
    <s v="Elegible"/>
    <s v="SMT210"/>
    <s v="10061L32"/>
    <d v="2020-01-11T00:00:00"/>
    <n v="1998"/>
    <s v="PC"/>
    <n v="0"/>
    <s v="PC"/>
  </r>
  <r>
    <s v="1006"/>
    <s v="2019-20"/>
    <s v="R62AVNG11AP0000"/>
    <x v="190"/>
    <s v="LED Module "/>
    <s v="Elegible"/>
    <s v="SMT210"/>
    <s v="10061L32"/>
    <d v="2020-01-11T00:00:00"/>
    <n v="714"/>
    <s v="PC"/>
    <n v="0"/>
    <s v="PC"/>
  </r>
  <r>
    <s v="1006"/>
    <s v="2019-20"/>
    <s v="R62AVS300I90000"/>
    <x v="147"/>
    <s v="LED Module "/>
    <s v="Elegible"/>
    <s v="SMT210"/>
    <s v="10061L32"/>
    <d v="2020-01-11T00:00:00"/>
    <n v="4158"/>
    <s v="PC"/>
    <n v="0"/>
    <s v="PC"/>
  </r>
  <r>
    <s v="1006"/>
    <s v="2019-20"/>
    <s v="R62V36N0040090R00"/>
    <x v="79"/>
    <s v="LED Module "/>
    <s v="Elegible"/>
    <s v="SMT210"/>
    <s v="10061L32"/>
    <d v="2020-01-11T00:00:00"/>
    <n v="14569"/>
    <s v="PC"/>
    <n v="0"/>
    <s v="PC"/>
  </r>
  <r>
    <s v="1006"/>
    <s v="2019-20"/>
    <s v="R622P100040000R00"/>
    <x v="173"/>
    <s v="LED Module "/>
    <s v="Elegible"/>
    <s v="SMT210"/>
    <s v="10061L32"/>
    <d v="2020-01-12T00:00:00"/>
    <n v="17053"/>
    <s v="PC"/>
    <n v="0"/>
    <s v="PC"/>
  </r>
  <r>
    <s v="1006"/>
    <s v="2019-20"/>
    <s v="R622P4W00YB9E00"/>
    <x v="53"/>
    <s v="LED Module "/>
    <s v="Elegible"/>
    <s v="SMT210"/>
    <s v="10061L32"/>
    <d v="2020-01-12T00:00:00"/>
    <n v="10105"/>
    <s v="PC"/>
    <n v="0"/>
    <s v="PC"/>
  </r>
  <r>
    <s v="1006"/>
    <s v="2019-20"/>
    <s v="R622P4W6L00EZ00"/>
    <x v="3"/>
    <s v="LED Module "/>
    <s v="Elegible"/>
    <s v="SMT210"/>
    <s v="10061L32"/>
    <d v="2020-01-12T00:00:00"/>
    <n v="71011"/>
    <s v="PC"/>
    <n v="0"/>
    <s v="PC"/>
  </r>
  <r>
    <s v="1006"/>
    <s v="2019-20"/>
    <s v="R622P6F0002670R00"/>
    <x v="167"/>
    <s v="LED Module "/>
    <s v="Elegible"/>
    <s v="SMT210"/>
    <s v="10061L32"/>
    <d v="2020-01-12T00:00:00"/>
    <n v="948"/>
    <s v="PC"/>
    <n v="0"/>
    <s v="PC"/>
  </r>
  <r>
    <s v="1006"/>
    <s v="2019-20"/>
    <s v="R62AVNH00YB0000"/>
    <x v="127"/>
    <s v="LED Module "/>
    <s v="Elegible"/>
    <s v="SMT210"/>
    <s v="10061L32"/>
    <d v="2020-01-12T00:00:00"/>
    <n v="168"/>
    <s v="PC"/>
    <n v="0"/>
    <s v="PC"/>
  </r>
  <r>
    <s v="1006"/>
    <s v="2019-20"/>
    <s v="R5AE20J0000000R00"/>
    <x v="129"/>
    <s v="LED Module "/>
    <s v="Elegible"/>
    <s v="SMT210"/>
    <s v="10061L32"/>
    <d v="2020-01-13T00:00:00"/>
    <n v="9153"/>
    <s v="PC"/>
    <n v="0"/>
    <s v="PC"/>
  </r>
  <r>
    <s v="1006"/>
    <s v="2019-20"/>
    <s v="R5DE2SY0280010R00"/>
    <x v="130"/>
    <s v="LED Module "/>
    <s v="Elegible"/>
    <s v="SMT210"/>
    <s v="10061L32"/>
    <d v="2020-01-13T00:00:00"/>
    <n v="5124"/>
    <s v="PC"/>
    <n v="0"/>
    <s v="PC"/>
  </r>
  <r>
    <s v="1006"/>
    <s v="2019-20"/>
    <s v="R622P4R6L00EZ00"/>
    <x v="2"/>
    <s v="LED Module "/>
    <s v="Elegible"/>
    <s v="SMT210"/>
    <s v="10061L32"/>
    <d v="2020-01-13T00:00:00"/>
    <n v="20240"/>
    <s v="PC"/>
    <n v="0"/>
    <s v="PC"/>
  </r>
  <r>
    <s v="1006"/>
    <s v="2019-20"/>
    <s v="R622P4W6L00EZ00"/>
    <x v="3"/>
    <s v="LED Module "/>
    <s v="Elegible"/>
    <s v="SMT210"/>
    <s v="10061L32"/>
    <d v="2020-01-13T00:00:00"/>
    <n v="29000"/>
    <s v="PC"/>
    <n v="0"/>
    <s v="PC"/>
  </r>
  <r>
    <s v="1006"/>
    <s v="2019-20"/>
    <s v="R622P4W6P00EZ00"/>
    <x v="112"/>
    <s v="LED Module "/>
    <s v="Elegible"/>
    <s v="SMT210"/>
    <s v="10061L32"/>
    <d v="2020-01-13T00:00:00"/>
    <n v="835"/>
    <s v="PC"/>
    <n v="0"/>
    <s v="PC"/>
  </r>
  <r>
    <s v="1006"/>
    <s v="2019-20"/>
    <s v="R622P6F0041200R00"/>
    <x v="165"/>
    <s v="LED Module "/>
    <s v="Elegible"/>
    <s v="SMT210"/>
    <s v="10061L32"/>
    <d v="2020-01-13T00:00:00"/>
    <n v="1485"/>
    <s v="PC"/>
    <n v="0"/>
    <s v="PC"/>
  </r>
  <r>
    <s v="1006"/>
    <s v="2019-20"/>
    <s v="R622P6F0051200R00"/>
    <x v="168"/>
    <s v="LED Module "/>
    <s v="Elegible"/>
    <s v="SMT210"/>
    <s v="10061L32"/>
    <d v="2020-01-13T00:00:00"/>
    <n v="240"/>
    <s v="PC"/>
    <n v="0"/>
    <s v="PC"/>
  </r>
  <r>
    <s v="1006"/>
    <s v="2019-20"/>
    <s v="R62AVS300I90000"/>
    <x v="147"/>
    <s v="LED Module "/>
    <s v="Elegible"/>
    <s v="SMT210"/>
    <s v="10061L32"/>
    <d v="2020-01-13T00:00:00"/>
    <n v="1900"/>
    <s v="PC"/>
    <n v="0"/>
    <s v="PC"/>
  </r>
  <r>
    <s v="1006"/>
    <s v="2019-20"/>
    <s v="R62V34E0050090R00"/>
    <x v="109"/>
    <s v="LED Module "/>
    <s v="Elegible"/>
    <s v="SMT210"/>
    <s v="10061L32"/>
    <d v="2020-01-13T00:00:00"/>
    <n v="2"/>
    <s v="PC"/>
    <n v="0"/>
    <s v="PC"/>
  </r>
  <r>
    <s v="1006"/>
    <s v="2019-20"/>
    <s v="R62V36N0040090R00"/>
    <x v="79"/>
    <s v="LED Module "/>
    <s v="Elegible"/>
    <s v="SMT210"/>
    <s v="10061L32"/>
    <d v="2020-01-13T00:00:00"/>
    <n v="344"/>
    <s v="PC"/>
    <n v="0"/>
    <s v="PC"/>
  </r>
  <r>
    <s v="1006"/>
    <s v="2019-20"/>
    <s v="R62V3B50040090R00"/>
    <x v="89"/>
    <s v="LED Module "/>
    <s v="Elegible"/>
    <s v="SMT210"/>
    <s v="10061L32"/>
    <d v="2020-01-13T00:00:00"/>
    <n v="6"/>
    <s v="PC"/>
    <n v="0"/>
    <s v="PC"/>
  </r>
  <r>
    <s v="1006"/>
    <s v="2019-20"/>
    <s v="R789J033KTJ9T00"/>
    <x v="32"/>
    <s v="LED Module "/>
    <s v="Elegible"/>
    <s v="SMT210"/>
    <s v="10061L32"/>
    <d v="2020-01-13T00:00:00"/>
    <n v="346"/>
    <s v="PC"/>
    <n v="0"/>
    <s v="PC"/>
  </r>
  <r>
    <s v="1006"/>
    <s v="2019-20"/>
    <s v="R789J0J2XTJ9T00"/>
    <x v="191"/>
    <s v="LED Module "/>
    <s v="Elegible"/>
    <s v="SMT210"/>
    <s v="10061L32"/>
    <d v="2020-01-13T00:00:00"/>
    <n v="172"/>
    <s v="PC"/>
    <n v="0"/>
    <s v="PC"/>
  </r>
  <r>
    <s v="1006"/>
    <s v="2019-20"/>
    <s v="R622P4W6L00EZ00"/>
    <x v="3"/>
    <s v="LED Module "/>
    <s v="Elegible"/>
    <s v="SMT210"/>
    <s v="10061L32"/>
    <d v="2020-01-15T00:00:00"/>
    <n v="83000"/>
    <s v="PC"/>
    <n v="0"/>
    <s v="PC"/>
  </r>
  <r>
    <s v="1006"/>
    <s v="2019-20"/>
    <s v="R62E2C41900EQ00"/>
    <x v="87"/>
    <s v="LED Module "/>
    <s v="Elegible"/>
    <s v="SMT210"/>
    <s v="10061L32"/>
    <d v="2020-01-15T00:00:00"/>
    <n v="100"/>
    <s v="PC"/>
    <n v="0"/>
    <s v="PC"/>
  </r>
  <r>
    <s v="1006"/>
    <s v="2019-20"/>
    <s v="R5ME24W0000000R00"/>
    <x v="169"/>
    <s v="LED Module "/>
    <s v="Elegible"/>
    <s v="SMT210"/>
    <s v="10061L32"/>
    <d v="2020-01-16T00:00:00"/>
    <n v="3000"/>
    <s v="PC"/>
    <n v="0"/>
    <s v="PC"/>
  </r>
  <r>
    <s v="1006"/>
    <s v="2019-20"/>
    <s v="R622P0J0041200R00"/>
    <x v="170"/>
    <s v="LED Module "/>
    <s v="Elegible"/>
    <s v="SMT210"/>
    <s v="10061L32"/>
    <d v="2020-01-16T00:00:00"/>
    <n v="33800"/>
    <s v="PC"/>
    <n v="0"/>
    <s v="PC"/>
  </r>
  <r>
    <s v="1006"/>
    <s v="2019-20"/>
    <s v="R622P0J0051200R00"/>
    <x v="171"/>
    <s v="LED Module "/>
    <s v="Elegible"/>
    <s v="SMT210"/>
    <s v="10061L32"/>
    <d v="2020-01-16T00:00:00"/>
    <n v="3200"/>
    <s v="PC"/>
    <n v="0"/>
    <s v="PC"/>
  </r>
  <r>
    <s v="1006"/>
    <s v="2019-20"/>
    <s v="R622P4W6L00EZ00"/>
    <x v="3"/>
    <s v="LED Module "/>
    <s v="Elegible"/>
    <s v="SMT210"/>
    <s v="10061L32"/>
    <d v="2020-01-16T00:00:00"/>
    <n v="58000"/>
    <s v="PC"/>
    <n v="0"/>
    <s v="PC"/>
  </r>
  <r>
    <s v="1006"/>
    <s v="2019-20"/>
    <s v="R2IE20J00PTY500"/>
    <x v="71"/>
    <s v="LED Module "/>
    <s v="Elegible"/>
    <s v="SMT210"/>
    <s v="10061L32"/>
    <d v="2020-01-17T00:00:00"/>
    <n v="751"/>
    <s v="PC"/>
    <n v="0"/>
    <s v="PC"/>
  </r>
  <r>
    <s v="1006"/>
    <s v="2019-20"/>
    <s v="R5H6N3Z0291280R00"/>
    <x v="192"/>
    <s v="LED Module "/>
    <s v="Elegible"/>
    <s v="SMT210"/>
    <s v="10061L32"/>
    <d v="2020-01-17T00:00:00"/>
    <n v="1008"/>
    <s v="PC"/>
    <n v="0"/>
    <s v="PC"/>
  </r>
  <r>
    <s v="1006"/>
    <s v="2019-20"/>
    <s v="R5H6N3Z1531280R00"/>
    <x v="166"/>
    <s v="LED Module "/>
    <s v="Elegible"/>
    <s v="SMT210"/>
    <s v="10061L32"/>
    <d v="2020-01-17T00:00:00"/>
    <n v="4032"/>
    <s v="PC"/>
    <n v="0"/>
    <s v="PC"/>
  </r>
  <r>
    <s v="1006"/>
    <s v="2019-20"/>
    <s v="R5ME24W0000000R00"/>
    <x v="169"/>
    <s v="LED Module "/>
    <s v="Elegible"/>
    <s v="SMT210"/>
    <s v="10061L32"/>
    <d v="2020-01-17T00:00:00"/>
    <n v="4680"/>
    <s v="PC"/>
    <n v="0"/>
    <s v="PC"/>
  </r>
  <r>
    <s v="1006"/>
    <s v="2019-20"/>
    <s v="R622P0J0041200R00"/>
    <x v="170"/>
    <s v="LED Module "/>
    <s v="Elegible"/>
    <s v="SMT210"/>
    <s v="10061L32"/>
    <d v="2020-01-17T00:00:00"/>
    <n v="12000"/>
    <s v="PC"/>
    <n v="0"/>
    <s v="PC"/>
  </r>
  <r>
    <s v="1006"/>
    <s v="2019-20"/>
    <s v="R622P4W6L00EZ00"/>
    <x v="3"/>
    <s v="LED Module "/>
    <s v="Elegible"/>
    <s v="SMT210"/>
    <s v="10061L32"/>
    <d v="2020-01-17T00:00:00"/>
    <n v="150000"/>
    <s v="PC"/>
    <n v="0"/>
    <s v="PC"/>
  </r>
  <r>
    <s v="1006"/>
    <s v="2019-20"/>
    <s v="R5ME24W0000000R00"/>
    <x v="169"/>
    <s v="LED Module "/>
    <s v="Elegible"/>
    <s v="SMT210"/>
    <s v="10061L32"/>
    <d v="2020-01-18T00:00:00"/>
    <n v="3026"/>
    <s v="PC"/>
    <n v="0"/>
    <s v="PC"/>
  </r>
  <r>
    <s v="1006"/>
    <s v="2019-20"/>
    <s v="R62CU0300009T00"/>
    <x v="146"/>
    <s v="LED Module "/>
    <s v="Elegible"/>
    <s v="SMT210"/>
    <s v="10061L32"/>
    <d v="2020-01-18T00:00:00"/>
    <n v="12000"/>
    <s v="PC"/>
    <n v="0"/>
    <s v="PC"/>
  </r>
  <r>
    <s v="1006"/>
    <s v="2019-20"/>
    <s v="R62E27K00MMZ500"/>
    <x v="93"/>
    <s v="LED Module "/>
    <s v="Elegible"/>
    <s v="SMT210"/>
    <s v="10061L32"/>
    <d v="2020-01-18T00:00:00"/>
    <n v="2004"/>
    <s v="PC"/>
    <n v="0"/>
    <s v="PC"/>
  </r>
  <r>
    <s v="1006"/>
    <s v="2019-20"/>
    <s v="R62E27K00MNZ500"/>
    <x v="94"/>
    <s v="LED Module "/>
    <s v="Elegible"/>
    <s v="SMT210"/>
    <s v="10061L32"/>
    <d v="2020-01-18T00:00:00"/>
    <n v="984"/>
    <s v="PC"/>
    <n v="0"/>
    <s v="PC"/>
  </r>
  <r>
    <s v="1006"/>
    <s v="2019-20"/>
    <s v="R2IE20J00PTY500"/>
    <x v="71"/>
    <s v="LED Module "/>
    <s v="Elegible"/>
    <s v="SMT210"/>
    <s v="10061L32"/>
    <d v="2020-01-20T00:00:00"/>
    <n v="600"/>
    <s v="PC"/>
    <n v="0"/>
    <s v="PC"/>
  </r>
  <r>
    <s v="1006"/>
    <s v="2019-20"/>
    <s v="R5DE2SY0290000R00"/>
    <x v="134"/>
    <s v="LED Module "/>
    <s v="Elegible"/>
    <s v="SMT210"/>
    <s v="10061L32"/>
    <d v="2020-01-20T00:00:00"/>
    <n v="4788"/>
    <s v="PC"/>
    <n v="0"/>
    <s v="PC"/>
  </r>
  <r>
    <s v="1006"/>
    <s v="2019-20"/>
    <s v="R622P0J0051200R00"/>
    <x v="171"/>
    <s v="LED Module "/>
    <s v="Elegible"/>
    <s v="SMT210"/>
    <s v="10061L32"/>
    <d v="2020-01-20T00:00:00"/>
    <n v="854"/>
    <s v="PC"/>
    <n v="0"/>
    <s v="PC"/>
  </r>
  <r>
    <s v="1006"/>
    <s v="2019-20"/>
    <s v="R622P4R6L00EZ00"/>
    <x v="2"/>
    <s v="LED Module "/>
    <s v="Elegible"/>
    <s v="SMT210"/>
    <s v="10061L32"/>
    <d v="2020-01-20T00:00:00"/>
    <n v="2900"/>
    <s v="PC"/>
    <n v="0"/>
    <s v="PC"/>
  </r>
  <r>
    <s v="1006"/>
    <s v="2019-20"/>
    <s v="R622P4W00YB9E00"/>
    <x v="53"/>
    <s v="LED Module "/>
    <s v="Elegible"/>
    <s v="SMT210"/>
    <s v="10061L32"/>
    <d v="2020-01-20T00:00:00"/>
    <n v="49375"/>
    <s v="PC"/>
    <n v="0"/>
    <s v="PC"/>
  </r>
  <r>
    <s v="1006"/>
    <s v="2019-20"/>
    <s v="R622P4W6L00EZ00"/>
    <x v="3"/>
    <s v="LED Module "/>
    <s v="Elegible"/>
    <s v="SMT210"/>
    <s v="10061L32"/>
    <d v="2020-01-20T00:00:00"/>
    <n v="86000"/>
    <s v="PC"/>
    <n v="0"/>
    <s v="PC"/>
  </r>
  <r>
    <s v="1006"/>
    <s v="2019-20"/>
    <s v="R62AV0PEJXA0000"/>
    <x v="150"/>
    <s v="LED Module "/>
    <s v="Elegible"/>
    <s v="SMT210"/>
    <s v="10061L32"/>
    <d v="2020-01-20T00:00:00"/>
    <n v="13824"/>
    <s v="PC"/>
    <n v="0"/>
    <s v="PC"/>
  </r>
  <r>
    <s v="1006"/>
    <s v="2019-20"/>
    <s v="R62V36N0040090R00"/>
    <x v="79"/>
    <s v="LED Module "/>
    <s v="Elegible"/>
    <s v="SMT210"/>
    <s v="10061L32"/>
    <d v="2020-01-20T00:00:00"/>
    <n v="445"/>
    <s v="PC"/>
    <n v="0"/>
    <s v="PC"/>
  </r>
  <r>
    <s v="1006"/>
    <s v="2019-20"/>
    <s v="R62V3B50040090R00"/>
    <x v="89"/>
    <s v="LED Module "/>
    <s v="Elegible"/>
    <s v="SMT210"/>
    <s v="10061L32"/>
    <d v="2020-01-20T00:00:00"/>
    <n v="20"/>
    <s v="PC"/>
    <n v="0"/>
    <s v="PC"/>
  </r>
  <r>
    <s v="1006"/>
    <s v="2019-20"/>
    <s v="R622P0PEJXA0000"/>
    <x v="73"/>
    <s v="LED Module "/>
    <s v="Elegible"/>
    <s v="SMT210"/>
    <s v="10061L32"/>
    <d v="2020-01-21T00:00:00"/>
    <n v="21000"/>
    <s v="PC"/>
    <n v="0"/>
    <s v="PC"/>
  </r>
  <r>
    <s v="1006"/>
    <s v="2019-20"/>
    <s v="R622P4KSGXA0000"/>
    <x v="98"/>
    <s v="LED Module "/>
    <s v="Elegible"/>
    <s v="SMT210"/>
    <s v="10061L32"/>
    <d v="2020-01-21T00:00:00"/>
    <n v="14400"/>
    <s v="PC"/>
    <n v="0"/>
    <s v="PC"/>
  </r>
  <r>
    <s v="1006"/>
    <s v="2019-20"/>
    <s v="R622P4KUVXA0000"/>
    <x v="110"/>
    <s v="LED Module "/>
    <s v="Elegible"/>
    <s v="SMT210"/>
    <s v="10061L32"/>
    <d v="2020-01-21T00:00:00"/>
    <n v="14400"/>
    <s v="PC"/>
    <n v="0"/>
    <s v="PC"/>
  </r>
  <r>
    <s v="1006"/>
    <s v="2019-20"/>
    <s v="R622P4W6L00EZ00"/>
    <x v="3"/>
    <s v="LED Module "/>
    <s v="Elegible"/>
    <s v="SMT210"/>
    <s v="10061L32"/>
    <d v="2020-01-21T00:00:00"/>
    <n v="233000"/>
    <s v="PC"/>
    <n v="0"/>
    <s v="PC"/>
  </r>
  <r>
    <s v="1006"/>
    <s v="2019-20"/>
    <s v="R622P4W6P00EZ00"/>
    <x v="112"/>
    <s v="LED Module "/>
    <s v="Elegible"/>
    <s v="SMT210"/>
    <s v="10061L32"/>
    <d v="2020-01-21T00:00:00"/>
    <n v="10045"/>
    <s v="PC"/>
    <n v="0"/>
    <s v="PC"/>
  </r>
  <r>
    <s v="1006"/>
    <s v="2019-20"/>
    <s v="R62AV0PEJXA0000"/>
    <x v="150"/>
    <s v="LED Module "/>
    <s v="Elegible"/>
    <s v="SMT210"/>
    <s v="10061L32"/>
    <d v="2020-01-21T00:00:00"/>
    <n v="6592"/>
    <s v="PC"/>
    <n v="0"/>
    <s v="PC"/>
  </r>
  <r>
    <s v="1006"/>
    <s v="2019-20"/>
    <s v="R62CU0300009T00"/>
    <x v="146"/>
    <s v="LED Module "/>
    <s v="Elegible"/>
    <s v="SMT210"/>
    <s v="10061L32"/>
    <d v="2020-01-21T00:00:00"/>
    <n v="2636"/>
    <s v="PC"/>
    <n v="0"/>
    <s v="PC"/>
  </r>
  <r>
    <s v="1006"/>
    <s v="2019-20"/>
    <s v="R622P0PEJXA0000"/>
    <x v="73"/>
    <s v="LED Module "/>
    <s v="Elegible"/>
    <s v="SMT210"/>
    <s v="10061L32"/>
    <d v="2020-01-22T00:00:00"/>
    <n v="13913"/>
    <s v="PC"/>
    <n v="0"/>
    <s v="PC"/>
  </r>
  <r>
    <s v="1006"/>
    <s v="2019-20"/>
    <s v="R622P4KSGXA0000"/>
    <x v="98"/>
    <s v="LED Module "/>
    <s v="Elegible"/>
    <s v="SMT210"/>
    <s v="10061L32"/>
    <d v="2020-01-22T00:00:00"/>
    <n v="25778"/>
    <s v="PC"/>
    <n v="0"/>
    <s v="PC"/>
  </r>
  <r>
    <s v="1006"/>
    <s v="2019-20"/>
    <s v="R622P4KUVXA0000"/>
    <x v="110"/>
    <s v="LED Module "/>
    <s v="Elegible"/>
    <s v="SMT210"/>
    <s v="10061L32"/>
    <d v="2020-01-22T00:00:00"/>
    <n v="10872"/>
    <s v="PC"/>
    <n v="0"/>
    <s v="PC"/>
  </r>
  <r>
    <s v="1006"/>
    <s v="2019-20"/>
    <s v="R622P7KSGXA0000"/>
    <x v="14"/>
    <s v="LED Module "/>
    <s v="Elegible"/>
    <s v="SMT210"/>
    <s v="10061L32"/>
    <d v="2020-01-22T00:00:00"/>
    <n v="34200"/>
    <s v="PC"/>
    <n v="0"/>
    <s v="PC"/>
  </r>
  <r>
    <s v="1006"/>
    <s v="2019-20"/>
    <s v="R622P7KUVXA0000"/>
    <x v="15"/>
    <s v="LED Module "/>
    <s v="Elegible"/>
    <s v="SMT210"/>
    <s v="10061L32"/>
    <d v="2020-01-22T00:00:00"/>
    <n v="20016"/>
    <s v="PC"/>
    <n v="0"/>
    <s v="PC"/>
  </r>
  <r>
    <s v="1006"/>
    <s v="2019-20"/>
    <s v="R62AV0PEJXA0000"/>
    <x v="150"/>
    <s v="LED Module "/>
    <s v="Elegible"/>
    <s v="SMT210"/>
    <s v="10061L32"/>
    <d v="2020-01-22T00:00:00"/>
    <n v="4928"/>
    <s v="PC"/>
    <n v="0"/>
    <s v="PC"/>
  </r>
  <r>
    <s v="1006"/>
    <s v="2019-20"/>
    <s v="R62E20P1401250I00"/>
    <x v="193"/>
    <s v="LED Module "/>
    <s v="Elegible"/>
    <s v="SMT210"/>
    <s v="10061L32"/>
    <d v="2020-01-22T00:00:00"/>
    <n v="100"/>
    <s v="PC"/>
    <n v="0"/>
    <s v="PC"/>
  </r>
  <r>
    <s v="1006"/>
    <s v="2019-20"/>
    <s v="R62E24E1401250I00"/>
    <x v="194"/>
    <s v="LED Module "/>
    <s v="Elegible"/>
    <s v="SMT210"/>
    <s v="10061L32"/>
    <d v="2020-01-22T00:00:00"/>
    <n v="400"/>
    <s v="PC"/>
    <n v="0"/>
    <s v="PC"/>
  </r>
  <r>
    <s v="1006"/>
    <s v="2019-20"/>
    <s v="R62T24RE7000000"/>
    <x v="7"/>
    <s v="LED Module "/>
    <s v="Elegible"/>
    <s v="SMT210"/>
    <s v="10061L32"/>
    <d v="2020-01-22T00:00:00"/>
    <n v="30000"/>
    <s v="PC"/>
    <n v="0"/>
    <s v="PC"/>
  </r>
  <r>
    <s v="1006"/>
    <s v="2019-20"/>
    <s v="R2IE20J00PTY500"/>
    <x v="71"/>
    <s v="LED Module "/>
    <s v="Elegible"/>
    <s v="SMT210"/>
    <s v="10061L32"/>
    <d v="2020-01-23T00:00:00"/>
    <n v="1424"/>
    <s v="PC"/>
    <n v="0"/>
    <s v="PC"/>
  </r>
  <r>
    <s v="1006"/>
    <s v="2019-20"/>
    <s v="R622P4W00YB9E00"/>
    <x v="53"/>
    <s v="LED Module "/>
    <s v="Elegible"/>
    <s v="SMT210"/>
    <s v="10061L32"/>
    <d v="2020-01-23T00:00:00"/>
    <n v="30000"/>
    <s v="PC"/>
    <n v="0"/>
    <s v="PC"/>
  </r>
  <r>
    <s v="1006"/>
    <s v="2019-20"/>
    <s v="R622P4W6L00EZ00"/>
    <x v="3"/>
    <s v="LED Module "/>
    <s v="Elegible"/>
    <s v="SMT210"/>
    <s v="10061L32"/>
    <d v="2020-01-23T00:00:00"/>
    <n v="64000"/>
    <s v="PC"/>
    <n v="0"/>
    <s v="PC"/>
  </r>
  <r>
    <s v="1006"/>
    <s v="2019-20"/>
    <s v="R622P6F00XA9E00"/>
    <x v="54"/>
    <s v="LED Module "/>
    <s v="Elegible"/>
    <s v="SMT210"/>
    <s v="10061L32"/>
    <d v="2020-01-23T00:00:00"/>
    <n v="4000"/>
    <s v="PC"/>
    <n v="0"/>
    <s v="PC"/>
  </r>
  <r>
    <s v="1006"/>
    <s v="2019-20"/>
    <s v="R62AV0PEJXA0000"/>
    <x v="150"/>
    <s v="LED Module "/>
    <s v="Elegible"/>
    <s v="SMT210"/>
    <s v="10061L32"/>
    <d v="2020-01-23T00:00:00"/>
    <n v="2880"/>
    <s v="PC"/>
    <n v="0"/>
    <s v="PC"/>
  </r>
  <r>
    <s v="1006"/>
    <s v="2019-20"/>
    <s v="R62E20IUX59AU00"/>
    <x v="18"/>
    <s v="LED Module "/>
    <s v="Elegible"/>
    <s v="SMT210"/>
    <s v="10061L32"/>
    <d v="2020-01-23T00:00:00"/>
    <n v="1071"/>
    <s v="PC"/>
    <n v="0"/>
    <s v="PC"/>
  </r>
  <r>
    <s v="1006"/>
    <s v="2019-20"/>
    <s v="R62E23Y3282370I00"/>
    <x v="164"/>
    <s v="LED Module "/>
    <s v="Elegible"/>
    <s v="SMT210"/>
    <s v="10061L32"/>
    <d v="2020-01-23T00:00:00"/>
    <n v="168"/>
    <s v="PC"/>
    <n v="0"/>
    <s v="PC"/>
  </r>
  <r>
    <s v="1006"/>
    <s v="2019-20"/>
    <s v="R62E2BN0632270I00"/>
    <x v="162"/>
    <s v="LED Module "/>
    <s v="Elegible"/>
    <s v="SMT210"/>
    <s v="10061L32"/>
    <d v="2020-01-23T00:00:00"/>
    <n v="220"/>
    <s v="PC"/>
    <n v="0"/>
    <s v="PC"/>
  </r>
  <r>
    <s v="1006"/>
    <s v="2019-20"/>
    <s v="R62E2C41900X200"/>
    <x v="195"/>
    <s v="LED Module "/>
    <s v="Elegible"/>
    <s v="SMT210"/>
    <s v="10061L32"/>
    <d v="2020-01-23T00:00:00"/>
    <n v="350"/>
    <s v="PC"/>
    <n v="0"/>
    <s v="PC"/>
  </r>
  <r>
    <s v="1006"/>
    <s v="2019-20"/>
    <s v="R62E2C4UX590000"/>
    <x v="31"/>
    <s v="LED Module "/>
    <s v="Elegible"/>
    <s v="SMT210"/>
    <s v="10061L32"/>
    <d v="2020-01-23T00:00:00"/>
    <n v="1500"/>
    <s v="PC"/>
    <n v="0"/>
    <s v="PC"/>
  </r>
  <r>
    <s v="1006"/>
    <s v="2019-20"/>
    <s v="R62E2N5UX590000"/>
    <x v="27"/>
    <s v="LED Module "/>
    <s v="Elegible"/>
    <s v="SMT210"/>
    <s v="10061L32"/>
    <d v="2020-01-23T00:00:00"/>
    <n v="500"/>
    <s v="PC"/>
    <n v="0"/>
    <s v="PC"/>
  </r>
  <r>
    <s v="1006"/>
    <s v="2019-20"/>
    <s v="R622P4W00YB9E00"/>
    <x v="53"/>
    <s v="LED Module "/>
    <s v="Elegible"/>
    <s v="SMT210"/>
    <s v="10061L32"/>
    <d v="2020-01-24T00:00:00"/>
    <n v="10486"/>
    <s v="PC"/>
    <n v="0"/>
    <s v="PC"/>
  </r>
  <r>
    <s v="1006"/>
    <s v="2019-20"/>
    <s v="R622P4W6L00EZ00"/>
    <x v="3"/>
    <s v="LED Module "/>
    <s v="Elegible"/>
    <s v="SMT210"/>
    <s v="10061L32"/>
    <d v="2020-01-24T00:00:00"/>
    <n v="60000"/>
    <s v="PC"/>
    <n v="0"/>
    <s v="PC"/>
  </r>
  <r>
    <s v="1006"/>
    <s v="2019-20"/>
    <s v="R622P6F00XA9E00"/>
    <x v="54"/>
    <s v="LED Module "/>
    <s v="Elegible"/>
    <s v="SMT210"/>
    <s v="10061L32"/>
    <d v="2020-01-24T00:00:00"/>
    <n v="10000"/>
    <s v="PC"/>
    <n v="0"/>
    <s v="PC"/>
  </r>
  <r>
    <s v="1006"/>
    <s v="2019-20"/>
    <s v="R62AV0PEJXA0000"/>
    <x v="150"/>
    <s v="LED Module "/>
    <s v="Elegible"/>
    <s v="SMT210"/>
    <s v="10061L32"/>
    <d v="2020-01-24T00:00:00"/>
    <n v="6144"/>
    <s v="PC"/>
    <n v="0"/>
    <s v="PC"/>
  </r>
  <r>
    <s v="1006"/>
    <s v="2019-20"/>
    <s v="R62E20P1401250I00"/>
    <x v="193"/>
    <s v="LED Module "/>
    <s v="Elegible"/>
    <s v="SMT210"/>
    <s v="10061L32"/>
    <d v="2020-01-24T00:00:00"/>
    <n v="277"/>
    <s v="PC"/>
    <n v="0"/>
    <s v="PC"/>
  </r>
  <r>
    <s v="1006"/>
    <s v="2019-20"/>
    <s v="R62E24E1401250I00"/>
    <x v="194"/>
    <s v="LED Module "/>
    <s v="Elegible"/>
    <s v="SMT210"/>
    <s v="10061L32"/>
    <d v="2020-01-24T00:00:00"/>
    <n v="195"/>
    <s v="PC"/>
    <n v="0"/>
    <s v="PC"/>
  </r>
  <r>
    <s v="1006"/>
    <s v="2019-20"/>
    <s v="R62E24ZUX590000"/>
    <x v="22"/>
    <s v="LED Module "/>
    <s v="Elegible"/>
    <s v="SMT210"/>
    <s v="10061L32"/>
    <d v="2020-01-24T00:00:00"/>
    <n v="6"/>
    <s v="PC"/>
    <n v="0"/>
    <s v="PC"/>
  </r>
  <r>
    <s v="1006"/>
    <s v="2019-20"/>
    <s v="R62E25XPY960000"/>
    <x v="106"/>
    <s v="LED Module "/>
    <s v="Elegible"/>
    <s v="SMT210"/>
    <s v="10061L32"/>
    <d v="2020-01-24T00:00:00"/>
    <n v="2"/>
    <s v="PC"/>
    <n v="0"/>
    <s v="PC"/>
  </r>
  <r>
    <s v="1006"/>
    <s v="2019-20"/>
    <s v="R62E26J1960000I00"/>
    <x v="139"/>
    <s v="LED Module "/>
    <s v="Elegible"/>
    <s v="SMT210"/>
    <s v="10061L32"/>
    <d v="2020-01-24T00:00:00"/>
    <n v="19"/>
    <s v="PC"/>
    <n v="0"/>
    <s v="PC"/>
  </r>
  <r>
    <s v="1006"/>
    <s v="2019-20"/>
    <s v="R62E26NUX590000"/>
    <x v="82"/>
    <s v="LED Module "/>
    <s v="Elegible"/>
    <s v="SMT210"/>
    <s v="10061L32"/>
    <d v="2020-01-24T00:00:00"/>
    <n v="5"/>
    <s v="PC"/>
    <n v="0"/>
    <s v="PC"/>
  </r>
  <r>
    <s v="1006"/>
    <s v="2019-20"/>
    <s v="R62E2A38400X500"/>
    <x v="36"/>
    <s v="LED Module "/>
    <s v="Elegible"/>
    <s v="SMT210"/>
    <s v="10061L32"/>
    <d v="2020-01-24T00:00:00"/>
    <n v="156"/>
    <s v="PC"/>
    <n v="0"/>
    <s v="PC"/>
  </r>
  <r>
    <s v="1006"/>
    <s v="2019-20"/>
    <s v="R62E2A51900EQ00"/>
    <x v="78"/>
    <s v="LED Module "/>
    <s v="Elegible"/>
    <s v="SMT210"/>
    <s v="10061L32"/>
    <d v="2020-01-24T00:00:00"/>
    <n v="1"/>
    <s v="PC"/>
    <n v="0"/>
    <s v="PC"/>
  </r>
  <r>
    <s v="1006"/>
    <s v="2019-20"/>
    <s v="R62E2A5UX590000"/>
    <x v="131"/>
    <s v="LED Module "/>
    <s v="Elegible"/>
    <s v="SMT210"/>
    <s v="10061L32"/>
    <d v="2020-01-24T00:00:00"/>
    <n v="12"/>
    <s v="PC"/>
    <n v="0"/>
    <s v="PC"/>
  </r>
  <r>
    <s v="1006"/>
    <s v="2019-20"/>
    <s v="R62E2BN0632270I00"/>
    <x v="162"/>
    <s v="LED Module "/>
    <s v="Elegible"/>
    <s v="SMT210"/>
    <s v="10061L32"/>
    <d v="2020-01-24T00:00:00"/>
    <n v="1"/>
    <s v="PC"/>
    <n v="0"/>
    <s v="PC"/>
  </r>
  <r>
    <s v="1006"/>
    <s v="2019-20"/>
    <s v="R62E2BN3212910I00"/>
    <x v="157"/>
    <s v="LED Module "/>
    <s v="Elegible"/>
    <s v="SMT210"/>
    <s v="10061L32"/>
    <d v="2020-01-24T00:00:00"/>
    <n v="1"/>
    <s v="PC"/>
    <n v="0"/>
    <s v="PC"/>
  </r>
  <r>
    <s v="1006"/>
    <s v="2019-20"/>
    <s v="R62E2BN9259AU00"/>
    <x v="45"/>
    <s v="LED Module "/>
    <s v="Elegible"/>
    <s v="SMT210"/>
    <s v="10061L32"/>
    <d v="2020-01-24T00:00:00"/>
    <n v="1"/>
    <s v="PC"/>
    <n v="0"/>
    <s v="PC"/>
  </r>
  <r>
    <s v="1006"/>
    <s v="2019-20"/>
    <s v="R62E2BN9259FP00"/>
    <x v="141"/>
    <s v="LED Module "/>
    <s v="Elegible"/>
    <s v="SMT210"/>
    <s v="10061L32"/>
    <d v="2020-01-24T00:00:00"/>
    <n v="2"/>
    <s v="PC"/>
    <n v="0"/>
    <s v="PC"/>
  </r>
  <r>
    <s v="1006"/>
    <s v="2019-20"/>
    <s v="R62E2C41900EQ00"/>
    <x v="87"/>
    <s v="LED Module "/>
    <s v="Elegible"/>
    <s v="SMT210"/>
    <s v="10061L32"/>
    <d v="2020-01-24T00:00:00"/>
    <n v="6"/>
    <s v="PC"/>
    <n v="0"/>
    <s v="PC"/>
  </r>
  <r>
    <s v="1006"/>
    <s v="2019-20"/>
    <s v="R62E2WG0590000I00"/>
    <x v="118"/>
    <s v="LED Module "/>
    <s v="Elegible"/>
    <s v="SMT210"/>
    <s v="10061L32"/>
    <d v="2020-01-24T00:00:00"/>
    <n v="8"/>
    <s v="PC"/>
    <n v="0"/>
    <s v="PC"/>
  </r>
  <r>
    <s v="1006"/>
    <s v="2019-20"/>
    <s v="R62E2YD1401250I00"/>
    <x v="163"/>
    <s v="LED Module "/>
    <s v="Elegible"/>
    <s v="SMT210"/>
    <s v="10061L32"/>
    <d v="2020-01-24T00:00:00"/>
    <n v="299"/>
    <s v="PC"/>
    <n v="0"/>
    <s v="PC"/>
  </r>
  <r>
    <s v="1006"/>
    <s v="2019-20"/>
    <s v="R62E50095000000"/>
    <x v="25"/>
    <s v="LED Module "/>
    <s v="Elegible"/>
    <s v="SMT210"/>
    <s v="10061L32"/>
    <d v="2020-01-24T00:00:00"/>
    <n v="179"/>
    <s v="PC"/>
    <n v="0"/>
    <s v="PC"/>
  </r>
  <r>
    <s v="1006"/>
    <s v="2019-20"/>
    <s v="R622P4RSGXA0000"/>
    <x v="64"/>
    <s v="LED Module "/>
    <s v="Elegible"/>
    <s v="SMT210"/>
    <s v="10061L32"/>
    <d v="2020-01-25T00:00:00"/>
    <n v="21273"/>
    <s v="PC"/>
    <n v="0"/>
    <s v="PC"/>
  </r>
  <r>
    <s v="1006"/>
    <s v="2019-20"/>
    <s v="R622P4W6L00EZ00"/>
    <x v="3"/>
    <s v="LED Module "/>
    <s v="Elegible"/>
    <s v="SMT210"/>
    <s v="10061L32"/>
    <d v="2020-01-25T00:00:00"/>
    <n v="133000"/>
    <s v="PC"/>
    <n v="0"/>
    <s v="PC"/>
  </r>
  <r>
    <s v="1006"/>
    <s v="2019-20"/>
    <s v="R622P6F00XA9E00"/>
    <x v="54"/>
    <s v="LED Module "/>
    <s v="Elegible"/>
    <s v="SMT210"/>
    <s v="10061L32"/>
    <d v="2020-01-25T00:00:00"/>
    <n v="1068"/>
    <s v="PC"/>
    <n v="0"/>
    <s v="PC"/>
  </r>
  <r>
    <s v="1006"/>
    <s v="2019-20"/>
    <s v="R62AV0PEJXA0000"/>
    <x v="150"/>
    <s v="LED Module "/>
    <s v="Elegible"/>
    <s v="SMT210"/>
    <s v="10061L32"/>
    <d v="2020-01-25T00:00:00"/>
    <n v="4096"/>
    <s v="PC"/>
    <n v="0"/>
    <s v="PC"/>
  </r>
  <r>
    <s v="1006"/>
    <s v="2019-20"/>
    <s v="R62E26N6L00Z600"/>
    <x v="5"/>
    <s v="LED Module "/>
    <s v="Elegible"/>
    <s v="SMT210"/>
    <s v="10061L32"/>
    <d v="2020-01-25T00:00:00"/>
    <n v="5196"/>
    <s v="PC"/>
    <n v="0"/>
    <s v="PC"/>
  </r>
  <r>
    <s v="1006"/>
    <s v="2019-20"/>
    <s v="R62E2B29259EQ00"/>
    <x v="100"/>
    <s v="LED Module "/>
    <s v="Elegible"/>
    <s v="SMT210"/>
    <s v="10061L32"/>
    <d v="2020-01-25T00:00:00"/>
    <n v="950"/>
    <s v="PC"/>
    <n v="0"/>
    <s v="PC"/>
  </r>
  <r>
    <s v="1006"/>
    <s v="2019-20"/>
    <s v="R62E2N5UX590000"/>
    <x v="27"/>
    <s v="LED Module "/>
    <s v="Elegible"/>
    <s v="SMT210"/>
    <s v="10061L32"/>
    <d v="2020-01-25T00:00:00"/>
    <n v="950"/>
    <s v="PC"/>
    <n v="0"/>
    <s v="PC"/>
  </r>
  <r>
    <s v="1006"/>
    <s v="2019-20"/>
    <s v="R5ME24W0000000R00"/>
    <x v="169"/>
    <s v="LED Module "/>
    <s v="Elegible"/>
    <s v="SMT210"/>
    <s v="10061L32"/>
    <d v="2020-01-27T00:00:00"/>
    <n v="3000"/>
    <s v="PC"/>
    <n v="0"/>
    <s v="PC"/>
  </r>
  <r>
    <s v="1006"/>
    <s v="2019-20"/>
    <s v="R622P4W6L00EZ00"/>
    <x v="3"/>
    <s v="LED Module "/>
    <s v="Elegible"/>
    <s v="SMT210"/>
    <s v="10061L32"/>
    <d v="2020-01-27T00:00:00"/>
    <n v="7400"/>
    <s v="PC"/>
    <n v="0"/>
    <s v="PC"/>
  </r>
  <r>
    <s v="1006"/>
    <s v="2019-20"/>
    <s v="R622P4W6P00EZ00"/>
    <x v="112"/>
    <s v="LED Module "/>
    <s v="Elegible"/>
    <s v="SMT210"/>
    <s v="10061L32"/>
    <d v="2020-01-27T00:00:00"/>
    <n v="9355"/>
    <s v="PC"/>
    <n v="0"/>
    <s v="PC"/>
  </r>
  <r>
    <s v="1006"/>
    <s v="2019-20"/>
    <s v="R622P6F0041200R00"/>
    <x v="165"/>
    <s v="LED Module "/>
    <s v="Elegible"/>
    <s v="SMT210"/>
    <s v="10061L32"/>
    <d v="2020-01-27T00:00:00"/>
    <n v="65942"/>
    <s v="PC"/>
    <n v="0"/>
    <s v="PC"/>
  </r>
  <r>
    <s v="1006"/>
    <s v="2019-20"/>
    <s v="R622P6F0051200R00"/>
    <x v="168"/>
    <s v="LED Module "/>
    <s v="Elegible"/>
    <s v="SMT210"/>
    <s v="10061L32"/>
    <d v="2020-01-27T00:00:00"/>
    <n v="11811"/>
    <s v="PC"/>
    <n v="0"/>
    <s v="PC"/>
  </r>
  <r>
    <s v="1006"/>
    <s v="2019-20"/>
    <s v="R62AV0PEJXA0000"/>
    <x v="150"/>
    <s v="LED Module "/>
    <s v="Elegible"/>
    <s v="SMT210"/>
    <s v="10061L32"/>
    <d v="2020-01-27T00:00:00"/>
    <n v="11328"/>
    <s v="PC"/>
    <n v="0"/>
    <s v="PC"/>
  </r>
  <r>
    <s v="1006"/>
    <s v="2019-20"/>
    <s v="R62E24C4280010R00"/>
    <x v="196"/>
    <s v="LED Module "/>
    <s v="Elegible"/>
    <s v="SMT210"/>
    <s v="10061L32"/>
    <d v="2020-01-27T00:00:00"/>
    <n v="300"/>
    <s v="PC"/>
    <n v="0"/>
    <s v="PC"/>
  </r>
  <r>
    <s v="1006"/>
    <s v="2019-20"/>
    <s v="R62E24ZUX590000"/>
    <x v="22"/>
    <s v="LED Module "/>
    <s v="Elegible"/>
    <s v="SMT210"/>
    <s v="10061L32"/>
    <d v="2020-01-27T00:00:00"/>
    <n v="90"/>
    <s v="PC"/>
    <n v="0"/>
    <s v="PC"/>
  </r>
  <r>
    <s v="1006"/>
    <s v="2019-20"/>
    <s v="R62E26NUX590000"/>
    <x v="82"/>
    <s v="LED Module "/>
    <s v="Elegible"/>
    <s v="SMT210"/>
    <s v="10061L32"/>
    <d v="2020-01-27T00:00:00"/>
    <n v="110"/>
    <s v="PC"/>
    <n v="0"/>
    <s v="PC"/>
  </r>
  <r>
    <s v="1006"/>
    <s v="2019-20"/>
    <s v="R62E2BNUXFL0000"/>
    <x v="39"/>
    <s v="LED Module "/>
    <s v="Elegible"/>
    <s v="SMT210"/>
    <s v="10061L32"/>
    <d v="2020-01-27T00:00:00"/>
    <n v="79"/>
    <s v="PC"/>
    <n v="0"/>
    <s v="PC"/>
  </r>
  <r>
    <s v="1006"/>
    <s v="2019-20"/>
    <s v="R62E2C4UXFL0000"/>
    <x v="20"/>
    <s v="LED Module "/>
    <s v="Elegible"/>
    <s v="SMT210"/>
    <s v="10061L32"/>
    <d v="2020-01-27T00:00:00"/>
    <n v="600"/>
    <s v="PC"/>
    <n v="0"/>
    <s v="PC"/>
  </r>
  <r>
    <s v="1006"/>
    <s v="2019-20"/>
    <s v="R62E2N5UX590000"/>
    <x v="27"/>
    <s v="LED Module "/>
    <s v="Elegible"/>
    <s v="SMT210"/>
    <s v="10061L32"/>
    <d v="2020-01-27T00:00:00"/>
    <n v="1144"/>
    <s v="PC"/>
    <n v="0"/>
    <s v="PC"/>
  </r>
  <r>
    <s v="1006"/>
    <s v="2019-20"/>
    <s v="R622P4W6L00EZ00"/>
    <x v="3"/>
    <s v="LED Module "/>
    <s v="Elegible"/>
    <s v="SMT210"/>
    <s v="10061L32"/>
    <d v="2020-01-28T00:00:00"/>
    <n v="47000"/>
    <s v="PC"/>
    <n v="0"/>
    <s v="PC"/>
  </r>
  <r>
    <s v="1006"/>
    <s v="2019-20"/>
    <s v="R62E24C4280010R00"/>
    <x v="196"/>
    <s v="LED Module "/>
    <s v="Elegible"/>
    <s v="SMT210"/>
    <s v="10061L32"/>
    <d v="2020-01-28T00:00:00"/>
    <n v="300"/>
    <s v="PC"/>
    <n v="0"/>
    <s v="PC"/>
  </r>
  <r>
    <s v="1006"/>
    <s v="2019-20"/>
    <s v="R62E25X1262050I00"/>
    <x v="151"/>
    <s v="LED Module "/>
    <s v="Elegible"/>
    <s v="SMT210"/>
    <s v="10061L32"/>
    <d v="2020-01-28T00:00:00"/>
    <n v="2102"/>
    <s v="PC"/>
    <n v="0"/>
    <s v="PC"/>
  </r>
  <r>
    <s v="1006"/>
    <s v="2019-20"/>
    <s v="R5ME24W0000000R00"/>
    <x v="169"/>
    <s v="LED Module "/>
    <s v="Elegible"/>
    <s v="SMT210"/>
    <s v="10061L32"/>
    <d v="2020-01-30T00:00:00"/>
    <n v="15000"/>
    <s v="PC"/>
    <n v="0"/>
    <s v="PC"/>
  </r>
  <r>
    <s v="1006"/>
    <s v="2019-20"/>
    <s v="R622P4W6L00EZ00"/>
    <x v="3"/>
    <s v="LED Module "/>
    <s v="Elegible"/>
    <s v="SMT210"/>
    <s v="10061L32"/>
    <d v="2020-01-30T00:00:00"/>
    <n v="135000"/>
    <s v="PC"/>
    <n v="0"/>
    <s v="PC"/>
  </r>
  <r>
    <s v="1006"/>
    <s v="2019-20"/>
    <s v="R62DP0P95XAHE00"/>
    <x v="77"/>
    <s v="LED Module "/>
    <s v="Elegible"/>
    <s v="SMT210"/>
    <s v="10061L32"/>
    <d v="2020-01-30T00:00:00"/>
    <n v="500"/>
    <s v="PC"/>
    <n v="0"/>
    <s v="PC"/>
  </r>
  <r>
    <s v="1006"/>
    <s v="2019-20"/>
    <s v="R62E20I0632270I00"/>
    <x v="197"/>
    <s v="LED Module "/>
    <s v="Elegible"/>
    <s v="SMT210"/>
    <s v="10061L32"/>
    <d v="2020-01-30T00:00:00"/>
    <n v="600"/>
    <s v="PC"/>
    <n v="0"/>
    <s v="PC"/>
  </r>
  <r>
    <s v="1006"/>
    <s v="2019-20"/>
    <s v="R62E20I1963540I00"/>
    <x v="198"/>
    <s v="LED Module "/>
    <s v="Elegible"/>
    <s v="SMT210"/>
    <s v="10061L32"/>
    <d v="2020-01-30T00:00:00"/>
    <n v="150"/>
    <s v="PC"/>
    <n v="0"/>
    <s v="PC"/>
  </r>
  <r>
    <s v="1006"/>
    <s v="2019-20"/>
    <s v="R62E20IUX59AU00"/>
    <x v="18"/>
    <s v="LED Module "/>
    <s v="Elegible"/>
    <s v="SMT210"/>
    <s v="10061L32"/>
    <d v="2020-01-30T00:00:00"/>
    <n v="237"/>
    <s v="PC"/>
    <n v="0"/>
    <s v="PC"/>
  </r>
  <r>
    <s v="1006"/>
    <s v="2019-20"/>
    <s v="R62E20IUXFL0000"/>
    <x v="19"/>
    <s v="LED Module "/>
    <s v="Elegible"/>
    <s v="SMT210"/>
    <s v="10061L32"/>
    <d v="2020-01-30T00:00:00"/>
    <n v="550"/>
    <s v="PC"/>
    <n v="0"/>
    <s v="PC"/>
  </r>
  <r>
    <s v="1006"/>
    <s v="2019-20"/>
    <s v="R62E26X1960020I00"/>
    <x v="199"/>
    <s v="LED Module "/>
    <s v="Elegible"/>
    <s v="SMT210"/>
    <s v="10061L32"/>
    <d v="2020-01-30T00:00:00"/>
    <n v="15"/>
    <s v="PC"/>
    <n v="0"/>
    <s v="PC"/>
  </r>
  <r>
    <s v="1006"/>
    <s v="2019-20"/>
    <s v="R62E2B29259EQ00"/>
    <x v="100"/>
    <s v="LED Module "/>
    <s v="Elegible"/>
    <s v="SMT210"/>
    <s v="10061L32"/>
    <d v="2020-01-30T00:00:00"/>
    <n v="380"/>
    <s v="PC"/>
    <n v="0"/>
    <s v="PC"/>
  </r>
  <r>
    <s v="1006"/>
    <s v="2019-20"/>
    <s v="R62E2BN3713550I00"/>
    <x v="200"/>
    <s v="LED Module "/>
    <s v="Elegible"/>
    <s v="SMT210"/>
    <s v="10061L32"/>
    <d v="2020-01-30T00:00:00"/>
    <n v="504"/>
    <s v="PC"/>
    <n v="0"/>
    <s v="PC"/>
  </r>
  <r>
    <s v="1006"/>
    <s v="2019-20"/>
    <s v="R62E2BNUXFL0000"/>
    <x v="39"/>
    <s v="LED Module "/>
    <s v="Elegible"/>
    <s v="SMT210"/>
    <s v="10061L32"/>
    <d v="2020-01-30T00:00:00"/>
    <n v="650"/>
    <s v="PC"/>
    <n v="0"/>
    <s v="PC"/>
  </r>
  <r>
    <s v="1006"/>
    <s v="2019-20"/>
    <s v="R62E2C4UXYS0000"/>
    <x v="101"/>
    <s v="LED Module "/>
    <s v="Elegible"/>
    <s v="SMT210"/>
    <s v="10061L32"/>
    <d v="2020-01-30T00:00:00"/>
    <n v="200"/>
    <s v="PC"/>
    <n v="0"/>
    <s v="PC"/>
  </r>
  <r>
    <s v="1006"/>
    <s v="2019-20"/>
    <s v="R62E2YD1401250I00"/>
    <x v="163"/>
    <s v="LED Module "/>
    <s v="Elegible"/>
    <s v="SMT210"/>
    <s v="10061L32"/>
    <d v="2020-01-30T00:00:00"/>
    <n v="765"/>
    <s v="PC"/>
    <n v="0"/>
    <s v="PC"/>
  </r>
  <r>
    <s v="1006"/>
    <s v="2019-20"/>
    <s v="R5ME24W0000000R00"/>
    <x v="169"/>
    <s v="LED Module "/>
    <s v="Elegible"/>
    <s v="SMT210"/>
    <s v="10061L32"/>
    <d v="2020-01-31T00:00:00"/>
    <n v="11734"/>
    <s v="PC"/>
    <n v="0"/>
    <s v="PC"/>
  </r>
  <r>
    <s v="1006"/>
    <s v="2019-20"/>
    <s v="R622P0P0041200R00"/>
    <x v="201"/>
    <s v="LED Module "/>
    <s v="Elegible"/>
    <s v="SMT210"/>
    <s v="10061L32"/>
    <d v="2020-01-31T00:00:00"/>
    <n v="30200"/>
    <s v="PC"/>
    <n v="0"/>
    <s v="PC"/>
  </r>
  <r>
    <s v="1006"/>
    <s v="2019-20"/>
    <s v="R622P4W6L00EZ00"/>
    <x v="3"/>
    <s v="LED Module "/>
    <s v="Elegible"/>
    <s v="SMT210"/>
    <s v="10061L32"/>
    <d v="2020-01-31T00:00:00"/>
    <n v="192400"/>
    <s v="PC"/>
    <n v="0"/>
    <s v="PC"/>
  </r>
  <r>
    <s v="1006"/>
    <s v="2019-20"/>
    <s v="R62AV03GUXA0000"/>
    <x v="202"/>
    <s v="LED Module "/>
    <s v="Elegible"/>
    <s v="SMT210"/>
    <s v="10061L32"/>
    <d v="2020-01-31T00:00:00"/>
    <n v="1500"/>
    <s v="PC"/>
    <n v="0"/>
    <s v="PC"/>
  </r>
  <r>
    <s v="1006"/>
    <s v="2019-20"/>
    <s v="R62AV0P6PI90000"/>
    <x v="154"/>
    <s v="LED Module "/>
    <s v="Elegible"/>
    <s v="SMT210"/>
    <s v="10061L32"/>
    <d v="2020-01-31T00:00:00"/>
    <n v="2464"/>
    <s v="PC"/>
    <n v="0"/>
    <s v="PC"/>
  </r>
  <r>
    <s v="1006"/>
    <s v="2019-20"/>
    <s v="R62AV0PEJXA0000"/>
    <x v="150"/>
    <s v="LED Module "/>
    <s v="Elegible"/>
    <s v="SMT210"/>
    <s v="10061L32"/>
    <d v="2020-01-31T00:00:00"/>
    <n v="7168"/>
    <s v="PC"/>
    <n v="0"/>
    <s v="PC"/>
  </r>
  <r>
    <s v="1006"/>
    <s v="2019-20"/>
    <s v="R62AVNH00YB0000"/>
    <x v="127"/>
    <s v="LED Module "/>
    <s v="Elegible"/>
    <s v="SMT210"/>
    <s v="10061L32"/>
    <d v="2020-01-31T00:00:00"/>
    <n v="2000"/>
    <s v="PC"/>
    <n v="0"/>
    <s v="PC"/>
  </r>
  <r>
    <s v="1006"/>
    <s v="2019-20"/>
    <s v="R62AVS300I90000"/>
    <x v="147"/>
    <s v="LED Module "/>
    <s v="Elegible"/>
    <s v="SMT210"/>
    <s v="10061L32"/>
    <d v="2020-01-31T00:00:00"/>
    <n v="7680"/>
    <s v="PC"/>
    <n v="0"/>
    <s v="PC"/>
  </r>
  <r>
    <s v="1006"/>
    <s v="2019-20"/>
    <s v="R62E20I0632270I00"/>
    <x v="197"/>
    <s v="LED Module "/>
    <s v="Elegible"/>
    <s v="SMT210"/>
    <s v="10061L32"/>
    <d v="2020-01-31T00:00:00"/>
    <n v="300"/>
    <s v="PC"/>
    <n v="0"/>
    <s v="PC"/>
  </r>
  <r>
    <s v="1006"/>
    <s v="2019-20"/>
    <s v="R62E20IUXYS0000"/>
    <x v="80"/>
    <s v="LED Module "/>
    <s v="Elegible"/>
    <s v="SMT210"/>
    <s v="10061L32"/>
    <d v="2020-01-31T00:00:00"/>
    <n v="350"/>
    <s v="PC"/>
    <n v="0"/>
    <s v="PC"/>
  </r>
  <r>
    <s v="1006"/>
    <s v="2019-20"/>
    <s v="R62E20P1401250I00"/>
    <x v="193"/>
    <s v="LED Module "/>
    <s v="Elegible"/>
    <s v="SMT210"/>
    <s v="10061L32"/>
    <d v="2020-01-31T00:00:00"/>
    <n v="1023"/>
    <s v="PC"/>
    <n v="0"/>
    <s v="PC"/>
  </r>
  <r>
    <s v="1006"/>
    <s v="2019-20"/>
    <s v="R62E23Y1914140I00"/>
    <x v="203"/>
    <s v="LED Module "/>
    <s v="Elegible"/>
    <s v="SMT210"/>
    <s v="10061L32"/>
    <d v="2020-01-31T00:00:00"/>
    <n v="800"/>
    <s v="PC"/>
    <n v="0"/>
    <s v="PC"/>
  </r>
  <r>
    <s v="1006"/>
    <s v="2019-20"/>
    <s v="R62E23Y3282370I00"/>
    <x v="164"/>
    <s v="LED Module "/>
    <s v="Elegible"/>
    <s v="SMT210"/>
    <s v="10061L32"/>
    <d v="2020-01-31T00:00:00"/>
    <n v="27"/>
    <s v="PC"/>
    <n v="0"/>
    <s v="PC"/>
  </r>
  <r>
    <s v="1006"/>
    <s v="2019-20"/>
    <s v="R62E23YUX590000"/>
    <x v="137"/>
    <s v="LED Module "/>
    <s v="Elegible"/>
    <s v="SMT210"/>
    <s v="10061L32"/>
    <d v="2020-01-31T00:00:00"/>
    <n v="72"/>
    <s v="PC"/>
    <n v="0"/>
    <s v="PC"/>
  </r>
  <r>
    <s v="1006"/>
    <s v="2019-20"/>
    <s v="R62E23YUXFL0000"/>
    <x v="34"/>
    <s v="LED Module "/>
    <s v="Elegible"/>
    <s v="SMT210"/>
    <s v="10061L32"/>
    <d v="2020-01-31T00:00:00"/>
    <n v="574"/>
    <s v="PC"/>
    <n v="0"/>
    <s v="PC"/>
  </r>
  <r>
    <s v="1006"/>
    <s v="2019-20"/>
    <s v="R62E24E1401250I00"/>
    <x v="194"/>
    <s v="LED Module "/>
    <s v="Elegible"/>
    <s v="SMT210"/>
    <s v="10061L32"/>
    <d v="2020-01-31T00:00:00"/>
    <n v="1785"/>
    <s v="PC"/>
    <n v="0"/>
    <s v="PC"/>
  </r>
  <r>
    <s v="1006"/>
    <s v="2019-20"/>
    <s v="R62E2A51934170I00"/>
    <x v="204"/>
    <s v="LED Module "/>
    <s v="Elegible"/>
    <s v="SMT210"/>
    <s v="10061L32"/>
    <d v="2020-01-31T00:00:00"/>
    <n v="230"/>
    <s v="PC"/>
    <n v="0"/>
    <s v="PC"/>
  </r>
  <r>
    <s v="1006"/>
    <s v="2019-20"/>
    <s v="R62E2B21900X100"/>
    <x v="205"/>
    <s v="LED Module "/>
    <s v="Elegible"/>
    <s v="SMT210"/>
    <s v="10061L32"/>
    <d v="2020-01-31T00:00:00"/>
    <n v="162"/>
    <s v="PC"/>
    <n v="0"/>
    <s v="PC"/>
  </r>
  <r>
    <s v="1006"/>
    <s v="2019-20"/>
    <s v="R62E2B21934170I00"/>
    <x v="206"/>
    <s v="LED Module "/>
    <s v="Elegible"/>
    <s v="SMT210"/>
    <s v="10061L32"/>
    <d v="2020-01-31T00:00:00"/>
    <n v="320"/>
    <s v="PC"/>
    <n v="0"/>
    <s v="PC"/>
  </r>
  <r>
    <s v="1006"/>
    <s v="2019-20"/>
    <s v="R62E2BN3214160I00"/>
    <x v="207"/>
    <s v="LED Module "/>
    <s v="Elegible"/>
    <s v="SMT210"/>
    <s v="10061L32"/>
    <d v="2020-01-31T00:00:00"/>
    <n v="44"/>
    <s v="PC"/>
    <n v="0"/>
    <s v="PC"/>
  </r>
  <r>
    <s v="1006"/>
    <s v="2019-20"/>
    <s v="R62E2BN9259AU00"/>
    <x v="45"/>
    <s v="LED Module "/>
    <s v="Elegible"/>
    <s v="SMT210"/>
    <s v="10061L32"/>
    <d v="2020-01-31T00:00:00"/>
    <n v="110"/>
    <s v="PC"/>
    <n v="0"/>
    <s v="PC"/>
  </r>
  <r>
    <s v="1006"/>
    <s v="2019-20"/>
    <s v="R62E2BNZAYS0000"/>
    <x v="107"/>
    <s v="LED Module "/>
    <s v="Elegible"/>
    <s v="SMT210"/>
    <s v="10061L32"/>
    <d v="2020-01-31T00:00:00"/>
    <n v="290"/>
    <s v="PC"/>
    <n v="0"/>
    <s v="PC"/>
  </r>
  <r>
    <s v="1006"/>
    <s v="2019-20"/>
    <s v="R62E2C4UX590000"/>
    <x v="31"/>
    <s v="LED Module "/>
    <s v="Elegible"/>
    <s v="SMT210"/>
    <s v="10061L32"/>
    <d v="2020-01-31T00:00:00"/>
    <n v="100"/>
    <s v="PC"/>
    <n v="0"/>
    <s v="PC"/>
  </r>
  <r>
    <s v="1006"/>
    <s v="2019-20"/>
    <s v="R62E2C4UXYS0000"/>
    <x v="101"/>
    <s v="LED Module "/>
    <s v="Elegible"/>
    <s v="SMT210"/>
    <s v="10061L32"/>
    <d v="2020-01-31T00:00:00"/>
    <n v="110"/>
    <s v="PC"/>
    <n v="0"/>
    <s v="PC"/>
  </r>
  <r>
    <s v="1006"/>
    <s v="2019-20"/>
    <s v="R62E2WG0590000I00"/>
    <x v="118"/>
    <s v="LED Module "/>
    <s v="Elegible"/>
    <s v="SMT210"/>
    <s v="10061L32"/>
    <d v="2020-01-31T00:00:00"/>
    <n v="30"/>
    <s v="PC"/>
    <n v="0"/>
    <s v="PC"/>
  </r>
  <r>
    <s v="1006"/>
    <s v="2019-20"/>
    <s v="R62E2WG0590510I00"/>
    <x v="99"/>
    <s v="LED Module "/>
    <s v="Elegible"/>
    <s v="SMT210"/>
    <s v="10061L32"/>
    <d v="2020-01-31T00:00:00"/>
    <n v="42"/>
    <s v="PC"/>
    <n v="0"/>
    <s v="PC"/>
  </r>
  <r>
    <s v="1006"/>
    <s v="2019-20"/>
    <s v="R62AVS300I90000"/>
    <x v="147"/>
    <s v="LED Module "/>
    <s v="Elegible"/>
    <s v="SMT210"/>
    <s v="10061L32"/>
    <d v="2020-02-03T00:00:00"/>
    <n v="2688"/>
    <s v="PC"/>
    <n v="0"/>
    <s v="PC"/>
  </r>
  <r>
    <s v="1006"/>
    <s v="2019-20"/>
    <s v="R5AE20J0000000R00"/>
    <x v="129"/>
    <s v="LED Module "/>
    <s v="Elegible"/>
    <s v="SMT210"/>
    <s v="10061L32"/>
    <d v="2020-02-04T00:00:00"/>
    <n v="10000"/>
    <s v="PC"/>
    <n v="0"/>
    <s v="PC"/>
  </r>
  <r>
    <s v="1006"/>
    <s v="2019-20"/>
    <s v="R622P0P0041200R00"/>
    <x v="201"/>
    <s v="LED Module "/>
    <s v="Elegible"/>
    <s v="SMT210"/>
    <s v="10061L32"/>
    <d v="2020-02-04T00:00:00"/>
    <n v="13260"/>
    <s v="PC"/>
    <n v="0"/>
    <s v="PC"/>
  </r>
  <r>
    <s v="1006"/>
    <s v="2019-20"/>
    <s v="R622P4W6L00EZ00"/>
    <x v="3"/>
    <s v="LED Module "/>
    <s v="Elegible"/>
    <s v="SMT210"/>
    <s v="10061L32"/>
    <d v="2020-02-04T00:00:00"/>
    <n v="60000"/>
    <s v="PC"/>
    <n v="0"/>
    <s v="PC"/>
  </r>
  <r>
    <s v="1006"/>
    <s v="2019-20"/>
    <s v="R62E2BN0632270I00"/>
    <x v="162"/>
    <s v="LED Module "/>
    <s v="Elegible"/>
    <s v="SMT210"/>
    <s v="10061L32"/>
    <d v="2020-02-04T00:00:00"/>
    <n v="25"/>
    <s v="PC"/>
    <n v="0"/>
    <s v="PC"/>
  </r>
  <r>
    <s v="1006"/>
    <s v="2019-20"/>
    <s v="R5AE20J0000000R00"/>
    <x v="129"/>
    <s v="LED Module "/>
    <s v="Elegible"/>
    <s v="SMT210"/>
    <s v="10061L32"/>
    <d v="2020-02-05T00:00:00"/>
    <n v="10000"/>
    <s v="PC"/>
    <n v="0"/>
    <s v="PC"/>
  </r>
  <r>
    <s v="1006"/>
    <s v="2019-20"/>
    <s v="R622P0P0041200R00"/>
    <x v="201"/>
    <s v="LED Module "/>
    <s v="Elegible"/>
    <s v="SMT210"/>
    <s v="10061L32"/>
    <d v="2020-02-05T00:00:00"/>
    <n v="6623"/>
    <s v="PC"/>
    <n v="0"/>
    <s v="PC"/>
  </r>
  <r>
    <s v="1006"/>
    <s v="2019-20"/>
    <s v="R622P100040000R00"/>
    <x v="173"/>
    <s v="LED Module "/>
    <s v="Elegible"/>
    <s v="SMT210"/>
    <s v="10061L32"/>
    <d v="2020-02-05T00:00:00"/>
    <n v="60190"/>
    <s v="PC"/>
    <n v="0"/>
    <s v="PC"/>
  </r>
  <r>
    <s v="1006"/>
    <s v="2019-20"/>
    <s v="R622P4W6L00EZ00"/>
    <x v="3"/>
    <s v="LED Module "/>
    <s v="Elegible"/>
    <s v="SMT210"/>
    <s v="10061L32"/>
    <d v="2020-02-05T00:00:00"/>
    <n v="40000"/>
    <s v="PC"/>
    <n v="0"/>
    <s v="PC"/>
  </r>
  <r>
    <s v="1006"/>
    <s v="2019-20"/>
    <s v="R622P7A0041200R00"/>
    <x v="155"/>
    <s v="LED Module "/>
    <s v="Elegible"/>
    <s v="SMT210"/>
    <s v="10061L32"/>
    <d v="2020-02-05T00:00:00"/>
    <n v="12838"/>
    <s v="PC"/>
    <n v="0"/>
    <s v="PC"/>
  </r>
  <r>
    <s v="1006"/>
    <s v="2019-20"/>
    <s v="R62AV0PEJXA0000"/>
    <x v="150"/>
    <s v="LED Module "/>
    <s v="Elegible"/>
    <s v="SMT210"/>
    <s v="10061L32"/>
    <d v="2020-02-05T00:00:00"/>
    <n v="18778"/>
    <s v="PC"/>
    <n v="0"/>
    <s v="PC"/>
  </r>
  <r>
    <s v="1006"/>
    <s v="2019-20"/>
    <s v="R62V36N0040090R00"/>
    <x v="79"/>
    <s v="LED Module "/>
    <s v="Elegible"/>
    <s v="SMT210"/>
    <s v="10061L32"/>
    <d v="2020-02-05T00:00:00"/>
    <n v="2000"/>
    <s v="PC"/>
    <n v="0"/>
    <s v="PC"/>
  </r>
  <r>
    <s v="1006"/>
    <s v="2019-20"/>
    <s v="R5AE20J0000000R00"/>
    <x v="129"/>
    <s v="LED Module "/>
    <s v="Elegible"/>
    <s v="SMT210"/>
    <s v="10061L32"/>
    <d v="2020-02-06T00:00:00"/>
    <n v="24000"/>
    <s v="PC"/>
    <n v="0"/>
    <s v="PC"/>
  </r>
  <r>
    <s v="1006"/>
    <s v="2019-20"/>
    <s v="R622P4R6L00EZ00"/>
    <x v="2"/>
    <s v="LED Module "/>
    <s v="Elegible"/>
    <s v="SMT210"/>
    <s v="10061L32"/>
    <d v="2020-02-06T00:00:00"/>
    <n v="42200"/>
    <s v="PC"/>
    <n v="0"/>
    <s v="PC"/>
  </r>
  <r>
    <s v="1006"/>
    <s v="2019-20"/>
    <s v="R622P4W00I99E00"/>
    <x v="208"/>
    <s v="LED Module "/>
    <s v="Elegible"/>
    <s v="SMT210"/>
    <s v="10061L32"/>
    <d v="2020-02-06T00:00:00"/>
    <n v="6228"/>
    <s v="PC"/>
    <n v="0"/>
    <s v="PC"/>
  </r>
  <r>
    <s v="1006"/>
    <s v="2019-20"/>
    <s v="R62AV0PEJXA0000"/>
    <x v="150"/>
    <s v="LED Module "/>
    <s v="Elegible"/>
    <s v="SMT210"/>
    <s v="10061L32"/>
    <d v="2020-02-06T00:00:00"/>
    <n v="5889"/>
    <s v="PC"/>
    <n v="0"/>
    <s v="PC"/>
  </r>
  <r>
    <s v="1006"/>
    <s v="2019-20"/>
    <s v="R62AVS300I90000"/>
    <x v="147"/>
    <s v="LED Module "/>
    <s v="Elegible"/>
    <s v="SMT210"/>
    <s v="10061L32"/>
    <d v="2020-02-06T00:00:00"/>
    <n v="2112"/>
    <s v="PC"/>
    <n v="0"/>
    <s v="PC"/>
  </r>
  <r>
    <s v="1006"/>
    <s v="2019-20"/>
    <s v="R62AVS36PI90000"/>
    <x v="209"/>
    <s v="LED Module "/>
    <s v="Elegible"/>
    <s v="SMT210"/>
    <s v="10061L32"/>
    <d v="2020-02-06T00:00:00"/>
    <n v="1984"/>
    <s v="PC"/>
    <n v="0"/>
    <s v="PC"/>
  </r>
  <r>
    <s v="1006"/>
    <s v="2019-20"/>
    <s v="R62V36N0040090R00"/>
    <x v="79"/>
    <s v="LED Module "/>
    <s v="Elegible"/>
    <s v="SMT210"/>
    <s v="10061L32"/>
    <d v="2020-02-06T00:00:00"/>
    <n v="12925"/>
    <s v="PC"/>
    <n v="0"/>
    <s v="PC"/>
  </r>
  <r>
    <s v="1006"/>
    <s v="2019-20"/>
    <s v="R622P4R6L00EZ00"/>
    <x v="2"/>
    <s v="LED Module "/>
    <s v="Elegible"/>
    <s v="SMT210"/>
    <s v="10061L32"/>
    <d v="2020-02-07T00:00:00"/>
    <n v="140000"/>
    <s v="PC"/>
    <n v="0"/>
    <s v="PC"/>
  </r>
  <r>
    <s v="1006"/>
    <s v="2019-20"/>
    <s v="R622P4R6P00EZ00"/>
    <x v="111"/>
    <s v="LED Module "/>
    <s v="Elegible"/>
    <s v="SMT210"/>
    <s v="10061L32"/>
    <d v="2020-02-07T00:00:00"/>
    <n v="10000"/>
    <s v="PC"/>
    <n v="0"/>
    <s v="PC"/>
  </r>
  <r>
    <s v="1006"/>
    <s v="2019-20"/>
    <s v="R622P4W00I99E00"/>
    <x v="208"/>
    <s v="LED Module "/>
    <s v="Elegible"/>
    <s v="SMT210"/>
    <s v="10061L32"/>
    <d v="2020-02-07T00:00:00"/>
    <n v="3690"/>
    <s v="PC"/>
    <n v="0"/>
    <s v="PC"/>
  </r>
  <r>
    <s v="1006"/>
    <s v="2019-20"/>
    <s v="R62AV0PEJXA0000"/>
    <x v="150"/>
    <s v="LED Module "/>
    <s v="Elegible"/>
    <s v="SMT210"/>
    <s v="10061L32"/>
    <d v="2020-02-07T00:00:00"/>
    <n v="4696"/>
    <s v="PC"/>
    <n v="0"/>
    <s v="PC"/>
  </r>
  <r>
    <s v="1006"/>
    <s v="2019-20"/>
    <s v="R622P4W6L00EZ00"/>
    <x v="3"/>
    <s v="LED Module "/>
    <s v="Elegible"/>
    <s v="SMT210"/>
    <s v="10061L32"/>
    <d v="2020-02-08T00:00:00"/>
    <n v="60000"/>
    <s v="PC"/>
    <n v="0"/>
    <s v="PC"/>
  </r>
  <r>
    <s v="1006"/>
    <s v="2019-20"/>
    <s v="R62AV0PEJXA0000"/>
    <x v="150"/>
    <s v="LED Module "/>
    <s v="Elegible"/>
    <s v="SMT210"/>
    <s v="10061L32"/>
    <d v="2020-02-08T00:00:00"/>
    <n v="5792"/>
    <s v="PC"/>
    <n v="0"/>
    <s v="PC"/>
  </r>
  <r>
    <s v="1006"/>
    <s v="2019-20"/>
    <s v="R5ME24W0000000R00"/>
    <x v="169"/>
    <s v="LED Module "/>
    <s v="Elegible"/>
    <s v="SMT210"/>
    <s v="10061L32"/>
    <d v="2020-02-11T00:00:00"/>
    <n v="1440"/>
    <s v="PC"/>
    <n v="0"/>
    <s v="PC"/>
  </r>
  <r>
    <s v="1006"/>
    <s v="2019-20"/>
    <s v="R622P0J0041200R00"/>
    <x v="170"/>
    <s v="LED Module "/>
    <s v="Elegible"/>
    <s v="SMT210"/>
    <s v="10061L32"/>
    <d v="2020-02-11T00:00:00"/>
    <n v="24000"/>
    <s v="PC"/>
    <n v="0"/>
    <s v="PC"/>
  </r>
  <r>
    <s v="1006"/>
    <s v="2019-20"/>
    <s v="R622P0J0051200R00"/>
    <x v="171"/>
    <s v="LED Module "/>
    <s v="Elegible"/>
    <s v="SMT210"/>
    <s v="10061L32"/>
    <d v="2020-02-11T00:00:00"/>
    <n v="3984"/>
    <s v="PC"/>
    <n v="0"/>
    <s v="PC"/>
  </r>
  <r>
    <s v="1006"/>
    <s v="2019-20"/>
    <s v="R622P4KSGXA0000"/>
    <x v="98"/>
    <s v="LED Module "/>
    <s v="Elegible"/>
    <s v="SMT210"/>
    <s v="10061L32"/>
    <d v="2020-02-11T00:00:00"/>
    <n v="39960"/>
    <s v="PC"/>
    <n v="0"/>
    <s v="PC"/>
  </r>
  <r>
    <s v="1006"/>
    <s v="2019-20"/>
    <s v="R622P4KUVXA0000"/>
    <x v="110"/>
    <s v="LED Module "/>
    <s v="Elegible"/>
    <s v="SMT210"/>
    <s v="10061L32"/>
    <d v="2020-02-11T00:00:00"/>
    <n v="10008"/>
    <s v="PC"/>
    <n v="0"/>
    <s v="PC"/>
  </r>
  <r>
    <s v="1006"/>
    <s v="2019-20"/>
    <s v="R622P4R6L00EZ00"/>
    <x v="2"/>
    <s v="LED Module "/>
    <s v="Elegible"/>
    <s v="SMT210"/>
    <s v="10061L32"/>
    <d v="2020-02-11T00:00:00"/>
    <n v="11220"/>
    <s v="PC"/>
    <n v="0"/>
    <s v="PC"/>
  </r>
  <r>
    <s v="1006"/>
    <s v="2019-20"/>
    <s v="R622P4R6P00EZ00"/>
    <x v="111"/>
    <s v="LED Module "/>
    <s v="Elegible"/>
    <s v="SMT210"/>
    <s v="10061L32"/>
    <d v="2020-02-11T00:00:00"/>
    <n v="21140"/>
    <s v="PC"/>
    <n v="0"/>
    <s v="PC"/>
  </r>
  <r>
    <s v="1006"/>
    <s v="2019-20"/>
    <s v="R622P4W00YB9E00"/>
    <x v="53"/>
    <s v="LED Module "/>
    <s v="Elegible"/>
    <s v="SMT210"/>
    <s v="10061L32"/>
    <d v="2020-02-11T00:00:00"/>
    <n v="14000"/>
    <s v="PC"/>
    <n v="0"/>
    <s v="PC"/>
  </r>
  <r>
    <s v="1006"/>
    <s v="2019-20"/>
    <s v="R622P4W6L00EZ00"/>
    <x v="3"/>
    <s v="LED Module "/>
    <s v="Elegible"/>
    <s v="SMT210"/>
    <s v="10061L32"/>
    <d v="2020-02-11T00:00:00"/>
    <n v="60000"/>
    <s v="PC"/>
    <n v="0"/>
    <s v="PC"/>
  </r>
  <r>
    <s v="1006"/>
    <s v="2019-20"/>
    <s v="R622P4W6P00EZ00"/>
    <x v="112"/>
    <s v="LED Module "/>
    <s v="Elegible"/>
    <s v="SMT210"/>
    <s v="10061L32"/>
    <d v="2020-02-11T00:00:00"/>
    <n v="52000"/>
    <s v="PC"/>
    <n v="0"/>
    <s v="PC"/>
  </r>
  <r>
    <s v="1006"/>
    <s v="2019-20"/>
    <s v="R62AV0PEJXA0000"/>
    <x v="150"/>
    <s v="LED Module "/>
    <s v="Elegible"/>
    <s v="SMT210"/>
    <s v="10061L32"/>
    <d v="2020-02-11T00:00:00"/>
    <n v="13504"/>
    <s v="PC"/>
    <n v="0"/>
    <s v="PC"/>
  </r>
  <r>
    <s v="1006"/>
    <s v="2019-20"/>
    <s v="R62V34E0040090R00"/>
    <x v="85"/>
    <s v="LED Module "/>
    <s v="Elegible"/>
    <s v="SMT210"/>
    <s v="10061L32"/>
    <d v="2020-02-11T00:00:00"/>
    <n v="6090"/>
    <s v="PC"/>
    <n v="0"/>
    <s v="PC"/>
  </r>
  <r>
    <s v="1006"/>
    <s v="2019-20"/>
    <s v="R62V34E0050090R00"/>
    <x v="109"/>
    <s v="LED Module "/>
    <s v="Elegible"/>
    <s v="SMT210"/>
    <s v="10061L32"/>
    <d v="2020-02-11T00:00:00"/>
    <n v="988"/>
    <s v="PC"/>
    <n v="0"/>
    <s v="PC"/>
  </r>
  <r>
    <s v="1006"/>
    <s v="2019-20"/>
    <s v="R62V3B50040090R00"/>
    <x v="89"/>
    <s v="LED Module "/>
    <s v="Elegible"/>
    <s v="SMT210"/>
    <s v="10061L32"/>
    <d v="2020-02-11T00:00:00"/>
    <n v="9919"/>
    <s v="PC"/>
    <n v="0"/>
    <s v="PC"/>
  </r>
  <r>
    <s v="1006"/>
    <s v="2019-20"/>
    <s v="R5ME24W0000000R00"/>
    <x v="169"/>
    <s v="LED Module "/>
    <s v="Elegible"/>
    <s v="SMT210"/>
    <s v="10061L32"/>
    <d v="2020-02-12T00:00:00"/>
    <n v="6000"/>
    <s v="PC"/>
    <n v="0"/>
    <s v="PC"/>
  </r>
  <r>
    <s v="1006"/>
    <s v="2019-20"/>
    <s v="R622P4W00YB9E00"/>
    <x v="53"/>
    <s v="LED Module "/>
    <s v="Elegible"/>
    <s v="SMT210"/>
    <s v="10061L32"/>
    <d v="2020-02-12T00:00:00"/>
    <n v="24000"/>
    <s v="PC"/>
    <n v="0"/>
    <s v="PC"/>
  </r>
  <r>
    <s v="1006"/>
    <s v="2019-20"/>
    <s v="R622P4W6L00EZ00"/>
    <x v="3"/>
    <s v="LED Module "/>
    <s v="Elegible"/>
    <s v="SMT210"/>
    <s v="10061L32"/>
    <d v="2020-02-12T00:00:00"/>
    <n v="15000"/>
    <s v="PC"/>
    <n v="0"/>
    <s v="PC"/>
  </r>
  <r>
    <s v="1006"/>
    <s v="2019-20"/>
    <s v="R622P6F0041200R00"/>
    <x v="165"/>
    <s v="LED Module "/>
    <s v="Elegible"/>
    <s v="SMT210"/>
    <s v="10061L32"/>
    <d v="2020-02-12T00:00:00"/>
    <n v="1980"/>
    <s v="PC"/>
    <n v="0"/>
    <s v="PC"/>
  </r>
  <r>
    <s v="1006"/>
    <s v="2019-20"/>
    <s v="R62AV0PEJXA0000"/>
    <x v="150"/>
    <s v="LED Module "/>
    <s v="Elegible"/>
    <s v="SMT210"/>
    <s v="10061L32"/>
    <d v="2020-02-12T00:00:00"/>
    <n v="5952"/>
    <s v="PC"/>
    <n v="0"/>
    <s v="PC"/>
  </r>
  <r>
    <s v="1006"/>
    <s v="2019-20"/>
    <s v="R62E27M1913120I00"/>
    <x v="210"/>
    <s v="LED Module "/>
    <s v="Elegible"/>
    <s v="SMT210"/>
    <s v="10061L32"/>
    <d v="2020-02-12T00:00:00"/>
    <n v="350"/>
    <s v="PC"/>
    <n v="0"/>
    <s v="PC"/>
  </r>
  <r>
    <s v="1006"/>
    <s v="2019-20"/>
    <s v="R62E2A39100X500"/>
    <x v="37"/>
    <s v="LED Module "/>
    <s v="Elegible"/>
    <s v="SMT210"/>
    <s v="10061L32"/>
    <d v="2020-02-13T00:00:00"/>
    <n v="5"/>
    <s v="PC"/>
    <n v="0"/>
    <s v="PC"/>
  </r>
  <r>
    <s v="1006"/>
    <s v="2019-20"/>
    <s v="R5ME24W0000000R00"/>
    <x v="169"/>
    <s v="LED Module "/>
    <s v="Elegible"/>
    <s v="SMT210"/>
    <s v="10061L32"/>
    <d v="2020-02-14T00:00:00"/>
    <n v="14508"/>
    <s v="PC"/>
    <n v="0"/>
    <s v="PC"/>
  </r>
  <r>
    <s v="1006"/>
    <s v="2019-20"/>
    <s v="R622P0J0041200R00"/>
    <x v="170"/>
    <s v="LED Module "/>
    <s v="Elegible"/>
    <s v="SMT210"/>
    <s v="10061L32"/>
    <d v="2020-02-14T00:00:00"/>
    <n v="18000"/>
    <s v="PC"/>
    <n v="0"/>
    <s v="PC"/>
  </r>
  <r>
    <s v="1006"/>
    <s v="2019-20"/>
    <s v="R622P0P0041200R00"/>
    <x v="201"/>
    <s v="LED Module "/>
    <s v="Elegible"/>
    <s v="SMT210"/>
    <s v="10061L32"/>
    <d v="2020-02-14T00:00:00"/>
    <n v="28000"/>
    <s v="PC"/>
    <n v="0"/>
    <s v="PC"/>
  </r>
  <r>
    <s v="1006"/>
    <s v="2019-20"/>
    <s v="R622P4W6L00EZ00"/>
    <x v="3"/>
    <s v="LED Module "/>
    <s v="Elegible"/>
    <s v="SMT210"/>
    <s v="10061L32"/>
    <d v="2020-02-14T00:00:00"/>
    <n v="180000"/>
    <s v="PC"/>
    <n v="0"/>
    <s v="PC"/>
  </r>
  <r>
    <s v="1006"/>
    <s v="2019-20"/>
    <s v="R62AV0PEJXA0000"/>
    <x v="150"/>
    <s v="LED Module "/>
    <s v="Elegible"/>
    <s v="SMT210"/>
    <s v="10061L32"/>
    <d v="2020-02-14T00:00:00"/>
    <n v="10368"/>
    <s v="PC"/>
    <n v="0"/>
    <s v="PC"/>
  </r>
  <r>
    <s v="1006"/>
    <s v="2019-20"/>
    <s v="R622P4W00YB9E00"/>
    <x v="53"/>
    <s v="LED Module "/>
    <s v="Elegible"/>
    <s v="SMT210"/>
    <s v="10061L32"/>
    <d v="2020-02-15T00:00:00"/>
    <n v="10000"/>
    <s v="PC"/>
    <n v="0"/>
    <s v="PC"/>
  </r>
  <r>
    <s v="1006"/>
    <s v="2019-20"/>
    <s v="R622P4W6L00EZ00"/>
    <x v="3"/>
    <s v="LED Module "/>
    <s v="Elegible"/>
    <s v="SMT210"/>
    <s v="10061L32"/>
    <d v="2020-02-15T00:00:00"/>
    <n v="101000"/>
    <s v="PC"/>
    <n v="0"/>
    <s v="PC"/>
  </r>
  <r>
    <s v="1006"/>
    <s v="2019-20"/>
    <s v="R62AV0P6PI90000"/>
    <x v="154"/>
    <s v="LED Module "/>
    <s v="Elegible"/>
    <s v="SMT210"/>
    <s v="10061L32"/>
    <d v="2020-02-15T00:00:00"/>
    <n v="1728"/>
    <s v="PC"/>
    <n v="0"/>
    <s v="PC"/>
  </r>
  <r>
    <s v="1006"/>
    <s v="2019-20"/>
    <s v="R622P4R6L00EZ00"/>
    <x v="2"/>
    <s v="LED Module "/>
    <s v="Elegible"/>
    <s v="SMT210"/>
    <s v="10061L32"/>
    <d v="2020-02-18T00:00:00"/>
    <n v="80000"/>
    <s v="PC"/>
    <n v="0"/>
    <s v="PC"/>
  </r>
  <r>
    <s v="1006"/>
    <s v="2019-20"/>
    <s v="R622P4W00YB9E00"/>
    <x v="53"/>
    <s v="LED Module "/>
    <s v="Elegible"/>
    <s v="SMT210"/>
    <s v="10061L32"/>
    <d v="2020-02-18T00:00:00"/>
    <n v="31880"/>
    <s v="PC"/>
    <n v="0"/>
    <s v="PC"/>
  </r>
  <r>
    <s v="1006"/>
    <s v="2019-20"/>
    <s v="R622P4W6L00EZ00"/>
    <x v="3"/>
    <s v="LED Module "/>
    <s v="Elegible"/>
    <s v="SMT210"/>
    <s v="10061L32"/>
    <d v="2020-02-18T00:00:00"/>
    <n v="65000"/>
    <s v="PC"/>
    <n v="0"/>
    <s v="PC"/>
  </r>
  <r>
    <s v="1006"/>
    <s v="2019-20"/>
    <s v="R622P7KSGXA0000"/>
    <x v="14"/>
    <s v="LED Module "/>
    <s v="Elegible"/>
    <s v="SMT210"/>
    <s v="10061L32"/>
    <d v="2020-02-18T00:00:00"/>
    <n v="30312"/>
    <s v="PC"/>
    <n v="0"/>
    <s v="PC"/>
  </r>
  <r>
    <s v="1006"/>
    <s v="2019-20"/>
    <s v="R622P7KUVXA0000"/>
    <x v="15"/>
    <s v="LED Module "/>
    <s v="Elegible"/>
    <s v="SMT210"/>
    <s v="10061L32"/>
    <d v="2020-02-18T00:00:00"/>
    <n v="5616"/>
    <s v="PC"/>
    <n v="0"/>
    <s v="PC"/>
  </r>
  <r>
    <s v="1006"/>
    <s v="2019-20"/>
    <s v="R62AV0PEJXA0000"/>
    <x v="150"/>
    <s v="LED Module "/>
    <s v="Elegible"/>
    <s v="SMT210"/>
    <s v="10061L32"/>
    <d v="2020-02-18T00:00:00"/>
    <n v="6928"/>
    <s v="PC"/>
    <n v="0"/>
    <s v="PC"/>
  </r>
  <r>
    <s v="1006"/>
    <s v="2019-20"/>
    <s v="R62AVNH00YB0000"/>
    <x v="127"/>
    <s v="LED Module "/>
    <s v="Elegible"/>
    <s v="SMT210"/>
    <s v="10061L32"/>
    <d v="2020-02-18T00:00:00"/>
    <n v="1070"/>
    <s v="PC"/>
    <n v="0"/>
    <s v="PC"/>
  </r>
  <r>
    <s v="1006"/>
    <s v="2019-20"/>
    <s v="R62E20P191Z0000"/>
    <x v="81"/>
    <s v="LED Module "/>
    <s v="Elegible"/>
    <s v="SMT210"/>
    <s v="10061L32"/>
    <d v="2020-02-18T00:00:00"/>
    <n v="105"/>
    <s v="PC"/>
    <n v="0"/>
    <s v="PC"/>
  </r>
  <r>
    <s v="1006"/>
    <s v="2019-20"/>
    <s v="R62E2BNUXFL0000"/>
    <x v="39"/>
    <s v="LED Module "/>
    <s v="Elegible"/>
    <s v="SMT210"/>
    <s v="10061L32"/>
    <d v="2020-02-18T00:00:00"/>
    <n v="69"/>
    <s v="PC"/>
    <n v="0"/>
    <s v="PC"/>
  </r>
  <r>
    <s v="1006"/>
    <s v="2019-20"/>
    <s v="R4EE2A30051200I00"/>
    <x v="188"/>
    <s v="LED Module "/>
    <s v="Elegible"/>
    <s v="SMT210"/>
    <s v="10061L32"/>
    <d v="2020-02-22T00:00:00"/>
    <n v="0"/>
    <s v="PC"/>
    <n v="0"/>
    <s v="PC"/>
  </r>
  <r>
    <s v="1006"/>
    <s v="2019-20"/>
    <s v="R5DE2SY0280010R00"/>
    <x v="130"/>
    <s v="LED Module "/>
    <s v="Elegible"/>
    <s v="SMT210"/>
    <s v="10061L32"/>
    <d v="2020-02-22T00:00:00"/>
    <n v="6048"/>
    <s v="PC"/>
    <n v="0"/>
    <s v="PC"/>
  </r>
  <r>
    <s v="1006"/>
    <s v="2019-20"/>
    <s v="R5DE2SY0290000R00"/>
    <x v="134"/>
    <s v="LED Module "/>
    <s v="Elegible"/>
    <s v="SMT210"/>
    <s v="10061L32"/>
    <d v="2020-02-22T00:00:00"/>
    <n v="11952"/>
    <s v="PC"/>
    <n v="0"/>
    <s v="PC"/>
  </r>
  <r>
    <s v="1006"/>
    <s v="2019-20"/>
    <s v="R5ME24W0000000R00"/>
    <x v="169"/>
    <s v="LED Module "/>
    <s v="Elegible"/>
    <s v="SMT210"/>
    <s v="10061L32"/>
    <d v="2020-02-22T00:00:00"/>
    <n v="245"/>
    <s v="PC"/>
    <n v="0"/>
    <s v="PC"/>
  </r>
  <r>
    <s v="1006"/>
    <s v="2019-20"/>
    <s v="R622P0J0041200R00"/>
    <x v="170"/>
    <s v="LED Module "/>
    <s v="Elegible"/>
    <s v="SMT210"/>
    <s v="10061L32"/>
    <d v="2020-02-22T00:00:00"/>
    <n v="3744"/>
    <s v="PC"/>
    <n v="0"/>
    <s v="PC"/>
  </r>
  <r>
    <s v="1006"/>
    <s v="2019-20"/>
    <s v="R622P0P0041200R00"/>
    <x v="201"/>
    <s v="LED Module "/>
    <s v="Elegible"/>
    <s v="SMT210"/>
    <s v="10061L32"/>
    <d v="2020-02-22T00:00:00"/>
    <n v="28000"/>
    <s v="PC"/>
    <n v="0"/>
    <s v="PC"/>
  </r>
  <r>
    <s v="1006"/>
    <s v="2019-20"/>
    <s v="R622P0PEJXA0000"/>
    <x v="73"/>
    <s v="LED Module "/>
    <s v="Elegible"/>
    <s v="SMT210"/>
    <s v="10061L32"/>
    <d v="2020-02-22T00:00:00"/>
    <n v="147"/>
    <s v="PC"/>
    <n v="0"/>
    <s v="PC"/>
  </r>
  <r>
    <s v="1006"/>
    <s v="2019-20"/>
    <s v="R622P4R6L00EZ00"/>
    <x v="2"/>
    <s v="LED Module "/>
    <s v="Elegible"/>
    <s v="SMT210"/>
    <s v="10061L32"/>
    <d v="2020-02-22T00:00:00"/>
    <n v="86000"/>
    <s v="PC"/>
    <n v="0"/>
    <s v="PC"/>
  </r>
  <r>
    <s v="1006"/>
    <s v="2019-20"/>
    <s v="R622P4W00YB9E00"/>
    <x v="53"/>
    <s v="LED Module "/>
    <s v="Elegible"/>
    <s v="SMT210"/>
    <s v="10061L32"/>
    <d v="2020-02-22T00:00:00"/>
    <n v="173"/>
    <s v="PC"/>
    <n v="0"/>
    <s v="PC"/>
  </r>
  <r>
    <s v="1006"/>
    <s v="2019-20"/>
    <s v="R622P4W6L00EZ00"/>
    <x v="3"/>
    <s v="LED Module "/>
    <s v="Elegible"/>
    <s v="SMT210"/>
    <s v="10061L32"/>
    <d v="2020-02-22T00:00:00"/>
    <n v="98452"/>
    <s v="PC"/>
    <n v="0"/>
    <s v="PC"/>
  </r>
  <r>
    <s v="1006"/>
    <s v="2019-20"/>
    <s v="R622P6F0041200R00"/>
    <x v="165"/>
    <s v="LED Module "/>
    <s v="Elegible"/>
    <s v="SMT210"/>
    <s v="10061L32"/>
    <d v="2020-02-22T00:00:00"/>
    <n v="77720"/>
    <s v="PC"/>
    <n v="0"/>
    <s v="PC"/>
  </r>
  <r>
    <s v="1006"/>
    <s v="2019-20"/>
    <s v="R622P7A0041200R00"/>
    <x v="155"/>
    <s v="LED Module "/>
    <s v="Elegible"/>
    <s v="SMT210"/>
    <s v="10061L32"/>
    <d v="2020-02-22T00:00:00"/>
    <n v="120"/>
    <s v="PC"/>
    <n v="0"/>
    <s v="PC"/>
  </r>
  <r>
    <s v="1006"/>
    <s v="2019-20"/>
    <s v="R622P7KSGXA0000"/>
    <x v="14"/>
    <s v="LED Module "/>
    <s v="Elegible"/>
    <s v="SMT210"/>
    <s v="10061L32"/>
    <d v="2020-02-22T00:00:00"/>
    <n v="144"/>
    <s v="PC"/>
    <n v="0"/>
    <s v="PC"/>
  </r>
  <r>
    <s v="1006"/>
    <s v="2019-20"/>
    <s v="R622P7KUVXA0000"/>
    <x v="15"/>
    <s v="LED Module "/>
    <s v="Elegible"/>
    <s v="SMT210"/>
    <s v="10061L32"/>
    <d v="2020-02-22T00:00:00"/>
    <n v="14544"/>
    <s v="PC"/>
    <n v="0"/>
    <s v="PC"/>
  </r>
  <r>
    <s v="1006"/>
    <s v="2019-20"/>
    <s v="R62AV03GUXA0000"/>
    <x v="202"/>
    <s v="LED Module "/>
    <s v="Elegible"/>
    <s v="SMT210"/>
    <s v="10061L32"/>
    <d v="2020-02-22T00:00:00"/>
    <n v="64"/>
    <s v="PC"/>
    <n v="0"/>
    <s v="PC"/>
  </r>
  <r>
    <s v="1006"/>
    <s v="2019-20"/>
    <s v="R62AV0PEJXA0000"/>
    <x v="150"/>
    <s v="LED Module "/>
    <s v="Elegible"/>
    <s v="SMT210"/>
    <s v="10061L32"/>
    <d v="2020-02-22T00:00:00"/>
    <n v="20370"/>
    <s v="PC"/>
    <n v="0"/>
    <s v="PC"/>
  </r>
  <r>
    <s v="1006"/>
    <s v="2019-20"/>
    <s v="R62CU0300009T00"/>
    <x v="146"/>
    <s v="LED Module "/>
    <s v="Elegible"/>
    <s v="SMT210"/>
    <s v="10061L32"/>
    <d v="2020-02-22T00:00:00"/>
    <n v="4050"/>
    <s v="PC"/>
    <n v="0"/>
    <s v="PC"/>
  </r>
  <r>
    <s v="1006"/>
    <s v="2019-20"/>
    <s v="R62E20I0632270I00"/>
    <x v="197"/>
    <s v="LED Module "/>
    <s v="Elegible"/>
    <s v="SMT210"/>
    <s v="10061L32"/>
    <d v="2020-02-22T00:00:00"/>
    <n v="500"/>
    <s v="PC"/>
    <n v="0"/>
    <s v="PC"/>
  </r>
  <r>
    <s v="1006"/>
    <s v="2019-20"/>
    <s v="R62E25X1262050I00"/>
    <x v="151"/>
    <s v="LED Module "/>
    <s v="Elegible"/>
    <s v="SMT210"/>
    <s v="10061L32"/>
    <d v="2020-02-22T00:00:00"/>
    <n v="2998"/>
    <s v="PC"/>
    <n v="0"/>
    <s v="PC"/>
  </r>
  <r>
    <s v="1006"/>
    <s v="2019-20"/>
    <s v="R62E25XPY960000"/>
    <x v="106"/>
    <s v="LED Module "/>
    <s v="Elegible"/>
    <s v="SMT210"/>
    <s v="10061L32"/>
    <d v="2020-02-22T00:00:00"/>
    <n v="900"/>
    <s v="PC"/>
    <n v="0"/>
    <s v="PC"/>
  </r>
  <r>
    <s v="1006"/>
    <s v="2019-20"/>
    <s v="R62E26F2650500R00"/>
    <x v="211"/>
    <s v="LED Module "/>
    <s v="Elegible"/>
    <s v="SMT210"/>
    <s v="10061L32"/>
    <d v="2020-02-22T00:00:00"/>
    <n v="1493"/>
    <s v="PC"/>
    <n v="0"/>
    <s v="PC"/>
  </r>
  <r>
    <s v="1006"/>
    <s v="2019-20"/>
    <s v="R62E27K00MMZ500"/>
    <x v="93"/>
    <s v="LED Module "/>
    <s v="Elegible"/>
    <s v="SMT210"/>
    <s v="10061L32"/>
    <d v="2020-02-22T00:00:00"/>
    <n v="1488"/>
    <s v="PC"/>
    <n v="0"/>
    <s v="PC"/>
  </r>
  <r>
    <s v="1006"/>
    <s v="2019-20"/>
    <s v="R62E27M1913120I00"/>
    <x v="210"/>
    <s v="LED Module "/>
    <s v="Elegible"/>
    <s v="SMT210"/>
    <s v="10061L32"/>
    <d v="2020-02-22T00:00:00"/>
    <n v="31"/>
    <s v="PC"/>
    <n v="0"/>
    <s v="PC"/>
  </r>
  <r>
    <s v="1006"/>
    <s v="2019-20"/>
    <s v="R62E2BNUXFL0000"/>
    <x v="39"/>
    <s v="LED Module "/>
    <s v="Elegible"/>
    <s v="SMT210"/>
    <s v="10061L32"/>
    <d v="2020-02-22T00:00:00"/>
    <n v="1"/>
    <s v="PC"/>
    <n v="0"/>
    <s v="PC"/>
  </r>
  <r>
    <s v="1006"/>
    <s v="2019-20"/>
    <s v="R62E2N5UX590000"/>
    <x v="27"/>
    <s v="LED Module "/>
    <s v="Elegible"/>
    <s v="SMT210"/>
    <s v="10061L32"/>
    <d v="2020-02-22T00:00:00"/>
    <n v="650"/>
    <s v="PC"/>
    <n v="0"/>
    <s v="PC"/>
  </r>
  <r>
    <s v="1006"/>
    <s v="2019-20"/>
    <s v="R62V34E0040090R00"/>
    <x v="85"/>
    <s v="LED Module "/>
    <s v="Elegible"/>
    <s v="SMT210"/>
    <s v="10061L32"/>
    <d v="2020-02-22T00:00:00"/>
    <n v="2882"/>
    <s v="PC"/>
    <n v="0"/>
    <s v="PC"/>
  </r>
  <r>
    <s v="1006"/>
    <s v="2019-20"/>
    <s v="R4EE2A30041200I00"/>
    <x v="175"/>
    <s v="LED Module "/>
    <s v="Elegible"/>
    <s v="SMT210"/>
    <s v="10061L32"/>
    <d v="2020-02-24T00:00:00"/>
    <n v="888"/>
    <s v="PC"/>
    <n v="0"/>
    <s v="PC"/>
  </r>
  <r>
    <s v="1006"/>
    <s v="2019-20"/>
    <s v="R622P0P0041200R00"/>
    <x v="201"/>
    <s v="LED Module "/>
    <s v="Elegible"/>
    <s v="SMT210"/>
    <s v="10061L32"/>
    <d v="2020-02-24T00:00:00"/>
    <n v="3392"/>
    <s v="PC"/>
    <n v="0"/>
    <s v="PC"/>
  </r>
  <r>
    <s v="1006"/>
    <s v="2019-20"/>
    <s v="R622P4R6L00EZ00"/>
    <x v="2"/>
    <s v="LED Module "/>
    <s v="Elegible"/>
    <s v="SMT210"/>
    <s v="10061L32"/>
    <d v="2020-02-24T00:00:00"/>
    <n v="35000"/>
    <s v="PC"/>
    <n v="0"/>
    <s v="PC"/>
  </r>
  <r>
    <s v="1006"/>
    <s v="2019-20"/>
    <s v="R622P4W6L00EZ00"/>
    <x v="3"/>
    <s v="LED Module "/>
    <s v="Elegible"/>
    <s v="SMT210"/>
    <s v="10061L32"/>
    <d v="2020-02-24T00:00:00"/>
    <n v="60000"/>
    <s v="PC"/>
    <n v="0"/>
    <s v="PC"/>
  </r>
  <r>
    <s v="1006"/>
    <s v="2019-20"/>
    <s v="R62AV0PEJXA0000"/>
    <x v="150"/>
    <s v="LED Module "/>
    <s v="Elegible"/>
    <s v="SMT210"/>
    <s v="10061L32"/>
    <d v="2020-02-24T00:00:00"/>
    <n v="19552"/>
    <s v="PC"/>
    <n v="0"/>
    <s v="PC"/>
  </r>
  <r>
    <s v="1006"/>
    <s v="2019-20"/>
    <s v="R62CU0300009T00"/>
    <x v="146"/>
    <s v="LED Module "/>
    <s v="Elegible"/>
    <s v="SMT210"/>
    <s v="10061L32"/>
    <d v="2020-02-24T00:00:00"/>
    <n v="10542"/>
    <s v="PC"/>
    <n v="0"/>
    <s v="PC"/>
  </r>
  <r>
    <s v="1006"/>
    <s v="2019-20"/>
    <s v="R62E24E1401250I00"/>
    <x v="194"/>
    <s v="LED Module "/>
    <s v="Elegible"/>
    <s v="SMT210"/>
    <s v="10061L32"/>
    <d v="2020-02-24T00:00:00"/>
    <n v="2000"/>
    <s v="PC"/>
    <n v="0"/>
    <s v="PC"/>
  </r>
  <r>
    <s v="1006"/>
    <s v="2019-20"/>
    <s v="R62E2BN0632270I00"/>
    <x v="162"/>
    <s v="LED Module "/>
    <s v="Elegible"/>
    <s v="SMT210"/>
    <s v="10061L32"/>
    <d v="2020-02-24T00:00:00"/>
    <n v="500"/>
    <s v="PC"/>
    <n v="0"/>
    <s v="PC"/>
  </r>
  <r>
    <s v="1006"/>
    <s v="2019-20"/>
    <s v="R622P4R6L00EZ00"/>
    <x v="2"/>
    <s v="LED Module "/>
    <s v="Elegible"/>
    <s v="SMT210"/>
    <s v="10061L32"/>
    <d v="2020-02-25T00:00:00"/>
    <n v="24449"/>
    <s v="PC"/>
    <n v="0"/>
    <s v="PC"/>
  </r>
  <r>
    <s v="1006"/>
    <s v="2019-20"/>
    <s v="R62AV0PEJXA0000"/>
    <x v="150"/>
    <s v="LED Module "/>
    <s v="Elegible"/>
    <s v="SMT210"/>
    <s v="10061L32"/>
    <d v="2020-02-25T00:00:00"/>
    <n v="5856"/>
    <s v="PC"/>
    <n v="0"/>
    <s v="PC"/>
  </r>
  <r>
    <s v="1006"/>
    <s v="2019-20"/>
    <s v="R62E23YUX597S00"/>
    <x v="48"/>
    <s v="LED Module "/>
    <s v="Elegible"/>
    <s v="SMT210"/>
    <s v="10061L32"/>
    <d v="2020-02-25T00:00:00"/>
    <n v="5"/>
    <s v="PC"/>
    <n v="0"/>
    <s v="PC"/>
  </r>
  <r>
    <s v="1006"/>
    <s v="2019-20"/>
    <s v="R62E2BN9259AU00"/>
    <x v="45"/>
    <s v="LED Module "/>
    <s v="Elegible"/>
    <s v="SMT210"/>
    <s v="10061L32"/>
    <d v="2020-02-25T00:00:00"/>
    <n v="45"/>
    <s v="PC"/>
    <n v="0"/>
    <s v="PC"/>
  </r>
  <r>
    <s v="1006"/>
    <s v="2019-20"/>
    <s v="R2IE20J00PTY500"/>
    <x v="71"/>
    <s v="LED Module "/>
    <s v="Elegible"/>
    <s v="SMT210"/>
    <s v="10061L32"/>
    <d v="2020-02-26T00:00:00"/>
    <n v="190"/>
    <s v="PC"/>
    <n v="0"/>
    <s v="PC"/>
  </r>
  <r>
    <s v="1006"/>
    <s v="2019-20"/>
    <s v="R5AE20J0000000R00"/>
    <x v="129"/>
    <s v="LED Module "/>
    <s v="Elegible"/>
    <s v="SMT210"/>
    <s v="10061L32"/>
    <d v="2020-02-26T00:00:00"/>
    <n v="7435"/>
    <s v="PC"/>
    <n v="0"/>
    <s v="PC"/>
  </r>
  <r>
    <s v="1006"/>
    <s v="2019-20"/>
    <s v="R622P4W00YB9E00"/>
    <x v="53"/>
    <s v="LED Module "/>
    <s v="Elegible"/>
    <s v="SMT210"/>
    <s v="10061L32"/>
    <d v="2020-02-26T00:00:00"/>
    <n v="10000"/>
    <s v="PC"/>
    <n v="0"/>
    <s v="PC"/>
  </r>
  <r>
    <s v="1006"/>
    <s v="2019-20"/>
    <s v="R622P4W6L00EZ00"/>
    <x v="3"/>
    <s v="LED Module "/>
    <s v="Elegible"/>
    <s v="SMT210"/>
    <s v="10061L32"/>
    <d v="2020-02-26T00:00:00"/>
    <n v="67280"/>
    <s v="PC"/>
    <n v="0"/>
    <s v="PC"/>
  </r>
  <r>
    <s v="1006"/>
    <s v="2019-20"/>
    <s v="R622P4W6P00EZ00"/>
    <x v="112"/>
    <s v="LED Module "/>
    <s v="Elegible"/>
    <s v="SMT210"/>
    <s v="10061L32"/>
    <d v="2020-02-26T00:00:00"/>
    <n v="1000"/>
    <s v="PC"/>
    <n v="0"/>
    <s v="PC"/>
  </r>
  <r>
    <s v="1006"/>
    <s v="2019-20"/>
    <s v="R2ZBQ0000000000"/>
    <x v="212"/>
    <s v="LED Module "/>
    <s v="Elegible"/>
    <s v="SMT210"/>
    <s v="10061L32"/>
    <d v="2020-02-27T00:00:00"/>
    <n v="18"/>
    <s v="PC"/>
    <n v="0"/>
    <s v="PC"/>
  </r>
  <r>
    <s v="1006"/>
    <s v="2019-20"/>
    <s v="R62E20I0632270I00"/>
    <x v="197"/>
    <s v="LED Module "/>
    <s v="Elegible"/>
    <s v="SMT210"/>
    <s v="10061L32"/>
    <d v="2020-02-27T00:00:00"/>
    <n v="1000"/>
    <s v="PC"/>
    <n v="0"/>
    <s v="PC"/>
  </r>
  <r>
    <s v="1006"/>
    <s v="2019-20"/>
    <s v="R62E23YUXFL0000"/>
    <x v="34"/>
    <s v="LED Module "/>
    <s v="Elegible"/>
    <s v="SMT210"/>
    <s v="10061L32"/>
    <d v="2020-02-27T00:00:00"/>
    <n v="150"/>
    <s v="PC"/>
    <n v="0"/>
    <s v="PC"/>
  </r>
  <r>
    <s v="1006"/>
    <s v="2019-20"/>
    <s v="R62E24E1401250I00"/>
    <x v="194"/>
    <s v="LED Module "/>
    <s v="Elegible"/>
    <s v="SMT210"/>
    <s v="10061L32"/>
    <d v="2020-02-27T00:00:00"/>
    <n v="2000"/>
    <s v="PC"/>
    <n v="0"/>
    <s v="PC"/>
  </r>
  <r>
    <s v="1006"/>
    <s v="2019-20"/>
    <s v="R62E25X1262050I00"/>
    <x v="151"/>
    <s v="LED Module "/>
    <s v="Elegible"/>
    <s v="SMT210"/>
    <s v="10061L32"/>
    <d v="2020-02-27T00:00:00"/>
    <n v="1800"/>
    <s v="PC"/>
    <n v="0"/>
    <s v="PC"/>
  </r>
  <r>
    <s v="1006"/>
    <s v="2019-20"/>
    <s v="R62E26X1960020I00"/>
    <x v="199"/>
    <s v="LED Module "/>
    <s v="Elegible"/>
    <s v="SMT210"/>
    <s v="10061L32"/>
    <d v="2020-02-27T00:00:00"/>
    <n v="45"/>
    <s v="PC"/>
    <n v="0"/>
    <s v="PC"/>
  </r>
  <r>
    <s v="1006"/>
    <s v="2019-20"/>
    <s v="R62E27M1913120I00"/>
    <x v="210"/>
    <s v="LED Module "/>
    <s v="Elegible"/>
    <s v="SMT210"/>
    <s v="10061L32"/>
    <d v="2020-02-27T00:00:00"/>
    <n v="250"/>
    <s v="PC"/>
    <n v="0"/>
    <s v="PC"/>
  </r>
  <r>
    <s v="1006"/>
    <s v="2019-20"/>
    <s v="R62E2A50693360I00"/>
    <x v="213"/>
    <s v="LED Module "/>
    <s v="Elegible"/>
    <s v="SMT210"/>
    <s v="10061L32"/>
    <d v="2020-02-27T00:00:00"/>
    <n v="310"/>
    <s v="PC"/>
    <n v="0"/>
    <s v="PC"/>
  </r>
  <r>
    <s v="1006"/>
    <s v="2019-20"/>
    <s v="R62E2A51900EQ00"/>
    <x v="78"/>
    <s v="LED Module "/>
    <s v="Elegible"/>
    <s v="SMT210"/>
    <s v="10061L32"/>
    <d v="2020-02-27T00:00:00"/>
    <n v="365"/>
    <s v="PC"/>
    <n v="0"/>
    <s v="PC"/>
  </r>
  <r>
    <s v="1006"/>
    <s v="2019-20"/>
    <s v="R62E2BN0632270I00"/>
    <x v="162"/>
    <s v="LED Module "/>
    <s v="Elegible"/>
    <s v="SMT210"/>
    <s v="10061L32"/>
    <d v="2020-02-27T00:00:00"/>
    <n v="500"/>
    <s v="PC"/>
    <n v="0"/>
    <s v="PC"/>
  </r>
  <r>
    <s v="1006"/>
    <s v="2019-20"/>
    <s v="R62E2BN9259AU00"/>
    <x v="45"/>
    <s v="LED Module "/>
    <s v="Elegible"/>
    <s v="SMT210"/>
    <s v="10061L32"/>
    <d v="2020-02-27T00:00:00"/>
    <n v="44"/>
    <s v="PC"/>
    <n v="0"/>
    <s v="PC"/>
  </r>
  <r>
    <s v="1006"/>
    <s v="2019-20"/>
    <s v="R62E2BN9259HD00"/>
    <x v="46"/>
    <s v="LED Module "/>
    <s v="Elegible"/>
    <s v="SMT210"/>
    <s v="10061L32"/>
    <d v="2020-02-27T00:00:00"/>
    <n v="44"/>
    <s v="PC"/>
    <n v="0"/>
    <s v="PC"/>
  </r>
  <r>
    <s v="1006"/>
    <s v="2019-20"/>
    <s v="R62E2C41960020I00"/>
    <x v="185"/>
    <s v="LED Module "/>
    <s v="Elegible"/>
    <s v="SMT210"/>
    <s v="10061L32"/>
    <d v="2020-02-27T00:00:00"/>
    <n v="18"/>
    <s v="PC"/>
    <n v="0"/>
    <s v="PC"/>
  </r>
  <r>
    <s v="1006"/>
    <s v="2019-20"/>
    <s v="R62E2QB9259FP00"/>
    <x v="179"/>
    <s v="LED Module "/>
    <s v="Elegible"/>
    <s v="SMT210"/>
    <s v="10061L32"/>
    <d v="2020-02-27T00:00:00"/>
    <n v="90"/>
    <s v="PC"/>
    <n v="0"/>
    <s v="PC"/>
  </r>
  <r>
    <s v="1006"/>
    <s v="2019-20"/>
    <s v="R62E2WG0590000I00"/>
    <x v="118"/>
    <s v="LED Module "/>
    <s v="Elegible"/>
    <s v="SMT210"/>
    <s v="10061L32"/>
    <d v="2020-02-27T00:00:00"/>
    <n v="57"/>
    <s v="PC"/>
    <n v="0"/>
    <s v="PC"/>
  </r>
  <r>
    <s v="1006"/>
    <s v="2019-20"/>
    <s v="R62E2WG0590510I00"/>
    <x v="99"/>
    <s v="LED Module "/>
    <s v="Elegible"/>
    <s v="SMT210"/>
    <s v="10061L32"/>
    <d v="2020-02-27T00:00:00"/>
    <n v="204"/>
    <s v="PC"/>
    <n v="0"/>
    <s v="PC"/>
  </r>
  <r>
    <s v="1006"/>
    <s v="2019-20"/>
    <s v="R62E2YD1401250I00"/>
    <x v="163"/>
    <s v="LED Module "/>
    <s v="Elegible"/>
    <s v="SMT210"/>
    <s v="10061L32"/>
    <d v="2020-02-27T00:00:00"/>
    <n v="1648"/>
    <s v="PC"/>
    <n v="0"/>
    <s v="PC"/>
  </r>
  <r>
    <s v="1006"/>
    <s v="2019-20"/>
    <s v="R622P4W00YB9E00"/>
    <x v="53"/>
    <s v="LED Module "/>
    <s v="Elegible"/>
    <s v="SMT210"/>
    <s v="10061L32"/>
    <d v="2020-02-28T00:00:00"/>
    <n v="27600"/>
    <s v="PC"/>
    <n v="0"/>
    <s v="PC"/>
  </r>
  <r>
    <s v="1006"/>
    <s v="2019-20"/>
    <s v="R622P4W6L00EZ00"/>
    <x v="3"/>
    <s v="LED Module "/>
    <s v="Elegible"/>
    <s v="SMT210"/>
    <s v="10061L32"/>
    <d v="2020-02-28T00:00:00"/>
    <n v="106000"/>
    <s v="PC"/>
    <n v="0"/>
    <s v="PC"/>
  </r>
  <r>
    <s v="1006"/>
    <s v="2019-20"/>
    <s v="R622P4W6P00EZ00"/>
    <x v="112"/>
    <s v="LED Module "/>
    <s v="Elegible"/>
    <s v="SMT210"/>
    <s v="10061L32"/>
    <d v="2020-02-28T00:00:00"/>
    <n v="5193"/>
    <s v="PC"/>
    <n v="0"/>
    <s v="PC"/>
  </r>
  <r>
    <s v="1006"/>
    <s v="2019-20"/>
    <s v="R622P6F00XA9E00"/>
    <x v="54"/>
    <s v="LED Module "/>
    <s v="Elegible"/>
    <s v="SMT210"/>
    <s v="10061L32"/>
    <d v="2020-02-28T00:00:00"/>
    <n v="14000"/>
    <s v="PC"/>
    <n v="0"/>
    <s v="PC"/>
  </r>
  <r>
    <s v="1006"/>
    <s v="2019-20"/>
    <s v="R62AV0P6PI90000"/>
    <x v="154"/>
    <s v="LED Module "/>
    <s v="Elegible"/>
    <s v="SMT210"/>
    <s v="10061L32"/>
    <d v="2020-02-28T00:00:00"/>
    <n v="2016"/>
    <s v="PC"/>
    <n v="0"/>
    <s v="PC"/>
  </r>
  <r>
    <s v="1006"/>
    <s v="2019-20"/>
    <s v="R62AV0PEJXA0000"/>
    <x v="150"/>
    <s v="LED Module "/>
    <s v="Elegible"/>
    <s v="SMT210"/>
    <s v="10061L32"/>
    <d v="2020-02-28T00:00:00"/>
    <n v="9600"/>
    <s v="PC"/>
    <n v="0"/>
    <s v="PC"/>
  </r>
  <r>
    <s v="1006"/>
    <s v="2019-20"/>
    <s v="R62CU0300009T00"/>
    <x v="146"/>
    <s v="LED Module "/>
    <s v="Elegible"/>
    <s v="SMT210"/>
    <s v="10061L32"/>
    <d v="2020-02-28T00:00:00"/>
    <n v="8426"/>
    <s v="PC"/>
    <n v="0"/>
    <s v="PC"/>
  </r>
  <r>
    <s v="1006"/>
    <s v="2019-20"/>
    <s v="R62E20I1960190I00"/>
    <x v="214"/>
    <s v="LED Module "/>
    <s v="Elegible"/>
    <s v="SMT210"/>
    <s v="10061L32"/>
    <d v="2020-02-28T00:00:00"/>
    <n v="104"/>
    <s v="PC"/>
    <n v="0"/>
    <s v="PC"/>
  </r>
  <r>
    <s v="1006"/>
    <s v="2019-20"/>
    <s v="R62E24E6L00Z600"/>
    <x v="4"/>
    <s v="LED Module "/>
    <s v="Elegible"/>
    <s v="SMT210"/>
    <s v="10061L32"/>
    <d v="2020-02-28T00:00:00"/>
    <n v="2760"/>
    <s v="PC"/>
    <n v="0"/>
    <s v="PC"/>
  </r>
  <r>
    <s v="1006"/>
    <s v="2019-20"/>
    <s v="R62E25XPY960000"/>
    <x v="106"/>
    <s v="LED Module "/>
    <s v="Elegible"/>
    <s v="SMT210"/>
    <s v="10061L32"/>
    <d v="2020-02-28T00:00:00"/>
    <n v="400"/>
    <s v="PC"/>
    <n v="0"/>
    <s v="PC"/>
  </r>
  <r>
    <s v="1006"/>
    <s v="2019-20"/>
    <s v="R62E26NUX590000"/>
    <x v="82"/>
    <s v="LED Module "/>
    <s v="Elegible"/>
    <s v="SMT210"/>
    <s v="10061L32"/>
    <d v="2020-02-28T00:00:00"/>
    <n v="142"/>
    <s v="PC"/>
    <n v="0"/>
    <s v="PC"/>
  </r>
  <r>
    <s v="1006"/>
    <s v="2019-20"/>
    <s v="R62E2A50691860I00"/>
    <x v="184"/>
    <s v="LED Module "/>
    <s v="Elegible"/>
    <s v="SMT210"/>
    <s v="10061L32"/>
    <d v="2020-02-28T00:00:00"/>
    <n v="1000"/>
    <s v="PC"/>
    <n v="0"/>
    <s v="PC"/>
  </r>
  <r>
    <s v="1006"/>
    <s v="2019-20"/>
    <s v="R62E2WG0590000I00"/>
    <x v="118"/>
    <s v="LED Module "/>
    <s v="Elegible"/>
    <s v="SMT210"/>
    <s v="10061L32"/>
    <d v="2020-02-28T00:00:00"/>
    <n v="34"/>
    <s v="PC"/>
    <n v="0"/>
    <s v="PC"/>
  </r>
  <r>
    <s v="1006"/>
    <s v="2019-20"/>
    <s v="R62V3B50040090R00"/>
    <x v="89"/>
    <s v="LED Module "/>
    <s v="Elegible"/>
    <s v="SMT210"/>
    <s v="10061L32"/>
    <d v="2020-02-28T00:00:00"/>
    <n v="8868"/>
    <s v="PC"/>
    <n v="0"/>
    <s v="PC"/>
  </r>
  <r>
    <s v="1006"/>
    <s v="2019-20"/>
    <s v="R62V3B50050090R00"/>
    <x v="90"/>
    <s v="LED Module "/>
    <s v="Elegible"/>
    <s v="SMT210"/>
    <s v="10061L32"/>
    <d v="2020-02-28T00:00:00"/>
    <n v="993"/>
    <s v="PC"/>
    <n v="0"/>
    <s v="PC"/>
  </r>
  <r>
    <s v="1006"/>
    <s v="2019-20"/>
    <s v="R622P0J0041200R00"/>
    <x v="170"/>
    <s v="LED Module "/>
    <s v="Elegible"/>
    <s v="SMT210"/>
    <s v="10061L32"/>
    <d v="2020-02-29T00:00:00"/>
    <n v="30000"/>
    <s v="PC"/>
    <n v="0"/>
    <s v="PC"/>
  </r>
  <r>
    <s v="1006"/>
    <s v="2019-20"/>
    <s v="R622P4KSGXA0000"/>
    <x v="98"/>
    <s v="LED Module "/>
    <s v="Elegible"/>
    <s v="SMT210"/>
    <s v="10061L32"/>
    <d v="2020-02-29T00:00:00"/>
    <n v="39960"/>
    <s v="PC"/>
    <n v="0"/>
    <s v="PC"/>
  </r>
  <r>
    <s v="1006"/>
    <s v="2019-20"/>
    <s v="R622P4KUVXA0000"/>
    <x v="110"/>
    <s v="LED Module "/>
    <s v="Elegible"/>
    <s v="SMT210"/>
    <s v="10061L32"/>
    <d v="2020-02-29T00:00:00"/>
    <n v="6040"/>
    <s v="PC"/>
    <n v="0"/>
    <s v="PC"/>
  </r>
  <r>
    <s v="1006"/>
    <s v="2019-20"/>
    <s v="R622P4R6L00EZ00"/>
    <x v="2"/>
    <s v="LED Module "/>
    <s v="Elegible"/>
    <s v="SMT210"/>
    <s v="10061L32"/>
    <d v="2020-02-29T00:00:00"/>
    <n v="165000"/>
    <s v="PC"/>
    <n v="0"/>
    <s v="PC"/>
  </r>
  <r>
    <s v="1006"/>
    <s v="2019-20"/>
    <s v="R622P4R6P00EZ00"/>
    <x v="111"/>
    <s v="LED Module "/>
    <s v="Elegible"/>
    <s v="SMT210"/>
    <s v="10061L32"/>
    <d v="2020-02-29T00:00:00"/>
    <n v="30000"/>
    <s v="PC"/>
    <n v="0"/>
    <s v="PC"/>
  </r>
  <r>
    <s v="1006"/>
    <s v="2019-20"/>
    <s v="R622P4W00YB9E00"/>
    <x v="53"/>
    <s v="LED Module "/>
    <s v="Elegible"/>
    <s v="SMT210"/>
    <s v="10061L32"/>
    <d v="2020-02-29T00:00:00"/>
    <n v="12480"/>
    <s v="PC"/>
    <n v="0"/>
    <s v="PC"/>
  </r>
  <r>
    <s v="1006"/>
    <s v="2019-20"/>
    <s v="R622P4W6L00EZ00"/>
    <x v="3"/>
    <s v="LED Module "/>
    <s v="Elegible"/>
    <s v="SMT210"/>
    <s v="10061L32"/>
    <d v="2020-02-29T00:00:00"/>
    <n v="150000"/>
    <s v="PC"/>
    <n v="0"/>
    <s v="PC"/>
  </r>
  <r>
    <s v="1006"/>
    <s v="2019-20"/>
    <s v="R62AV0PEJXA0000"/>
    <x v="150"/>
    <s v="LED Module "/>
    <s v="Elegible"/>
    <s v="SMT210"/>
    <s v="10061L32"/>
    <d v="2020-02-29T00:00:00"/>
    <n v="18304"/>
    <s v="PC"/>
    <n v="0"/>
    <s v="PC"/>
  </r>
  <r>
    <s v="1006"/>
    <s v="2019-20"/>
    <s v="R62E20IUX59AU00"/>
    <x v="18"/>
    <s v="LED Module "/>
    <s v="Elegible"/>
    <s v="SMT210"/>
    <s v="10061L32"/>
    <d v="2020-02-29T00:00:00"/>
    <n v="140"/>
    <s v="PC"/>
    <n v="0"/>
    <s v="PC"/>
  </r>
  <r>
    <s v="1006"/>
    <s v="2019-20"/>
    <s v="R62E20P1401250I00"/>
    <x v="193"/>
    <s v="LED Module "/>
    <s v="Elegible"/>
    <s v="SMT210"/>
    <s v="10061L32"/>
    <d v="2020-02-29T00:00:00"/>
    <n v="200"/>
    <s v="PC"/>
    <n v="0"/>
    <s v="PC"/>
  </r>
  <r>
    <s v="1006"/>
    <s v="2019-20"/>
    <s v="R62E20P191Z0000"/>
    <x v="81"/>
    <s v="LED Module "/>
    <s v="Elegible"/>
    <s v="SMT210"/>
    <s v="10061L32"/>
    <d v="2020-02-29T00:00:00"/>
    <n v="200"/>
    <s v="PC"/>
    <n v="0"/>
    <s v="PC"/>
  </r>
  <r>
    <s v="1006"/>
    <s v="2019-20"/>
    <s v="R62E25X1262050I00"/>
    <x v="151"/>
    <s v="LED Module "/>
    <s v="Elegible"/>
    <s v="SMT210"/>
    <s v="10061L32"/>
    <d v="2020-02-29T00:00:00"/>
    <n v="100"/>
    <s v="PC"/>
    <n v="0"/>
    <s v="PC"/>
  </r>
  <r>
    <s v="1006"/>
    <s v="2019-20"/>
    <s v="R62E27M1931470I00"/>
    <x v="144"/>
    <s v="LED Module "/>
    <s v="Elegible"/>
    <s v="SMT210"/>
    <s v="10061L32"/>
    <d v="2020-02-29T00:00:00"/>
    <n v="550"/>
    <s v="PC"/>
    <n v="0"/>
    <s v="PC"/>
  </r>
  <r>
    <s v="1006"/>
    <s v="2019-20"/>
    <s v="R62E2A51900EQ00"/>
    <x v="78"/>
    <s v="LED Module "/>
    <s v="Elegible"/>
    <s v="SMT210"/>
    <s v="10061L32"/>
    <d v="2020-02-29T00:00:00"/>
    <n v="80"/>
    <s v="PC"/>
    <n v="0"/>
    <s v="PC"/>
  </r>
  <r>
    <s v="1006"/>
    <s v="2019-20"/>
    <s v="R62E2A54840660I00"/>
    <x v="215"/>
    <s v="LED Module "/>
    <s v="Elegible"/>
    <s v="SMT210"/>
    <s v="10061L32"/>
    <d v="2020-02-29T00:00:00"/>
    <n v="150"/>
    <s v="PC"/>
    <n v="0"/>
    <s v="PC"/>
  </r>
  <r>
    <s v="1006"/>
    <s v="2019-20"/>
    <s v="R62E2B29259EQ00"/>
    <x v="100"/>
    <s v="LED Module "/>
    <s v="Elegible"/>
    <s v="SMT210"/>
    <s v="10061L32"/>
    <d v="2020-02-29T00:00:00"/>
    <n v="150"/>
    <s v="PC"/>
    <n v="0"/>
    <s v="PC"/>
  </r>
  <r>
    <s v="1006"/>
    <s v="2019-20"/>
    <s v="R62E2C0UXFL0000"/>
    <x v="40"/>
    <s v="LED Module "/>
    <s v="Elegible"/>
    <s v="SMT210"/>
    <s v="10061L32"/>
    <d v="2020-02-29T00:00:00"/>
    <n v="150"/>
    <s v="PC"/>
    <n v="0"/>
    <s v="PC"/>
  </r>
  <r>
    <s v="1006"/>
    <s v="2019-20"/>
    <s v="R62E2C43213570I00"/>
    <x v="216"/>
    <s v="LED Module "/>
    <s v="Elegible"/>
    <s v="SMT210"/>
    <s v="10061L32"/>
    <d v="2020-02-29T00:00:00"/>
    <n v="88"/>
    <s v="PC"/>
    <n v="0"/>
    <s v="PC"/>
  </r>
  <r>
    <s v="1006"/>
    <s v="2019-20"/>
    <s v="R62E2C4UX590000"/>
    <x v="31"/>
    <s v="LED Module "/>
    <s v="Elegible"/>
    <s v="SMT210"/>
    <s v="10061L32"/>
    <d v="2020-02-29T00:00:00"/>
    <n v="350"/>
    <s v="PC"/>
    <n v="0"/>
    <s v="PC"/>
  </r>
  <r>
    <s v="1006"/>
    <s v="2019-20"/>
    <s v="R62E2N5UX590000"/>
    <x v="27"/>
    <s v="LED Module "/>
    <s v="Elegible"/>
    <s v="SMT210"/>
    <s v="10061L32"/>
    <d v="2020-02-29T00:00:00"/>
    <n v="400"/>
    <s v="PC"/>
    <n v="0"/>
    <s v="PC"/>
  </r>
  <r>
    <s v="1006"/>
    <s v="2019-20"/>
    <s v="R62E2WG0590000I00"/>
    <x v="118"/>
    <s v="LED Module "/>
    <s v="Elegible"/>
    <s v="SMT210"/>
    <s v="10061L32"/>
    <d v="2020-02-29T00:00:00"/>
    <n v="15"/>
    <s v="PC"/>
    <n v="0"/>
    <s v="PC"/>
  </r>
  <r>
    <s v="1006"/>
    <s v="2019-20"/>
    <s v="R62T24RE7000000"/>
    <x v="7"/>
    <s v="LED Module "/>
    <s v="Elegible"/>
    <s v="SMT210"/>
    <s v="10061L32"/>
    <d v="2020-02-29T00:00:00"/>
    <n v="9960"/>
    <s v="PC"/>
    <n v="0"/>
    <s v="PC"/>
  </r>
  <r>
    <s v="1006"/>
    <s v="2019-20"/>
    <s v="R622P4W6L00EZ00"/>
    <x v="3"/>
    <s v="LED Module "/>
    <s v="Elegible"/>
    <s v="SMT210"/>
    <s v="10061L32"/>
    <d v="2020-03-04T00:00:00"/>
    <n v="85000"/>
    <s v="PC"/>
    <n v="0"/>
    <s v="PC"/>
  </r>
  <r>
    <s v="1006"/>
    <s v="2019-20"/>
    <s v="R622P4W6P00EZ00"/>
    <x v="112"/>
    <s v="LED Module "/>
    <s v="Elegible"/>
    <s v="SMT210"/>
    <s v="10061L32"/>
    <d v="2020-03-04T00:00:00"/>
    <n v="5700"/>
    <s v="PC"/>
    <n v="0"/>
    <s v="PC"/>
  </r>
  <r>
    <s v="1006"/>
    <s v="2019-20"/>
    <s v="R622P6F00XA9E00"/>
    <x v="54"/>
    <s v="LED Module "/>
    <s v="Elegible"/>
    <s v="SMT210"/>
    <s v="10061L32"/>
    <d v="2020-03-04T00:00:00"/>
    <n v="994"/>
    <s v="PC"/>
    <n v="0"/>
    <s v="PC"/>
  </r>
  <r>
    <s v="1006"/>
    <s v="2019-20"/>
    <s v="R62AV0PEJXA0000"/>
    <x v="150"/>
    <s v="LED Module "/>
    <s v="Elegible"/>
    <s v="SMT210"/>
    <s v="10061L32"/>
    <d v="2020-03-04T00:00:00"/>
    <n v="5842"/>
    <s v="PC"/>
    <n v="0"/>
    <s v="PC"/>
  </r>
  <r>
    <s v="1006"/>
    <s v="2019-20"/>
    <s v="R62E23Y1914140I00"/>
    <x v="203"/>
    <s v="LED Module "/>
    <s v="Elegible"/>
    <s v="SMT210"/>
    <s v="10061L32"/>
    <d v="2020-03-04T00:00:00"/>
    <n v="9"/>
    <s v="PC"/>
    <n v="0"/>
    <s v="PC"/>
  </r>
  <r>
    <s v="1006"/>
    <s v="2019-20"/>
    <s v="R622P0J0051200R00"/>
    <x v="171"/>
    <s v="LED Module "/>
    <s v="Elegible"/>
    <s v="SMT210"/>
    <s v="10061L32"/>
    <d v="2020-03-05T00:00:00"/>
    <n v="3044"/>
    <s v="PC"/>
    <n v="0"/>
    <s v="PC"/>
  </r>
  <r>
    <s v="1006"/>
    <s v="2019-20"/>
    <s v="R622P4W6P00EZ00"/>
    <x v="112"/>
    <s v="LED Module "/>
    <s v="Elegible"/>
    <s v="SMT210"/>
    <s v="10061L32"/>
    <d v="2020-03-05T00:00:00"/>
    <n v="13800"/>
    <s v="PC"/>
    <n v="0"/>
    <s v="PC"/>
  </r>
  <r>
    <s v="1006"/>
    <s v="2019-20"/>
    <s v="R62E27F4891470I00"/>
    <x v="217"/>
    <s v="LED Module "/>
    <s v="Elegible"/>
    <s v="SMT210"/>
    <s v="10061L32"/>
    <d v="2020-03-05T00:00:00"/>
    <n v="25"/>
    <s v="PC"/>
    <n v="0"/>
    <s v="PC"/>
  </r>
  <r>
    <s v="1006"/>
    <s v="2019-20"/>
    <s v="R62E2C04891470I00"/>
    <x v="218"/>
    <s v="LED Module "/>
    <s v="Elegible"/>
    <s v="SMT210"/>
    <s v="10061L32"/>
    <d v="2020-03-05T00:00:00"/>
    <n v="25"/>
    <s v="PC"/>
    <n v="0"/>
    <s v="PC"/>
  </r>
  <r>
    <s v="1006"/>
    <s v="2019-20"/>
    <s v="R62V34E0040090R00"/>
    <x v="85"/>
    <s v="LED Module "/>
    <s v="Elegible"/>
    <s v="SMT210"/>
    <s v="10061L32"/>
    <d v="2020-03-05T00:00:00"/>
    <n v="9500"/>
    <s v="PC"/>
    <n v="0"/>
    <s v="PC"/>
  </r>
  <r>
    <s v="1006"/>
    <s v="2019-20"/>
    <s v="R622P0J0041200R00"/>
    <x v="170"/>
    <s v="LED Module "/>
    <s v="Elegible"/>
    <s v="SMT210"/>
    <s v="10061L32"/>
    <d v="2020-03-06T00:00:00"/>
    <n v="22314"/>
    <s v="PC"/>
    <n v="0"/>
    <s v="PC"/>
  </r>
  <r>
    <s v="1006"/>
    <s v="2019-20"/>
    <s v="R622P0P0002670R00"/>
    <x v="219"/>
    <s v="LED Module "/>
    <s v="Elegible"/>
    <s v="SMT210"/>
    <s v="10061L32"/>
    <d v="2020-03-06T00:00:00"/>
    <n v="6920"/>
    <s v="PC"/>
    <n v="0"/>
    <s v="PC"/>
  </r>
  <r>
    <s v="1006"/>
    <s v="2019-20"/>
    <s v="R622P4W6L00EZ00"/>
    <x v="3"/>
    <s v="LED Module "/>
    <s v="Elegible"/>
    <s v="SMT210"/>
    <s v="10061L32"/>
    <d v="2020-03-06T00:00:00"/>
    <n v="83000"/>
    <s v="PC"/>
    <n v="0"/>
    <s v="PC"/>
  </r>
  <r>
    <s v="1006"/>
    <s v="2019-20"/>
    <s v="R62AV0PEJXA0000"/>
    <x v="150"/>
    <s v="LED Module "/>
    <s v="Elegible"/>
    <s v="SMT210"/>
    <s v="10061L32"/>
    <d v="2020-03-06T00:00:00"/>
    <n v="8767"/>
    <s v="PC"/>
    <n v="0"/>
    <s v="PC"/>
  </r>
  <r>
    <s v="1006"/>
    <s v="2019-20"/>
    <s v="R622P0J0041200R00"/>
    <x v="170"/>
    <s v="LED Module "/>
    <s v="Elegible"/>
    <s v="SMT210"/>
    <s v="10061L32"/>
    <d v="2020-03-07T00:00:00"/>
    <n v="22196"/>
    <s v="PC"/>
    <n v="0"/>
    <s v="PC"/>
  </r>
  <r>
    <s v="1006"/>
    <s v="2019-20"/>
    <s v="R622P0P0002670R00"/>
    <x v="219"/>
    <s v="LED Module "/>
    <s v="Elegible"/>
    <s v="SMT210"/>
    <s v="10061L32"/>
    <d v="2020-03-07T00:00:00"/>
    <n v="2900"/>
    <s v="PC"/>
    <n v="0"/>
    <s v="PC"/>
  </r>
  <r>
    <s v="1006"/>
    <s v="2019-20"/>
    <s v="R622P4R6L00EZ00"/>
    <x v="2"/>
    <s v="LED Module "/>
    <s v="Elegible"/>
    <s v="SMT210"/>
    <s v="10061L32"/>
    <d v="2020-03-07T00:00:00"/>
    <n v="4509"/>
    <s v="PC"/>
    <n v="0"/>
    <s v="PC"/>
  </r>
  <r>
    <s v="1006"/>
    <s v="2019-20"/>
    <s v="R622P4R6P00EZ00"/>
    <x v="111"/>
    <s v="LED Module "/>
    <s v="Elegible"/>
    <s v="SMT210"/>
    <s v="10061L32"/>
    <d v="2020-03-07T00:00:00"/>
    <n v="694"/>
    <s v="PC"/>
    <n v="0"/>
    <s v="PC"/>
  </r>
  <r>
    <s v="1006"/>
    <s v="2019-20"/>
    <s v="R622P4W00YA9E00"/>
    <x v="17"/>
    <s v="LED Module "/>
    <s v="Elegible"/>
    <s v="SMT210"/>
    <s v="10061L32"/>
    <d v="2020-03-07T00:00:00"/>
    <n v="3150"/>
    <s v="PC"/>
    <n v="0"/>
    <s v="PC"/>
  </r>
  <r>
    <s v="1006"/>
    <s v="2019-20"/>
    <s v="R622P4W00YB9E00"/>
    <x v="53"/>
    <s v="LED Module "/>
    <s v="Elegible"/>
    <s v="SMT210"/>
    <s v="10061L32"/>
    <d v="2020-03-07T00:00:00"/>
    <n v="38000"/>
    <s v="PC"/>
    <n v="0"/>
    <s v="PC"/>
  </r>
  <r>
    <s v="1006"/>
    <s v="2019-20"/>
    <s v="R622P4W6L00EZ00"/>
    <x v="3"/>
    <s v="LED Module "/>
    <s v="Elegible"/>
    <s v="SMT210"/>
    <s v="10061L32"/>
    <d v="2020-03-07T00:00:00"/>
    <n v="278000"/>
    <s v="PC"/>
    <n v="0"/>
    <s v="PC"/>
  </r>
  <r>
    <s v="1006"/>
    <s v="2019-20"/>
    <s v="R622P4W6P00EZ00"/>
    <x v="112"/>
    <s v="LED Module "/>
    <s v="Elegible"/>
    <s v="SMT210"/>
    <s v="10061L32"/>
    <d v="2020-03-07T00:00:00"/>
    <n v="6000"/>
    <s v="PC"/>
    <n v="0"/>
    <s v="PC"/>
  </r>
  <r>
    <s v="1006"/>
    <s v="2019-20"/>
    <s v="R62AV0PEJXA0000"/>
    <x v="150"/>
    <s v="LED Module "/>
    <s v="Elegible"/>
    <s v="SMT210"/>
    <s v="10061L32"/>
    <d v="2020-03-07T00:00:00"/>
    <n v="9141"/>
    <s v="PC"/>
    <n v="0"/>
    <s v="PC"/>
  </r>
  <r>
    <s v="1006"/>
    <s v="2019-20"/>
    <s v="R62E2A5UX590000"/>
    <x v="131"/>
    <s v="LED Module "/>
    <s v="Elegible"/>
    <s v="SMT210"/>
    <s v="10061L32"/>
    <d v="2020-03-09T00:00:00"/>
    <n v="100"/>
    <s v="PC"/>
    <n v="0"/>
    <s v="PC"/>
  </r>
  <r>
    <s v="1006"/>
    <s v="2019-20"/>
    <s v="R622P4W00YB9E00"/>
    <x v="53"/>
    <s v="LED Module "/>
    <s v="Elegible"/>
    <s v="SMT210"/>
    <s v="10061L32"/>
    <d v="2020-03-12T00:00:00"/>
    <n v="26000"/>
    <s v="PC"/>
    <n v="0"/>
    <s v="PC"/>
  </r>
  <r>
    <s v="1006"/>
    <s v="2019-20"/>
    <s v="R622P4W6L00EZ00"/>
    <x v="3"/>
    <s v="LED Module "/>
    <s v="Elegible"/>
    <s v="SMT210"/>
    <s v="10061L32"/>
    <d v="2020-03-12T00:00:00"/>
    <n v="155500"/>
    <s v="PC"/>
    <n v="0"/>
    <s v="PC"/>
  </r>
  <r>
    <s v="1006"/>
    <s v="2019-20"/>
    <s v="R622P4W6P00EZ00"/>
    <x v="112"/>
    <s v="LED Module "/>
    <s v="Elegible"/>
    <s v="SMT210"/>
    <s v="10061L32"/>
    <d v="2020-03-12T00:00:00"/>
    <n v="11744"/>
    <s v="PC"/>
    <n v="0"/>
    <s v="PC"/>
  </r>
  <r>
    <s v="1006"/>
    <s v="2019-20"/>
    <s v="R62AV0PEJXA0000"/>
    <x v="150"/>
    <s v="LED Module "/>
    <s v="Elegible"/>
    <s v="SMT210"/>
    <s v="10061L32"/>
    <d v="2020-03-12T00:00:00"/>
    <n v="10714"/>
    <s v="PC"/>
    <n v="0"/>
    <s v="PC"/>
  </r>
  <r>
    <s v="1006"/>
    <s v="2019-20"/>
    <s v="R62V36N0040090R00"/>
    <x v="79"/>
    <s v="LED Module "/>
    <s v="Elegible"/>
    <s v="SMT210"/>
    <s v="10061L32"/>
    <d v="2020-03-12T00:00:00"/>
    <n v="5350"/>
    <s v="PC"/>
    <n v="0"/>
    <s v="PC"/>
  </r>
  <r>
    <s v="1006"/>
    <s v="2019-20"/>
    <s v="R622P4W6L00EZ00"/>
    <x v="3"/>
    <s v="LED Module "/>
    <s v="Elegible"/>
    <s v="SMT210"/>
    <s v="10061L32"/>
    <d v="2020-03-13T00:00:00"/>
    <n v="40000"/>
    <s v="PC"/>
    <n v="0"/>
    <s v="PC"/>
  </r>
  <r>
    <s v="1006"/>
    <s v="2019-20"/>
    <s v="R622P6F0041200R00"/>
    <x v="165"/>
    <s v="LED Module "/>
    <s v="Elegible"/>
    <s v="SMT210"/>
    <s v="10061L32"/>
    <d v="2020-03-13T00:00:00"/>
    <n v="31000"/>
    <s v="PC"/>
    <n v="0"/>
    <s v="PC"/>
  </r>
  <r>
    <s v="1006"/>
    <s v="2019-20"/>
    <s v="R62E20I0632270I00"/>
    <x v="197"/>
    <s v="LED Module "/>
    <s v="Elegible"/>
    <s v="SMT210"/>
    <s v="10061L32"/>
    <d v="2020-03-13T00:00:00"/>
    <n v="155"/>
    <s v="PC"/>
    <n v="0"/>
    <s v="PC"/>
  </r>
  <r>
    <s v="1006"/>
    <s v="2019-20"/>
    <s v="R62E20I0635290I00"/>
    <x v="220"/>
    <s v="LED Module "/>
    <s v="Elegible"/>
    <s v="SMT210"/>
    <s v="10061L32"/>
    <d v="2020-03-13T00:00:00"/>
    <n v="100"/>
    <s v="PC"/>
    <n v="0"/>
    <s v="PC"/>
  </r>
  <r>
    <s v="1006"/>
    <s v="2019-20"/>
    <s v="R62E20IUXYS0000"/>
    <x v="80"/>
    <s v="LED Module "/>
    <s v="Elegible"/>
    <s v="SMT210"/>
    <s v="10061L32"/>
    <d v="2020-03-13T00:00:00"/>
    <n v="209"/>
    <s v="PC"/>
    <n v="0"/>
    <s v="PC"/>
  </r>
  <r>
    <s v="1006"/>
    <s v="2019-20"/>
    <s v="R62E20P1401250I00"/>
    <x v="193"/>
    <s v="LED Module "/>
    <s v="Elegible"/>
    <s v="SMT210"/>
    <s v="10061L32"/>
    <d v="2020-03-13T00:00:00"/>
    <n v="760"/>
    <s v="PC"/>
    <n v="0"/>
    <s v="PC"/>
  </r>
  <r>
    <s v="1006"/>
    <s v="2019-20"/>
    <s v="R62E26X1960020I00"/>
    <x v="199"/>
    <s v="LED Module "/>
    <s v="Elegible"/>
    <s v="SMT210"/>
    <s v="10061L32"/>
    <d v="2020-03-13T00:00:00"/>
    <n v="229"/>
    <s v="PC"/>
    <n v="0"/>
    <s v="PC"/>
  </r>
  <r>
    <s v="1006"/>
    <s v="2019-20"/>
    <s v="R62E2A50691860I00"/>
    <x v="184"/>
    <s v="LED Module "/>
    <s v="Elegible"/>
    <s v="SMT210"/>
    <s v="10061L32"/>
    <d v="2020-03-13T00:00:00"/>
    <n v="879"/>
    <s v="PC"/>
    <n v="0"/>
    <s v="PC"/>
  </r>
  <r>
    <s v="1006"/>
    <s v="2019-20"/>
    <s v="R62E2BN9259AU00"/>
    <x v="45"/>
    <s v="LED Module "/>
    <s v="Elegible"/>
    <s v="SMT210"/>
    <s v="10061L32"/>
    <d v="2020-03-13T00:00:00"/>
    <n v="303"/>
    <s v="PC"/>
    <n v="0"/>
    <s v="PC"/>
  </r>
  <r>
    <s v="1006"/>
    <s v="2019-20"/>
    <s v="R62E2C4UX590000"/>
    <x v="31"/>
    <s v="LED Module "/>
    <s v="Elegible"/>
    <s v="SMT210"/>
    <s v="10061L32"/>
    <d v="2020-03-13T00:00:00"/>
    <n v="401"/>
    <s v="PC"/>
    <n v="0"/>
    <s v="PC"/>
  </r>
  <r>
    <s v="1006"/>
    <s v="2019-20"/>
    <s v="R62E2C4UXYS0000"/>
    <x v="101"/>
    <s v="LED Module "/>
    <s v="Elegible"/>
    <s v="SMT210"/>
    <s v="10061L32"/>
    <d v="2020-03-13T00:00:00"/>
    <n v="109"/>
    <s v="PC"/>
    <n v="0"/>
    <s v="PC"/>
  </r>
  <r>
    <s v="1006"/>
    <s v="2019-20"/>
    <s v="R62E2WG0590000I00"/>
    <x v="118"/>
    <s v="LED Module "/>
    <s v="Elegible"/>
    <s v="SMT210"/>
    <s v="10061L32"/>
    <d v="2020-03-13T00:00:00"/>
    <n v="16"/>
    <s v="PC"/>
    <n v="0"/>
    <s v="PC"/>
  </r>
  <r>
    <s v="1006"/>
    <s v="2019-20"/>
    <s v="R622P4R6L00EZ00"/>
    <x v="2"/>
    <s v="LED Module "/>
    <s v="Elegible"/>
    <s v="SMT210"/>
    <s v="10061L32"/>
    <d v="2020-03-14T00:00:00"/>
    <n v="100000"/>
    <s v="PC"/>
    <n v="0"/>
    <s v="PC"/>
  </r>
  <r>
    <s v="1006"/>
    <s v="2019-20"/>
    <s v="R622P4W00YB9E00"/>
    <x v="53"/>
    <s v="LED Module "/>
    <s v="Elegible"/>
    <s v="SMT210"/>
    <s v="10061L32"/>
    <d v="2020-03-14T00:00:00"/>
    <n v="28000"/>
    <s v="PC"/>
    <n v="0"/>
    <s v="PC"/>
  </r>
  <r>
    <s v="1006"/>
    <s v="2019-20"/>
    <s v="R622P4W6L00EZ00"/>
    <x v="3"/>
    <s v="LED Module "/>
    <s v="Elegible"/>
    <s v="SMT210"/>
    <s v="10061L32"/>
    <d v="2020-03-14T00:00:00"/>
    <n v="50000"/>
    <s v="PC"/>
    <n v="0"/>
    <s v="PC"/>
  </r>
  <r>
    <s v="1006"/>
    <s v="2019-20"/>
    <s v="R62E27AUX590000"/>
    <x v="221"/>
    <s v="LED Module "/>
    <s v="Elegible"/>
    <s v="SMT210"/>
    <s v="10061L32"/>
    <d v="2020-03-14T00:00:00"/>
    <n v="494"/>
    <s v="PC"/>
    <n v="0"/>
    <s v="PC"/>
  </r>
  <r>
    <s v="1006"/>
    <s v="2019-20"/>
    <s v="R622P4W00YB9E00"/>
    <x v="53"/>
    <s v="LED Module "/>
    <s v="Elegible"/>
    <s v="SMT210"/>
    <s v="10061L32"/>
    <d v="2020-03-15T00:00:00"/>
    <n v="10000"/>
    <s v="PC"/>
    <n v="0"/>
    <s v="PC"/>
  </r>
  <r>
    <s v="1006"/>
    <s v="2019-20"/>
    <s v="R622P4W6L00EZ00"/>
    <x v="3"/>
    <s v="LED Module "/>
    <s v="Elegible"/>
    <s v="SMT210"/>
    <s v="10061L32"/>
    <d v="2020-03-15T00:00:00"/>
    <n v="80000"/>
    <s v="PC"/>
    <n v="0"/>
    <s v="PC"/>
  </r>
  <r>
    <s v="1006"/>
    <s v="2019-20"/>
    <s v="R622P6F0041200R00"/>
    <x v="165"/>
    <s v="LED Module "/>
    <s v="Elegible"/>
    <s v="SMT210"/>
    <s v="10061L32"/>
    <d v="2020-03-15T00:00:00"/>
    <n v="1300"/>
    <s v="PC"/>
    <n v="0"/>
    <s v="PC"/>
  </r>
  <r>
    <s v="1006"/>
    <s v="2019-20"/>
    <s v="R622P6F0051200R00"/>
    <x v="168"/>
    <s v="LED Module "/>
    <s v="Elegible"/>
    <s v="SMT210"/>
    <s v="10061L32"/>
    <d v="2020-03-15T00:00:00"/>
    <n v="4005"/>
    <s v="PC"/>
    <n v="0"/>
    <s v="PC"/>
  </r>
  <r>
    <s v="1006"/>
    <s v="2019-20"/>
    <s v="R62AVNH00I90000"/>
    <x v="222"/>
    <s v="LED Module "/>
    <s v="Elegible"/>
    <s v="SMT210"/>
    <s v="10061L32"/>
    <d v="2020-03-15T00:00:00"/>
    <n v="10251"/>
    <s v="PC"/>
    <n v="0"/>
    <s v="PC"/>
  </r>
  <r>
    <s v="1006"/>
    <s v="2019-20"/>
    <s v="R62E20IUX59AU00"/>
    <x v="18"/>
    <s v="LED Module "/>
    <s v="Elegible"/>
    <s v="SMT210"/>
    <s v="10061L32"/>
    <d v="2020-03-15T00:00:00"/>
    <n v="221"/>
    <s v="PC"/>
    <n v="0"/>
    <s v="PC"/>
  </r>
  <r>
    <s v="1006"/>
    <s v="2019-20"/>
    <s v="R62E20P1401250I00"/>
    <x v="193"/>
    <s v="LED Module "/>
    <s v="Elegible"/>
    <s v="SMT210"/>
    <s v="10061L32"/>
    <d v="2020-03-15T00:00:00"/>
    <n v="600"/>
    <s v="PC"/>
    <n v="0"/>
    <s v="PC"/>
  </r>
  <r>
    <s v="1006"/>
    <s v="2019-20"/>
    <s v="R62E24E1401250I00"/>
    <x v="194"/>
    <s v="LED Module "/>
    <s v="Elegible"/>
    <s v="SMT210"/>
    <s v="10061L32"/>
    <d v="2020-03-15T00:00:00"/>
    <n v="383"/>
    <s v="PC"/>
    <n v="0"/>
    <s v="PC"/>
  </r>
  <r>
    <s v="1006"/>
    <s v="2019-20"/>
    <s v="R62E2A50695270I00"/>
    <x v="223"/>
    <s v="LED Module "/>
    <s v="Elegible"/>
    <s v="SMT210"/>
    <s v="10061L32"/>
    <d v="2020-03-15T00:00:00"/>
    <n v="152"/>
    <s v="PC"/>
    <n v="0"/>
    <s v="PC"/>
  </r>
  <r>
    <s v="1006"/>
    <s v="2019-20"/>
    <s v="R62E2BN9259AU00"/>
    <x v="45"/>
    <s v="LED Module "/>
    <s v="Elegible"/>
    <s v="SMT210"/>
    <s v="10061L32"/>
    <d v="2020-03-15T00:00:00"/>
    <n v="168"/>
    <s v="PC"/>
    <n v="0"/>
    <s v="PC"/>
  </r>
  <r>
    <s v="1006"/>
    <s v="2019-20"/>
    <s v="R622P4W6L00EZ00"/>
    <x v="3"/>
    <s v="LED Module "/>
    <s v="Elegible"/>
    <s v="SMT210"/>
    <s v="10061L32"/>
    <d v="2020-03-16T00:00:00"/>
    <n v="105000"/>
    <s v="PC"/>
    <n v="0"/>
    <s v="PC"/>
  </r>
  <r>
    <s v="1006"/>
    <s v="2019-20"/>
    <s v="R622P7KSGXA0000"/>
    <x v="14"/>
    <s v="LED Module "/>
    <s v="Elegible"/>
    <s v="SMT210"/>
    <s v="10061L32"/>
    <d v="2020-03-16T00:00:00"/>
    <n v="19944"/>
    <s v="PC"/>
    <n v="0"/>
    <s v="PC"/>
  </r>
  <r>
    <s v="1006"/>
    <s v="2019-20"/>
    <s v="R62AVNH00I90000"/>
    <x v="222"/>
    <s v="LED Module "/>
    <s v="Elegible"/>
    <s v="SMT210"/>
    <s v="10061L32"/>
    <d v="2020-03-16T00:00:00"/>
    <n v="2814"/>
    <s v="PC"/>
    <n v="0"/>
    <s v="PC"/>
  </r>
  <r>
    <s v="1006"/>
    <s v="2019-20"/>
    <s v="R62AVNH6PI90000"/>
    <x v="224"/>
    <s v="LED Module "/>
    <s v="Elegible"/>
    <s v="SMT210"/>
    <s v="10061L32"/>
    <d v="2020-03-16T00:00:00"/>
    <n v="903"/>
    <s v="PC"/>
    <n v="0"/>
    <s v="PC"/>
  </r>
  <r>
    <s v="1006"/>
    <s v="2019-20"/>
    <s v="R622P0J0041200R00"/>
    <x v="170"/>
    <s v="LED Module "/>
    <s v="Elegible"/>
    <s v="SMT210"/>
    <s v="10061L32"/>
    <d v="2020-03-17T00:00:00"/>
    <n v="1296"/>
    <s v="PC"/>
    <n v="0"/>
    <s v="PC"/>
  </r>
  <r>
    <s v="1006"/>
    <s v="2019-20"/>
    <s v="R622P0J0051200R00"/>
    <x v="171"/>
    <s v="LED Module "/>
    <s v="Elegible"/>
    <s v="SMT210"/>
    <s v="10061L32"/>
    <d v="2020-03-17T00:00:00"/>
    <n v="990"/>
    <s v="PC"/>
    <n v="0"/>
    <s v="PC"/>
  </r>
  <r>
    <s v="1006"/>
    <s v="2019-20"/>
    <s v="R622P0P0002670R00"/>
    <x v="219"/>
    <s v="LED Module "/>
    <s v="Elegible"/>
    <s v="SMT210"/>
    <s v="10061L32"/>
    <d v="2020-03-17T00:00:00"/>
    <n v="12080"/>
    <s v="PC"/>
    <n v="0"/>
    <s v="PC"/>
  </r>
  <r>
    <s v="1006"/>
    <s v="2019-20"/>
    <s v="R622P0PEJXA0000"/>
    <x v="73"/>
    <s v="LED Module "/>
    <s v="Elegible"/>
    <s v="SMT210"/>
    <s v="10061L32"/>
    <d v="2020-03-17T00:00:00"/>
    <n v="852"/>
    <s v="PC"/>
    <n v="0"/>
    <s v="PC"/>
  </r>
  <r>
    <s v="1006"/>
    <s v="2019-20"/>
    <s v="R622P100040000R00"/>
    <x v="173"/>
    <s v="LED Module "/>
    <s v="Elegible"/>
    <s v="SMT210"/>
    <s v="10061L32"/>
    <d v="2020-03-17T00:00:00"/>
    <n v="20000"/>
    <s v="PC"/>
    <n v="0"/>
    <s v="PC"/>
  </r>
  <r>
    <s v="1006"/>
    <s v="2019-20"/>
    <s v="R622P4RSGXA0000"/>
    <x v="64"/>
    <s v="LED Module "/>
    <s v="Elegible"/>
    <s v="SMT210"/>
    <s v="10061L32"/>
    <d v="2020-03-17T00:00:00"/>
    <n v="413"/>
    <s v="PC"/>
    <n v="0"/>
    <s v="PC"/>
  </r>
  <r>
    <s v="1006"/>
    <s v="2019-20"/>
    <s v="R622P4W6P00EZ00"/>
    <x v="112"/>
    <s v="LED Module "/>
    <s v="Elegible"/>
    <s v="SMT210"/>
    <s v="10061L32"/>
    <d v="2020-03-17T00:00:00"/>
    <n v="400"/>
    <s v="PC"/>
    <n v="0"/>
    <s v="PC"/>
  </r>
  <r>
    <s v="1006"/>
    <s v="2019-20"/>
    <s v="R622P6F0041200R00"/>
    <x v="165"/>
    <s v="LED Module "/>
    <s v="Elegible"/>
    <s v="SMT210"/>
    <s v="10061L32"/>
    <d v="2020-03-17T00:00:00"/>
    <n v="50066"/>
    <s v="PC"/>
    <n v="0"/>
    <s v="PC"/>
  </r>
  <r>
    <s v="1006"/>
    <s v="2019-20"/>
    <s v="R622P6F0051200R00"/>
    <x v="168"/>
    <s v="LED Module "/>
    <s v="Elegible"/>
    <s v="SMT210"/>
    <s v="10061L32"/>
    <d v="2020-03-17T00:00:00"/>
    <n v="0"/>
    <s v="PC"/>
    <n v="0"/>
    <s v="PC"/>
  </r>
  <r>
    <s v="1006"/>
    <s v="2019-20"/>
    <s v="R622P7A0041200R00"/>
    <x v="155"/>
    <s v="LED Module "/>
    <s v="Elegible"/>
    <s v="SMT210"/>
    <s v="10061L32"/>
    <d v="2020-03-17T00:00:00"/>
    <n v="996"/>
    <s v="PC"/>
    <n v="0"/>
    <s v="PC"/>
  </r>
  <r>
    <s v="1006"/>
    <s v="2019-20"/>
    <s v="R62AVS300I90000"/>
    <x v="147"/>
    <s v="LED Module "/>
    <s v="Elegible"/>
    <s v="SMT210"/>
    <s v="10061L32"/>
    <d v="2020-03-17T00:00:00"/>
    <n v="6318"/>
    <s v="PC"/>
    <n v="0"/>
    <s v="PC"/>
  </r>
  <r>
    <s v="1006"/>
    <s v="2019-20"/>
    <s v="R62E26NUX590000"/>
    <x v="82"/>
    <s v="LED Module "/>
    <s v="Elegible"/>
    <s v="SMT210"/>
    <s v="10061L32"/>
    <d v="2020-03-17T00:00:00"/>
    <n v="0"/>
    <s v="PC"/>
    <n v="6"/>
    <s v="PC"/>
  </r>
  <r>
    <s v="1006"/>
    <s v="2019-20"/>
    <s v="R62E2BN9259AU00"/>
    <x v="45"/>
    <s v="LED Module "/>
    <s v="Elegible"/>
    <s v="SMT210"/>
    <s v="10061L32"/>
    <d v="2020-03-17T00:00:00"/>
    <n v="200"/>
    <s v="PC"/>
    <n v="0"/>
    <s v="PC"/>
  </r>
  <r>
    <s v="1006"/>
    <s v="2019-20"/>
    <s v="R622P0P0002670R00"/>
    <x v="219"/>
    <s v="LED Module "/>
    <s v="Elegible"/>
    <s v="SMT210"/>
    <s v="10061L32"/>
    <d v="2020-03-18T00:00:00"/>
    <n v="8000"/>
    <s v="PC"/>
    <n v="0"/>
    <s v="PC"/>
  </r>
  <r>
    <s v="1006"/>
    <s v="2019-20"/>
    <s v="R622P0P0041200R00"/>
    <x v="201"/>
    <s v="LED Module "/>
    <s v="Elegible"/>
    <s v="SMT210"/>
    <s v="10061L32"/>
    <d v="2020-03-18T00:00:00"/>
    <n v="60"/>
    <s v="PC"/>
    <n v="0"/>
    <s v="PC"/>
  </r>
  <r>
    <s v="1006"/>
    <s v="2019-20"/>
    <s v="R622P4W00YB9E00"/>
    <x v="53"/>
    <s v="LED Module "/>
    <s v="Elegible"/>
    <s v="SMT210"/>
    <s v="10061L32"/>
    <d v="2020-03-18T00:00:00"/>
    <n v="10000"/>
    <s v="PC"/>
    <n v="0"/>
    <s v="PC"/>
  </r>
  <r>
    <s v="1006"/>
    <s v="2019-20"/>
    <s v="R622P4W6L00EZ00"/>
    <x v="3"/>
    <s v="LED Module "/>
    <s v="Elegible"/>
    <s v="SMT210"/>
    <s v="10061L32"/>
    <d v="2020-03-18T00:00:00"/>
    <n v="20432"/>
    <s v="PC"/>
    <n v="0"/>
    <s v="PC"/>
  </r>
  <r>
    <s v="1006"/>
    <s v="2019-20"/>
    <s v="R622P6F0041200R00"/>
    <x v="165"/>
    <s v="LED Module "/>
    <s v="Elegible"/>
    <s v="SMT210"/>
    <s v="10061L32"/>
    <d v="2020-03-18T00:00:00"/>
    <n v="1305"/>
    <s v="PC"/>
    <n v="0"/>
    <s v="PC"/>
  </r>
  <r>
    <s v="1006"/>
    <s v="2019-20"/>
    <s v="R62E2B20691860I00"/>
    <x v="225"/>
    <s v="LED Module "/>
    <s v="Elegible"/>
    <s v="SMT210"/>
    <s v="10061L32"/>
    <d v="2020-03-18T00:00:00"/>
    <n v="201"/>
    <s v="PC"/>
    <n v="0"/>
    <s v="PC"/>
  </r>
  <r>
    <s v="1006"/>
    <s v="2019-20"/>
    <s v="R62E2BN0632270I00"/>
    <x v="162"/>
    <s v="LED Module "/>
    <s v="Elegible"/>
    <s v="SMT210"/>
    <s v="10061L32"/>
    <d v="2020-03-18T00:00:00"/>
    <n v="500"/>
    <s v="PC"/>
    <n v="0"/>
    <s v="PC"/>
  </r>
  <r>
    <s v="1006"/>
    <s v="2019-20"/>
    <s v="R62V36N0040090R00"/>
    <x v="79"/>
    <s v="LED Module "/>
    <s v="Elegible"/>
    <s v="SMT210"/>
    <s v="10061L32"/>
    <d v="2020-03-18T00:00:00"/>
    <n v="8410"/>
    <s v="PC"/>
    <n v="0"/>
    <s v="PC"/>
  </r>
  <r>
    <s v="1006"/>
    <s v="2019-20"/>
    <s v="R62V36N0050090R00"/>
    <x v="86"/>
    <s v="LED Module "/>
    <s v="Elegible"/>
    <s v="SMT210"/>
    <s v="10061L32"/>
    <d v="2020-03-18T00:00:00"/>
    <n v="1019"/>
    <s v="PC"/>
    <n v="0"/>
    <s v="PC"/>
  </r>
  <r>
    <s v="1006"/>
    <s v="2019-20"/>
    <s v="R622P0P0002670R00"/>
    <x v="219"/>
    <s v="LED Module "/>
    <s v="Elegible"/>
    <s v="SMT210"/>
    <s v="10061L32"/>
    <d v="2020-03-19T00:00:00"/>
    <n v="8000"/>
    <s v="PC"/>
    <n v="0"/>
    <s v="PC"/>
  </r>
  <r>
    <s v="1006"/>
    <s v="2019-20"/>
    <s v="R62E26F2650500R00"/>
    <x v="211"/>
    <s v="LED Module "/>
    <s v="Elegible"/>
    <s v="SMT210"/>
    <s v="10061L32"/>
    <d v="2020-03-19T00:00:00"/>
    <n v="541"/>
    <s v="PC"/>
    <n v="0"/>
    <s v="PC"/>
  </r>
  <r>
    <s v="1006"/>
    <s v="2019-20"/>
    <s v="R62E2BN0635290I00"/>
    <x v="226"/>
    <s v="LED Module "/>
    <s v="Elegible"/>
    <s v="SMT210"/>
    <s v="10061L32"/>
    <d v="2020-03-19T00:00:00"/>
    <n v="150"/>
    <s v="PC"/>
    <n v="0"/>
    <s v="PC"/>
  </r>
  <r>
    <s v="1006"/>
    <s v="2019-20"/>
    <s v="R622P0P0044860R00"/>
    <x v="227"/>
    <s v="LED Module "/>
    <s v="Elegible"/>
    <s v="SMT210"/>
    <s v="10061L32"/>
    <d v="2020-03-20T00:00:00"/>
    <n v="21104"/>
    <s v="PC"/>
    <n v="0"/>
    <s v="PC"/>
  </r>
  <r>
    <s v="1006"/>
    <s v="2019-20"/>
    <s v="R622P4R6L00EZ00"/>
    <x v="2"/>
    <s v="LED Module "/>
    <s v="Elegible"/>
    <s v="SMT210"/>
    <s v="10061L32"/>
    <d v="2020-03-20T00:00:00"/>
    <n v="127000"/>
    <s v="PC"/>
    <n v="0"/>
    <s v="PC"/>
  </r>
  <r>
    <s v="1006"/>
    <s v="2019-20"/>
    <s v="R62E20P1401250I00"/>
    <x v="193"/>
    <s v="LED Module "/>
    <s v="Elegible"/>
    <s v="SMT210"/>
    <s v="10061L32"/>
    <d v="2020-03-20T00:00:00"/>
    <n v="38"/>
    <s v="PC"/>
    <n v="0"/>
    <s v="PC"/>
  </r>
  <r>
    <s v="1006"/>
    <s v="2019-20"/>
    <s v="R62E23Y1914140I00"/>
    <x v="203"/>
    <s v="LED Module "/>
    <s v="Elegible"/>
    <s v="SMT210"/>
    <s v="10061L32"/>
    <d v="2020-03-20T00:00:00"/>
    <n v="4"/>
    <s v="PC"/>
    <n v="0"/>
    <s v="PC"/>
  </r>
  <r>
    <s v="1006"/>
    <s v="2019-20"/>
    <s v="R62E25X1262050I00"/>
    <x v="151"/>
    <s v="LED Module "/>
    <s v="Elegible"/>
    <s v="SMT210"/>
    <s v="10061L32"/>
    <d v="2020-03-20T00:00:00"/>
    <n v="1"/>
    <s v="PC"/>
    <n v="0"/>
    <s v="PC"/>
  </r>
  <r>
    <s v="1006"/>
    <s v="2019-20"/>
    <s v="R62E2BN0632270I00"/>
    <x v="162"/>
    <s v="LED Module "/>
    <s v="Elegible"/>
    <s v="SMT210"/>
    <s v="10061L32"/>
    <d v="2020-03-20T00:00:00"/>
    <n v="156"/>
    <s v="PC"/>
    <n v="0"/>
    <s v="PC"/>
  </r>
  <r>
    <s v="1006"/>
    <s v="2019-20"/>
    <s v="R622P0J0041200R00"/>
    <x v="170"/>
    <s v="LED Module "/>
    <s v="Elegible"/>
    <s v="SMT210"/>
    <s v="10061L32"/>
    <d v="2020-03-21T00:00:00"/>
    <n v="36"/>
    <s v="PC"/>
    <n v="0"/>
    <s v="PC"/>
  </r>
  <r>
    <s v="1006"/>
    <s v="2019-20"/>
    <s v="R622P0P0002670R00"/>
    <x v="219"/>
    <s v="LED Module "/>
    <s v="Elegible"/>
    <s v="SMT210"/>
    <s v="10061L32"/>
    <d v="2020-03-21T00:00:00"/>
    <n v="9860"/>
    <s v="PC"/>
    <n v="0"/>
    <s v="PC"/>
  </r>
  <r>
    <s v="1006"/>
    <s v="2019-20"/>
    <s v="R622P0P0041200R00"/>
    <x v="201"/>
    <s v="LED Module "/>
    <s v="Elegible"/>
    <s v="SMT210"/>
    <s v="10061L32"/>
    <d v="2020-03-21T00:00:00"/>
    <n v="64"/>
    <s v="PC"/>
    <n v="0"/>
    <s v="PC"/>
  </r>
  <r>
    <s v="1006"/>
    <s v="2019-20"/>
    <s v="R622P0P0044860R00"/>
    <x v="227"/>
    <s v="LED Module "/>
    <s v="Elegible"/>
    <s v="SMT210"/>
    <s v="10061L32"/>
    <d v="2020-03-21T00:00:00"/>
    <n v="14500"/>
    <s v="PC"/>
    <n v="0"/>
    <s v="PC"/>
  </r>
  <r>
    <s v="1006"/>
    <s v="2019-20"/>
    <s v="R622P0P0054860R00"/>
    <x v="228"/>
    <s v="LED Module "/>
    <s v="Elegible"/>
    <s v="SMT210"/>
    <s v="10061L32"/>
    <d v="2020-03-21T00:00:00"/>
    <n v="1500"/>
    <s v="PC"/>
    <n v="0"/>
    <s v="PC"/>
  </r>
  <r>
    <s v="1006"/>
    <s v="2019-20"/>
    <s v="R622P100040000R00"/>
    <x v="173"/>
    <s v="LED Module "/>
    <s v="Elegible"/>
    <s v="SMT210"/>
    <s v="10061L32"/>
    <d v="2020-03-21T00:00:00"/>
    <n v="25191"/>
    <s v="PC"/>
    <n v="0"/>
    <s v="PC"/>
  </r>
  <r>
    <s v="1006"/>
    <s v="2019-20"/>
    <s v="R622P4R6L00EZ00"/>
    <x v="2"/>
    <s v="LED Module "/>
    <s v="Elegible"/>
    <s v="SMT210"/>
    <s v="10061L32"/>
    <d v="2020-03-21T00:00:00"/>
    <n v="71787"/>
    <s v="PC"/>
    <n v="0"/>
    <s v="PC"/>
  </r>
  <r>
    <s v="1006"/>
    <s v="2019-20"/>
    <s v="R622P4W00YB9E00"/>
    <x v="53"/>
    <s v="LED Module "/>
    <s v="Elegible"/>
    <s v="SMT210"/>
    <s v="10061L32"/>
    <d v="2020-03-21T00:00:00"/>
    <n v="14000"/>
    <s v="PC"/>
    <n v="0"/>
    <s v="PC"/>
  </r>
  <r>
    <s v="1006"/>
    <s v="2019-20"/>
    <s v="R62AV0PEJXA0000"/>
    <x v="150"/>
    <s v="LED Module "/>
    <s v="Elegible"/>
    <s v="SMT210"/>
    <s v="10061L32"/>
    <d v="2020-03-21T00:00:00"/>
    <n v="9298"/>
    <s v="PC"/>
    <n v="0"/>
    <s v="PC"/>
  </r>
  <r>
    <s v="1006"/>
    <s v="2019-20"/>
    <s v="R62E2MPYZ590000"/>
    <x v="229"/>
    <s v="LED Module "/>
    <s v="Elegible"/>
    <s v="SMT210"/>
    <s v="10061L32"/>
    <d v="2020-03-21T00:00:00"/>
    <n v="155"/>
    <s v="PC"/>
    <n v="0"/>
    <s v="PC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J7:K238" firstHeaderRow="1" firstDataRow="1" firstDataCol="1"/>
  <pivotFields count="13">
    <pivotField showAll="0"/>
    <pivotField showAll="0"/>
    <pivotField showAll="0"/>
    <pivotField axis="axisRow" showAll="0">
      <items count="231">
        <item x="166"/>
        <item x="192"/>
        <item x="202"/>
        <item x="190"/>
        <item x="152"/>
        <item x="150"/>
        <item x="154"/>
        <item x="147"/>
        <item x="10"/>
        <item x="21"/>
        <item x="209"/>
        <item x="9"/>
        <item x="127"/>
        <item x="189"/>
        <item x="222"/>
        <item x="224"/>
        <item x="172"/>
        <item x="24"/>
        <item x="126"/>
        <item x="55"/>
        <item x="42"/>
        <item x="43"/>
        <item x="79"/>
        <item x="86"/>
        <item x="49"/>
        <item x="50"/>
        <item x="85"/>
        <item x="109"/>
        <item x="62"/>
        <item x="63"/>
        <item x="89"/>
        <item x="90"/>
        <item x="5"/>
        <item x="159"/>
        <item x="4"/>
        <item x="158"/>
        <item x="11"/>
        <item x="6"/>
        <item x="173"/>
        <item x="167"/>
        <item x="165"/>
        <item x="114"/>
        <item x="168"/>
        <item x="116"/>
        <item x="54"/>
        <item x="143"/>
        <item x="170"/>
        <item x="28"/>
        <item x="47"/>
        <item x="128"/>
        <item x="171"/>
        <item x="219"/>
        <item x="201"/>
        <item x="227"/>
        <item x="16"/>
        <item x="73"/>
        <item x="103"/>
        <item x="228"/>
        <item x="155"/>
        <item x="156"/>
        <item x="113"/>
        <item x="14"/>
        <item x="88"/>
        <item x="15"/>
        <item x="1"/>
        <item x="98"/>
        <item x="0"/>
        <item x="110"/>
        <item x="2"/>
        <item x="64"/>
        <item x="12"/>
        <item x="111"/>
        <item x="76"/>
        <item x="3"/>
        <item x="8"/>
        <item x="7"/>
        <item x="112"/>
        <item x="13"/>
        <item x="120"/>
        <item x="17"/>
        <item x="53"/>
        <item x="208"/>
        <item x="104"/>
        <item x="72"/>
        <item x="41"/>
        <item x="32"/>
        <item x="23"/>
        <item x="191"/>
        <item x="71"/>
        <item x="25"/>
        <item x="26"/>
        <item x="187"/>
        <item x="175"/>
        <item x="186"/>
        <item x="188"/>
        <item x="177"/>
        <item x="218"/>
        <item x="40"/>
        <item x="133"/>
        <item x="74"/>
        <item x="68"/>
        <item x="174"/>
        <item x="60"/>
        <item x="101"/>
        <item x="20"/>
        <item x="185"/>
        <item x="30"/>
        <item x="178"/>
        <item x="31"/>
        <item x="132"/>
        <item x="87"/>
        <item x="195"/>
        <item x="216"/>
        <item x="149"/>
        <item x="119"/>
        <item x="211"/>
        <item x="179"/>
        <item x="52"/>
        <item x="84"/>
        <item x="69"/>
        <item x="197"/>
        <item x="220"/>
        <item x="80"/>
        <item x="183"/>
        <item x="198"/>
        <item x="19"/>
        <item x="214"/>
        <item x="123"/>
        <item x="18"/>
        <item x="51"/>
        <item x="229"/>
        <item x="75"/>
        <item x="102"/>
        <item x="162"/>
        <item x="226"/>
        <item x="200"/>
        <item x="212"/>
        <item x="39"/>
        <item x="160"/>
        <item x="83"/>
        <item x="107"/>
        <item x="181"/>
        <item x="70"/>
        <item x="46"/>
        <item x="45"/>
        <item x="157"/>
        <item x="207"/>
        <item x="141"/>
        <item x="193"/>
        <item x="81"/>
        <item x="56"/>
        <item x="221"/>
        <item x="164"/>
        <item x="136"/>
        <item x="34"/>
        <item x="137"/>
        <item x="48"/>
        <item x="203"/>
        <item x="138"/>
        <item x="22"/>
        <item x="115"/>
        <item x="139"/>
        <item x="65"/>
        <item x="140"/>
        <item x="153"/>
        <item x="82"/>
        <item x="91"/>
        <item x="99"/>
        <item x="118"/>
        <item x="196"/>
        <item x="161"/>
        <item x="27"/>
        <item x="92"/>
        <item x="93"/>
        <item x="96"/>
        <item x="95"/>
        <item x="94"/>
        <item x="194"/>
        <item x="163"/>
        <item x="182"/>
        <item x="151"/>
        <item x="36"/>
        <item x="37"/>
        <item x="38"/>
        <item x="106"/>
        <item x="58"/>
        <item x="144"/>
        <item x="57"/>
        <item x="210"/>
        <item x="217"/>
        <item x="97"/>
        <item x="215"/>
        <item x="204"/>
        <item x="131"/>
        <item x="184"/>
        <item x="223"/>
        <item x="213"/>
        <item x="78"/>
        <item x="180"/>
        <item x="176"/>
        <item x="35"/>
        <item x="199"/>
        <item x="105"/>
        <item x="148"/>
        <item x="66"/>
        <item x="142"/>
        <item x="59"/>
        <item x="206"/>
        <item x="145"/>
        <item x="29"/>
        <item x="121"/>
        <item x="205"/>
        <item x="225"/>
        <item x="100"/>
        <item x="108"/>
        <item x="67"/>
        <item x="122"/>
        <item x="61"/>
        <item x="77"/>
        <item x="117"/>
        <item x="44"/>
        <item x="33"/>
        <item x="125"/>
        <item x="124"/>
        <item x="135"/>
        <item x="129"/>
        <item x="169"/>
        <item x="130"/>
        <item x="134"/>
        <item x="146"/>
        <item t="default"/>
      </items>
    </pivotField>
    <pivotField showAll="0"/>
    <pivotField showAll="0"/>
    <pivotField showAll="0"/>
    <pivotField showAll="0"/>
    <pivotField numFmtId="14" showAll="0"/>
    <pivotField dataField="1" showAll="0"/>
    <pivotField showAll="0"/>
    <pivotField showAll="0"/>
    <pivotField showAll="0"/>
  </pivotFields>
  <rowFields count="1">
    <field x="3"/>
  </rowFields>
  <rowItems count="23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 t="grand">
      <x/>
    </i>
  </rowItems>
  <colItems count="1">
    <i/>
  </colItems>
  <dataFields count="1">
    <dataField name="Sum of GR qty" fld="9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1698"/>
  <sheetViews>
    <sheetView topLeftCell="A1489" workbookViewId="0">
      <selection activeCell="J13" sqref="J13:J1697"/>
    </sheetView>
  </sheetViews>
  <sheetFormatPr defaultRowHeight="15" x14ac:dyDescent="0.25"/>
  <cols>
    <col min="1" max="1" width="5" bestFit="1" customWidth="1"/>
    <col min="2" max="2" width="7.42578125" bestFit="1" customWidth="1"/>
    <col min="3" max="3" width="20.28515625" bestFit="1" customWidth="1"/>
    <col min="4" max="4" width="43.85546875" bestFit="1" customWidth="1"/>
    <col min="5" max="5" width="15.140625" customWidth="1"/>
    <col min="6" max="6" width="8.7109375" customWidth="1"/>
    <col min="7" max="7" width="11" bestFit="1" customWidth="1"/>
    <col min="8" max="8" width="12.42578125" bestFit="1" customWidth="1"/>
    <col min="9" max="9" width="10.42578125" bestFit="1" customWidth="1"/>
    <col min="10" max="10" width="6.85546875" bestFit="1" customWidth="1"/>
    <col min="11" max="11" width="6.28515625" bestFit="1" customWidth="1"/>
    <col min="12" max="13" width="8.85546875" bestFit="1" customWidth="1"/>
  </cols>
  <sheetData>
    <row r="1" spans="1:1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9</v>
      </c>
      <c r="L1" s="1" t="s">
        <v>10</v>
      </c>
      <c r="M1" s="1" t="s">
        <v>10</v>
      </c>
    </row>
    <row r="2" spans="1:13" hidden="1" x14ac:dyDescent="0.25">
      <c r="A2" s="1" t="s">
        <v>11</v>
      </c>
      <c r="B2" s="1" t="s">
        <v>12</v>
      </c>
      <c r="C2" s="1" t="s">
        <v>13</v>
      </c>
      <c r="D2" s="1" t="s">
        <v>14</v>
      </c>
      <c r="E2" s="1" t="s">
        <v>15</v>
      </c>
      <c r="F2" s="1" t="s">
        <v>16</v>
      </c>
      <c r="G2" s="1" t="s">
        <v>17</v>
      </c>
      <c r="H2" s="1" t="s">
        <v>18</v>
      </c>
      <c r="I2" s="2">
        <v>43559</v>
      </c>
      <c r="J2" s="1">
        <v>1950</v>
      </c>
      <c r="K2" s="1" t="s">
        <v>19</v>
      </c>
      <c r="L2" s="1">
        <v>0</v>
      </c>
      <c r="M2" s="1" t="s">
        <v>19</v>
      </c>
    </row>
    <row r="3" spans="1:13" hidden="1" x14ac:dyDescent="0.25">
      <c r="A3" s="1" t="s">
        <v>11</v>
      </c>
      <c r="B3" s="1" t="s">
        <v>12</v>
      </c>
      <c r="C3" s="1" t="s">
        <v>20</v>
      </c>
      <c r="D3" s="1" t="s">
        <v>21</v>
      </c>
      <c r="E3" s="1" t="s">
        <v>15</v>
      </c>
      <c r="F3" s="1" t="s">
        <v>16</v>
      </c>
      <c r="G3" s="1" t="s">
        <v>17</v>
      </c>
      <c r="H3" s="1" t="s">
        <v>18</v>
      </c>
      <c r="I3" s="2">
        <v>43559</v>
      </c>
      <c r="J3" s="1">
        <v>19950</v>
      </c>
      <c r="K3" s="1" t="s">
        <v>19</v>
      </c>
      <c r="L3" s="1">
        <v>0</v>
      </c>
      <c r="M3" s="1" t="s">
        <v>19</v>
      </c>
    </row>
    <row r="4" spans="1:13" hidden="1" x14ac:dyDescent="0.25">
      <c r="A4" s="1" t="s">
        <v>11</v>
      </c>
      <c r="B4" s="1" t="s">
        <v>12</v>
      </c>
      <c r="C4" s="1" t="s">
        <v>22</v>
      </c>
      <c r="D4" s="1" t="s">
        <v>23</v>
      </c>
      <c r="E4" s="1" t="s">
        <v>15</v>
      </c>
      <c r="F4" s="1" t="s">
        <v>16</v>
      </c>
      <c r="G4" s="1" t="s">
        <v>17</v>
      </c>
      <c r="H4" s="1" t="s">
        <v>18</v>
      </c>
      <c r="I4" s="2">
        <v>43559</v>
      </c>
      <c r="J4" s="1">
        <v>990</v>
      </c>
      <c r="K4" s="1" t="s">
        <v>19</v>
      </c>
      <c r="L4" s="1">
        <v>0</v>
      </c>
      <c r="M4" s="1" t="s">
        <v>19</v>
      </c>
    </row>
    <row r="5" spans="1:13" hidden="1" x14ac:dyDescent="0.25">
      <c r="A5" s="1" t="s">
        <v>11</v>
      </c>
      <c r="B5" s="1" t="s">
        <v>12</v>
      </c>
      <c r="C5" s="1" t="s">
        <v>24</v>
      </c>
      <c r="D5" s="1" t="s">
        <v>25</v>
      </c>
      <c r="E5" s="1" t="s">
        <v>15</v>
      </c>
      <c r="F5" s="1" t="s">
        <v>16</v>
      </c>
      <c r="G5" s="1" t="s">
        <v>17</v>
      </c>
      <c r="H5" s="1" t="s">
        <v>18</v>
      </c>
      <c r="I5" s="2">
        <v>43559</v>
      </c>
      <c r="J5" s="1">
        <v>985</v>
      </c>
      <c r="K5" s="1" t="s">
        <v>19</v>
      </c>
      <c r="L5" s="1">
        <v>0</v>
      </c>
      <c r="M5" s="1" t="s">
        <v>19</v>
      </c>
    </row>
    <row r="6" spans="1:13" hidden="1" x14ac:dyDescent="0.25">
      <c r="A6" s="1" t="s">
        <v>11</v>
      </c>
      <c r="B6" s="1" t="s">
        <v>12</v>
      </c>
      <c r="C6" s="1" t="s">
        <v>26</v>
      </c>
      <c r="D6" s="1" t="s">
        <v>27</v>
      </c>
      <c r="E6" s="1" t="s">
        <v>15</v>
      </c>
      <c r="F6" s="1" t="s">
        <v>16</v>
      </c>
      <c r="G6" s="1" t="s">
        <v>17</v>
      </c>
      <c r="H6" s="1" t="s">
        <v>18</v>
      </c>
      <c r="I6" s="2">
        <v>43559</v>
      </c>
      <c r="J6" s="1">
        <v>58</v>
      </c>
      <c r="K6" s="1" t="s">
        <v>19</v>
      </c>
      <c r="L6" s="1">
        <v>0</v>
      </c>
      <c r="M6" s="1" t="s">
        <v>19</v>
      </c>
    </row>
    <row r="7" spans="1:13" hidden="1" x14ac:dyDescent="0.25">
      <c r="A7" s="1" t="s">
        <v>11</v>
      </c>
      <c r="B7" s="1" t="s">
        <v>12</v>
      </c>
      <c r="C7" s="1" t="s">
        <v>28</v>
      </c>
      <c r="D7" s="1" t="s">
        <v>29</v>
      </c>
      <c r="E7" s="1" t="s">
        <v>15</v>
      </c>
      <c r="F7" s="1" t="s">
        <v>16</v>
      </c>
      <c r="G7" s="1" t="s">
        <v>17</v>
      </c>
      <c r="H7" s="1" t="s">
        <v>18</v>
      </c>
      <c r="I7" s="2">
        <v>43559</v>
      </c>
      <c r="J7" s="1">
        <v>148</v>
      </c>
      <c r="K7" s="1" t="s">
        <v>19</v>
      </c>
      <c r="L7" s="1">
        <v>0</v>
      </c>
      <c r="M7" s="1" t="s">
        <v>19</v>
      </c>
    </row>
    <row r="8" spans="1:13" hidden="1" x14ac:dyDescent="0.25">
      <c r="A8" s="1" t="s">
        <v>11</v>
      </c>
      <c r="B8" s="1" t="s">
        <v>12</v>
      </c>
      <c r="C8" s="1" t="s">
        <v>30</v>
      </c>
      <c r="D8" s="1" t="s">
        <v>31</v>
      </c>
      <c r="E8" s="1" t="s">
        <v>15</v>
      </c>
      <c r="F8" s="1" t="s">
        <v>16</v>
      </c>
      <c r="G8" s="1" t="s">
        <v>17</v>
      </c>
      <c r="H8" s="1" t="s">
        <v>18</v>
      </c>
      <c r="I8" s="2">
        <v>43559</v>
      </c>
      <c r="J8" s="1">
        <v>200</v>
      </c>
      <c r="K8" s="1" t="s">
        <v>19</v>
      </c>
      <c r="L8" s="1">
        <v>0</v>
      </c>
      <c r="M8" s="1" t="s">
        <v>19</v>
      </c>
    </row>
    <row r="9" spans="1:13" hidden="1" x14ac:dyDescent="0.25">
      <c r="A9" s="1" t="s">
        <v>11</v>
      </c>
      <c r="B9" s="1" t="s">
        <v>12</v>
      </c>
      <c r="C9" s="1" t="s">
        <v>32</v>
      </c>
      <c r="D9" s="1" t="s">
        <v>33</v>
      </c>
      <c r="E9" s="1" t="s">
        <v>15</v>
      </c>
      <c r="F9" s="1" t="s">
        <v>16</v>
      </c>
      <c r="G9" s="1" t="s">
        <v>17</v>
      </c>
      <c r="H9" s="1" t="s">
        <v>18</v>
      </c>
      <c r="I9" s="2">
        <v>43559</v>
      </c>
      <c r="J9" s="1">
        <v>53979</v>
      </c>
      <c r="K9" s="1" t="s">
        <v>19</v>
      </c>
      <c r="L9" s="1">
        <v>0</v>
      </c>
      <c r="M9" s="1" t="s">
        <v>19</v>
      </c>
    </row>
    <row r="10" spans="1:13" hidden="1" x14ac:dyDescent="0.25">
      <c r="A10" s="1" t="s">
        <v>11</v>
      </c>
      <c r="B10" s="1" t="s">
        <v>12</v>
      </c>
      <c r="C10" s="1" t="s">
        <v>13</v>
      </c>
      <c r="D10" s="1" t="s">
        <v>14</v>
      </c>
      <c r="E10" s="1" t="s">
        <v>15</v>
      </c>
      <c r="F10" s="1" t="s">
        <v>16</v>
      </c>
      <c r="G10" s="1" t="s">
        <v>17</v>
      </c>
      <c r="H10" s="1" t="s">
        <v>18</v>
      </c>
      <c r="I10" s="2">
        <v>43560</v>
      </c>
      <c r="J10" s="1">
        <v>600</v>
      </c>
      <c r="K10" s="1" t="s">
        <v>19</v>
      </c>
      <c r="L10" s="1">
        <v>0</v>
      </c>
      <c r="M10" s="1" t="s">
        <v>19</v>
      </c>
    </row>
    <row r="11" spans="1:13" hidden="1" x14ac:dyDescent="0.25">
      <c r="A11" s="1" t="s">
        <v>11</v>
      </c>
      <c r="B11" s="1" t="s">
        <v>12</v>
      </c>
      <c r="C11" s="1" t="s">
        <v>20</v>
      </c>
      <c r="D11" s="1" t="s">
        <v>21</v>
      </c>
      <c r="E11" s="1" t="s">
        <v>15</v>
      </c>
      <c r="F11" s="1" t="s">
        <v>16</v>
      </c>
      <c r="G11" s="1" t="s">
        <v>17</v>
      </c>
      <c r="H11" s="1" t="s">
        <v>18</v>
      </c>
      <c r="I11" s="2">
        <v>43560</v>
      </c>
      <c r="J11" s="1">
        <v>1750</v>
      </c>
      <c r="K11" s="1" t="s">
        <v>19</v>
      </c>
      <c r="L11" s="1">
        <v>0</v>
      </c>
      <c r="M11" s="1" t="s">
        <v>19</v>
      </c>
    </row>
    <row r="12" spans="1:13" hidden="1" x14ac:dyDescent="0.25">
      <c r="A12" s="1" t="s">
        <v>11</v>
      </c>
      <c r="B12" s="1" t="s">
        <v>12</v>
      </c>
      <c r="C12" s="1" t="s">
        <v>34</v>
      </c>
      <c r="D12" s="1" t="s">
        <v>35</v>
      </c>
      <c r="E12" s="1" t="s">
        <v>15</v>
      </c>
      <c r="F12" s="1" t="s">
        <v>16</v>
      </c>
      <c r="G12" s="1" t="s">
        <v>17</v>
      </c>
      <c r="H12" s="1" t="s">
        <v>18</v>
      </c>
      <c r="I12" s="2">
        <v>43560</v>
      </c>
      <c r="J12" s="1">
        <v>3980</v>
      </c>
      <c r="K12" s="1" t="s">
        <v>19</v>
      </c>
      <c r="L12" s="1">
        <v>0</v>
      </c>
      <c r="M12" s="1" t="s">
        <v>19</v>
      </c>
    </row>
    <row r="13" spans="1:13" x14ac:dyDescent="0.25">
      <c r="A13" s="1" t="s">
        <v>11</v>
      </c>
      <c r="B13" s="1" t="s">
        <v>12</v>
      </c>
      <c r="C13" s="1" t="s">
        <v>36</v>
      </c>
      <c r="D13" s="1" t="s">
        <v>37</v>
      </c>
      <c r="E13" s="1" t="s">
        <v>15</v>
      </c>
      <c r="F13" s="1" t="s">
        <v>16</v>
      </c>
      <c r="G13" s="1" t="s">
        <v>17</v>
      </c>
      <c r="H13" s="1" t="s">
        <v>18</v>
      </c>
      <c r="I13" s="2">
        <v>43560</v>
      </c>
      <c r="J13" s="1">
        <v>1008</v>
      </c>
      <c r="K13" s="1" t="s">
        <v>19</v>
      </c>
      <c r="L13" s="1">
        <v>0</v>
      </c>
      <c r="M13" s="1" t="s">
        <v>19</v>
      </c>
    </row>
    <row r="14" spans="1:13" x14ac:dyDescent="0.25">
      <c r="A14" s="1" t="s">
        <v>11</v>
      </c>
      <c r="B14" s="1" t="s">
        <v>12</v>
      </c>
      <c r="C14" s="1" t="s">
        <v>38</v>
      </c>
      <c r="D14" s="1" t="s">
        <v>39</v>
      </c>
      <c r="E14" s="1" t="s">
        <v>15</v>
      </c>
      <c r="F14" s="1" t="s">
        <v>16</v>
      </c>
      <c r="G14" s="1" t="s">
        <v>17</v>
      </c>
      <c r="H14" s="1" t="s">
        <v>18</v>
      </c>
      <c r="I14" s="2">
        <v>43560</v>
      </c>
      <c r="J14" s="1">
        <v>1683</v>
      </c>
      <c r="K14" s="1" t="s">
        <v>19</v>
      </c>
      <c r="L14" s="1">
        <v>0</v>
      </c>
      <c r="M14" s="1" t="s">
        <v>19</v>
      </c>
    </row>
    <row r="15" spans="1:13" hidden="1" x14ac:dyDescent="0.25">
      <c r="A15" s="1" t="s">
        <v>11</v>
      </c>
      <c r="B15" s="1" t="s">
        <v>12</v>
      </c>
      <c r="C15" s="1" t="s">
        <v>40</v>
      </c>
      <c r="D15" s="1" t="s">
        <v>41</v>
      </c>
      <c r="E15" s="1" t="s">
        <v>15</v>
      </c>
      <c r="F15" s="1" t="s">
        <v>16</v>
      </c>
      <c r="G15" s="1" t="s">
        <v>17</v>
      </c>
      <c r="H15" s="1" t="s">
        <v>18</v>
      </c>
      <c r="I15" s="2">
        <v>43560</v>
      </c>
      <c r="J15" s="1">
        <v>531</v>
      </c>
      <c r="K15" s="1" t="s">
        <v>19</v>
      </c>
      <c r="L15" s="1">
        <v>0</v>
      </c>
      <c r="M15" s="1" t="s">
        <v>19</v>
      </c>
    </row>
    <row r="16" spans="1:13" hidden="1" x14ac:dyDescent="0.25">
      <c r="A16" s="1" t="s">
        <v>11</v>
      </c>
      <c r="B16" s="1" t="s">
        <v>12</v>
      </c>
      <c r="C16" s="1" t="s">
        <v>42</v>
      </c>
      <c r="D16" s="1" t="s">
        <v>43</v>
      </c>
      <c r="E16" s="1" t="s">
        <v>15</v>
      </c>
      <c r="F16" s="1" t="s">
        <v>16</v>
      </c>
      <c r="G16" s="1" t="s">
        <v>17</v>
      </c>
      <c r="H16" s="1" t="s">
        <v>18</v>
      </c>
      <c r="I16" s="2">
        <v>43560</v>
      </c>
      <c r="J16" s="1">
        <v>76600</v>
      </c>
      <c r="K16" s="1" t="s">
        <v>19</v>
      </c>
      <c r="L16" s="1">
        <v>0</v>
      </c>
      <c r="M16" s="1" t="s">
        <v>19</v>
      </c>
    </row>
    <row r="17" spans="1:13" hidden="1" x14ac:dyDescent="0.25">
      <c r="A17" s="1" t="s">
        <v>11</v>
      </c>
      <c r="B17" s="1" t="s">
        <v>12</v>
      </c>
      <c r="C17" s="1" t="s">
        <v>44</v>
      </c>
      <c r="D17" s="1" t="s">
        <v>45</v>
      </c>
      <c r="E17" s="1" t="s">
        <v>15</v>
      </c>
      <c r="F17" s="1" t="s">
        <v>16</v>
      </c>
      <c r="G17" s="1" t="s">
        <v>17</v>
      </c>
      <c r="H17" s="1" t="s">
        <v>18</v>
      </c>
      <c r="I17" s="2">
        <v>43560</v>
      </c>
      <c r="J17" s="1">
        <v>14280</v>
      </c>
      <c r="K17" s="1" t="s">
        <v>19</v>
      </c>
      <c r="L17" s="1">
        <v>0</v>
      </c>
      <c r="M17" s="1" t="s">
        <v>19</v>
      </c>
    </row>
    <row r="18" spans="1:13" hidden="1" x14ac:dyDescent="0.25">
      <c r="A18" s="1" t="s">
        <v>11</v>
      </c>
      <c r="B18" s="1" t="s">
        <v>12</v>
      </c>
      <c r="C18" s="1" t="s">
        <v>46</v>
      </c>
      <c r="D18" s="1" t="s">
        <v>47</v>
      </c>
      <c r="E18" s="1" t="s">
        <v>15</v>
      </c>
      <c r="F18" s="1" t="s">
        <v>16</v>
      </c>
      <c r="G18" s="1" t="s">
        <v>17</v>
      </c>
      <c r="H18" s="1" t="s">
        <v>18</v>
      </c>
      <c r="I18" s="2">
        <v>43561</v>
      </c>
      <c r="J18" s="1">
        <v>9936</v>
      </c>
      <c r="K18" s="1" t="s">
        <v>19</v>
      </c>
      <c r="L18" s="1">
        <v>0</v>
      </c>
      <c r="M18" s="1" t="s">
        <v>19</v>
      </c>
    </row>
    <row r="19" spans="1:13" hidden="1" x14ac:dyDescent="0.25">
      <c r="A19" s="1" t="s">
        <v>11</v>
      </c>
      <c r="B19" s="1" t="s">
        <v>12</v>
      </c>
      <c r="C19" s="1" t="s">
        <v>48</v>
      </c>
      <c r="D19" s="1" t="s">
        <v>49</v>
      </c>
      <c r="E19" s="1" t="s">
        <v>15</v>
      </c>
      <c r="F19" s="1" t="s">
        <v>16</v>
      </c>
      <c r="G19" s="1" t="s">
        <v>17</v>
      </c>
      <c r="H19" s="1" t="s">
        <v>18</v>
      </c>
      <c r="I19" s="2">
        <v>43561</v>
      </c>
      <c r="J19" s="1">
        <v>9864</v>
      </c>
      <c r="K19" s="1" t="s">
        <v>19</v>
      </c>
      <c r="L19" s="1">
        <v>0</v>
      </c>
      <c r="M19" s="1" t="s">
        <v>19</v>
      </c>
    </row>
    <row r="20" spans="1:13" hidden="1" x14ac:dyDescent="0.25">
      <c r="A20" s="1" t="s">
        <v>11</v>
      </c>
      <c r="B20" s="1" t="s">
        <v>12</v>
      </c>
      <c r="C20" s="1" t="s">
        <v>50</v>
      </c>
      <c r="D20" s="1" t="s">
        <v>51</v>
      </c>
      <c r="E20" s="1" t="s">
        <v>15</v>
      </c>
      <c r="F20" s="1" t="s">
        <v>16</v>
      </c>
      <c r="G20" s="1" t="s">
        <v>17</v>
      </c>
      <c r="H20" s="1" t="s">
        <v>18</v>
      </c>
      <c r="I20" s="2">
        <v>43562</v>
      </c>
      <c r="J20" s="1">
        <v>20000</v>
      </c>
      <c r="K20" s="1" t="s">
        <v>19</v>
      </c>
      <c r="L20" s="1">
        <v>0</v>
      </c>
      <c r="M20" s="1" t="s">
        <v>19</v>
      </c>
    </row>
    <row r="21" spans="1:13" hidden="1" x14ac:dyDescent="0.25">
      <c r="A21" s="1" t="s">
        <v>11</v>
      </c>
      <c r="B21" s="1" t="s">
        <v>12</v>
      </c>
      <c r="C21" s="1" t="s">
        <v>52</v>
      </c>
      <c r="D21" s="1" t="s">
        <v>53</v>
      </c>
      <c r="E21" s="1" t="s">
        <v>15</v>
      </c>
      <c r="F21" s="1" t="s">
        <v>16</v>
      </c>
      <c r="G21" s="1" t="s">
        <v>17</v>
      </c>
      <c r="H21" s="1" t="s">
        <v>18</v>
      </c>
      <c r="I21" s="2">
        <v>43562</v>
      </c>
      <c r="J21" s="1">
        <v>6000</v>
      </c>
      <c r="K21" s="1" t="s">
        <v>19</v>
      </c>
      <c r="L21" s="1">
        <v>0</v>
      </c>
      <c r="M21" s="1" t="s">
        <v>19</v>
      </c>
    </row>
    <row r="22" spans="1:13" x14ac:dyDescent="0.25">
      <c r="A22" s="1" t="s">
        <v>11</v>
      </c>
      <c r="B22" s="1" t="s">
        <v>12</v>
      </c>
      <c r="C22" s="1" t="s">
        <v>38</v>
      </c>
      <c r="D22" s="1" t="s">
        <v>39</v>
      </c>
      <c r="E22" s="1" t="s">
        <v>15</v>
      </c>
      <c r="F22" s="1" t="s">
        <v>16</v>
      </c>
      <c r="G22" s="1" t="s">
        <v>17</v>
      </c>
      <c r="H22" s="1" t="s">
        <v>18</v>
      </c>
      <c r="I22" s="2">
        <v>43562</v>
      </c>
      <c r="J22" s="1">
        <v>2767</v>
      </c>
      <c r="K22" s="1" t="s">
        <v>19</v>
      </c>
      <c r="L22" s="1">
        <v>0</v>
      </c>
      <c r="M22" s="1" t="s">
        <v>19</v>
      </c>
    </row>
    <row r="23" spans="1:13" hidden="1" x14ac:dyDescent="0.25">
      <c r="A23" s="1" t="s">
        <v>11</v>
      </c>
      <c r="B23" s="1" t="s">
        <v>12</v>
      </c>
      <c r="C23" s="1" t="s">
        <v>54</v>
      </c>
      <c r="D23" s="1" t="s">
        <v>55</v>
      </c>
      <c r="E23" s="1" t="s">
        <v>15</v>
      </c>
      <c r="F23" s="1" t="s">
        <v>16</v>
      </c>
      <c r="G23" s="1" t="s">
        <v>17</v>
      </c>
      <c r="H23" s="1" t="s">
        <v>18</v>
      </c>
      <c r="I23" s="2">
        <v>43562</v>
      </c>
      <c r="J23" s="1">
        <v>172</v>
      </c>
      <c r="K23" s="1" t="s">
        <v>19</v>
      </c>
      <c r="L23" s="1">
        <v>0</v>
      </c>
      <c r="M23" s="1" t="s">
        <v>19</v>
      </c>
    </row>
    <row r="24" spans="1:13" hidden="1" x14ac:dyDescent="0.25">
      <c r="A24" s="1" t="s">
        <v>11</v>
      </c>
      <c r="B24" s="1" t="s">
        <v>12</v>
      </c>
      <c r="C24" s="1" t="s">
        <v>56</v>
      </c>
      <c r="D24" s="1" t="s">
        <v>57</v>
      </c>
      <c r="E24" s="1" t="s">
        <v>15</v>
      </c>
      <c r="F24" s="1" t="s">
        <v>16</v>
      </c>
      <c r="G24" s="1" t="s">
        <v>17</v>
      </c>
      <c r="H24" s="1" t="s">
        <v>18</v>
      </c>
      <c r="I24" s="2">
        <v>43562</v>
      </c>
      <c r="J24" s="1">
        <v>1562</v>
      </c>
      <c r="K24" s="1" t="s">
        <v>19</v>
      </c>
      <c r="L24" s="1">
        <v>0</v>
      </c>
      <c r="M24" s="1" t="s">
        <v>19</v>
      </c>
    </row>
    <row r="25" spans="1:13" hidden="1" x14ac:dyDescent="0.25">
      <c r="A25" s="1" t="s">
        <v>11</v>
      </c>
      <c r="B25" s="1" t="s">
        <v>12</v>
      </c>
      <c r="C25" s="1" t="s">
        <v>58</v>
      </c>
      <c r="D25" s="1" t="s">
        <v>59</v>
      </c>
      <c r="E25" s="1" t="s">
        <v>15</v>
      </c>
      <c r="F25" s="1" t="s">
        <v>16</v>
      </c>
      <c r="G25" s="1" t="s">
        <v>17</v>
      </c>
      <c r="H25" s="1" t="s">
        <v>18</v>
      </c>
      <c r="I25" s="2">
        <v>43562</v>
      </c>
      <c r="J25" s="1">
        <v>20</v>
      </c>
      <c r="K25" s="1" t="s">
        <v>19</v>
      </c>
      <c r="L25" s="1">
        <v>0</v>
      </c>
      <c r="M25" s="1" t="s">
        <v>19</v>
      </c>
    </row>
    <row r="26" spans="1:13" hidden="1" x14ac:dyDescent="0.25">
      <c r="A26" s="1" t="s">
        <v>11</v>
      </c>
      <c r="B26" s="1" t="s">
        <v>12</v>
      </c>
      <c r="C26" s="1" t="s">
        <v>42</v>
      </c>
      <c r="D26" s="1" t="s">
        <v>43</v>
      </c>
      <c r="E26" s="1" t="s">
        <v>15</v>
      </c>
      <c r="F26" s="1" t="s">
        <v>16</v>
      </c>
      <c r="G26" s="1" t="s">
        <v>17</v>
      </c>
      <c r="H26" s="1" t="s">
        <v>18</v>
      </c>
      <c r="I26" s="2">
        <v>43562</v>
      </c>
      <c r="J26" s="1">
        <v>27460</v>
      </c>
      <c r="K26" s="1" t="s">
        <v>19</v>
      </c>
      <c r="L26" s="1">
        <v>0</v>
      </c>
      <c r="M26" s="1" t="s">
        <v>19</v>
      </c>
    </row>
    <row r="27" spans="1:13" hidden="1" x14ac:dyDescent="0.25">
      <c r="A27" s="1" t="s">
        <v>11</v>
      </c>
      <c r="B27" s="1" t="s">
        <v>12</v>
      </c>
      <c r="C27" s="1" t="s">
        <v>32</v>
      </c>
      <c r="D27" s="1" t="s">
        <v>33</v>
      </c>
      <c r="E27" s="1" t="s">
        <v>15</v>
      </c>
      <c r="F27" s="1" t="s">
        <v>16</v>
      </c>
      <c r="G27" s="1" t="s">
        <v>17</v>
      </c>
      <c r="H27" s="1" t="s">
        <v>18</v>
      </c>
      <c r="I27" s="2">
        <v>43562</v>
      </c>
      <c r="J27" s="1">
        <v>41640</v>
      </c>
      <c r="K27" s="1" t="s">
        <v>19</v>
      </c>
      <c r="L27" s="1">
        <v>0</v>
      </c>
      <c r="M27" s="1" t="s">
        <v>19</v>
      </c>
    </row>
    <row r="28" spans="1:13" hidden="1" x14ac:dyDescent="0.25">
      <c r="A28" s="1" t="s">
        <v>11</v>
      </c>
      <c r="B28" s="1" t="s">
        <v>12</v>
      </c>
      <c r="C28" s="1" t="s">
        <v>22</v>
      </c>
      <c r="D28" s="1" t="s">
        <v>23</v>
      </c>
      <c r="E28" s="1" t="s">
        <v>15</v>
      </c>
      <c r="F28" s="1" t="s">
        <v>16</v>
      </c>
      <c r="G28" s="1" t="s">
        <v>17</v>
      </c>
      <c r="H28" s="1" t="s">
        <v>18</v>
      </c>
      <c r="I28" s="2">
        <v>43563</v>
      </c>
      <c r="J28" s="1">
        <v>10</v>
      </c>
      <c r="K28" s="1" t="s">
        <v>19</v>
      </c>
      <c r="L28" s="1">
        <v>0</v>
      </c>
      <c r="M28" s="1" t="s">
        <v>19</v>
      </c>
    </row>
    <row r="29" spans="1:13" hidden="1" x14ac:dyDescent="0.25">
      <c r="A29" s="1" t="s">
        <v>11</v>
      </c>
      <c r="B29" s="1" t="s">
        <v>12</v>
      </c>
      <c r="C29" s="1" t="s">
        <v>52</v>
      </c>
      <c r="D29" s="1" t="s">
        <v>53</v>
      </c>
      <c r="E29" s="1" t="s">
        <v>15</v>
      </c>
      <c r="F29" s="1" t="s">
        <v>16</v>
      </c>
      <c r="G29" s="1" t="s">
        <v>17</v>
      </c>
      <c r="H29" s="1" t="s">
        <v>18</v>
      </c>
      <c r="I29" s="2">
        <v>43563</v>
      </c>
      <c r="J29" s="1">
        <v>15000</v>
      </c>
      <c r="K29" s="1" t="s">
        <v>19</v>
      </c>
      <c r="L29" s="1">
        <v>0</v>
      </c>
      <c r="M29" s="1" t="s">
        <v>19</v>
      </c>
    </row>
    <row r="30" spans="1:13" hidden="1" x14ac:dyDescent="0.25">
      <c r="A30" s="1" t="s">
        <v>11</v>
      </c>
      <c r="B30" s="1" t="s">
        <v>12</v>
      </c>
      <c r="C30" s="1" t="s">
        <v>24</v>
      </c>
      <c r="D30" s="1" t="s">
        <v>25</v>
      </c>
      <c r="E30" s="1" t="s">
        <v>15</v>
      </c>
      <c r="F30" s="1" t="s">
        <v>16</v>
      </c>
      <c r="G30" s="1" t="s">
        <v>17</v>
      </c>
      <c r="H30" s="1" t="s">
        <v>18</v>
      </c>
      <c r="I30" s="2">
        <v>43563</v>
      </c>
      <c r="J30" s="1">
        <v>13</v>
      </c>
      <c r="K30" s="1" t="s">
        <v>19</v>
      </c>
      <c r="L30" s="1">
        <v>0</v>
      </c>
      <c r="M30" s="1" t="s">
        <v>19</v>
      </c>
    </row>
    <row r="31" spans="1:13" x14ac:dyDescent="0.25">
      <c r="A31" s="1" t="s">
        <v>11</v>
      </c>
      <c r="B31" s="1" t="s">
        <v>12</v>
      </c>
      <c r="C31" s="1" t="s">
        <v>60</v>
      </c>
      <c r="D31" s="1" t="s">
        <v>61</v>
      </c>
      <c r="E31" s="1" t="s">
        <v>15</v>
      </c>
      <c r="F31" s="1" t="s">
        <v>16</v>
      </c>
      <c r="G31" s="1" t="s">
        <v>17</v>
      </c>
      <c r="H31" s="1" t="s">
        <v>18</v>
      </c>
      <c r="I31" s="2">
        <v>43563</v>
      </c>
      <c r="J31" s="1">
        <v>363</v>
      </c>
      <c r="K31" s="1" t="s">
        <v>19</v>
      </c>
      <c r="L31" s="1">
        <v>0</v>
      </c>
      <c r="M31" s="1" t="s">
        <v>19</v>
      </c>
    </row>
    <row r="32" spans="1:13" hidden="1" x14ac:dyDescent="0.25">
      <c r="A32" s="1" t="s">
        <v>11</v>
      </c>
      <c r="B32" s="1" t="s">
        <v>12</v>
      </c>
      <c r="C32" s="1" t="s">
        <v>62</v>
      </c>
      <c r="D32" s="1" t="s">
        <v>63</v>
      </c>
      <c r="E32" s="1" t="s">
        <v>15</v>
      </c>
      <c r="F32" s="1" t="s">
        <v>16</v>
      </c>
      <c r="G32" s="1" t="s">
        <v>17</v>
      </c>
      <c r="H32" s="1" t="s">
        <v>18</v>
      </c>
      <c r="I32" s="2">
        <v>43564</v>
      </c>
      <c r="J32" s="1">
        <v>1157</v>
      </c>
      <c r="K32" s="1" t="s">
        <v>19</v>
      </c>
      <c r="L32" s="1">
        <v>0</v>
      </c>
      <c r="M32" s="1" t="s">
        <v>19</v>
      </c>
    </row>
    <row r="33" spans="1:13" hidden="1" x14ac:dyDescent="0.25">
      <c r="A33" s="1" t="s">
        <v>11</v>
      </c>
      <c r="B33" s="1" t="s">
        <v>12</v>
      </c>
      <c r="C33" s="1" t="s">
        <v>64</v>
      </c>
      <c r="D33" s="1" t="s">
        <v>65</v>
      </c>
      <c r="E33" s="1" t="s">
        <v>15</v>
      </c>
      <c r="F33" s="1" t="s">
        <v>16</v>
      </c>
      <c r="G33" s="1" t="s">
        <v>17</v>
      </c>
      <c r="H33" s="1" t="s">
        <v>18</v>
      </c>
      <c r="I33" s="2">
        <v>43564</v>
      </c>
      <c r="J33" s="1">
        <v>2468</v>
      </c>
      <c r="K33" s="1" t="s">
        <v>19</v>
      </c>
      <c r="L33" s="1">
        <v>0</v>
      </c>
      <c r="M33" s="1" t="s">
        <v>19</v>
      </c>
    </row>
    <row r="34" spans="1:13" hidden="1" x14ac:dyDescent="0.25">
      <c r="A34" s="1" t="s">
        <v>11</v>
      </c>
      <c r="B34" s="1" t="s">
        <v>12</v>
      </c>
      <c r="C34" s="1" t="s">
        <v>52</v>
      </c>
      <c r="D34" s="1" t="s">
        <v>53</v>
      </c>
      <c r="E34" s="1" t="s">
        <v>15</v>
      </c>
      <c r="F34" s="1" t="s">
        <v>16</v>
      </c>
      <c r="G34" s="1" t="s">
        <v>17</v>
      </c>
      <c r="H34" s="1" t="s">
        <v>18</v>
      </c>
      <c r="I34" s="2">
        <v>43567</v>
      </c>
      <c r="J34" s="1">
        <v>24000</v>
      </c>
      <c r="K34" s="1" t="s">
        <v>19</v>
      </c>
      <c r="L34" s="1">
        <v>0</v>
      </c>
      <c r="M34" s="1" t="s">
        <v>19</v>
      </c>
    </row>
    <row r="35" spans="1:13" x14ac:dyDescent="0.25">
      <c r="A35" s="1" t="s">
        <v>11</v>
      </c>
      <c r="B35" s="1" t="s">
        <v>12</v>
      </c>
      <c r="C35" s="1" t="s">
        <v>66</v>
      </c>
      <c r="D35" s="1" t="s">
        <v>67</v>
      </c>
      <c r="E35" s="1" t="s">
        <v>15</v>
      </c>
      <c r="F35" s="1" t="s">
        <v>16</v>
      </c>
      <c r="G35" s="1" t="s">
        <v>17</v>
      </c>
      <c r="H35" s="1" t="s">
        <v>18</v>
      </c>
      <c r="I35" s="2">
        <v>43567</v>
      </c>
      <c r="J35" s="1">
        <v>1996</v>
      </c>
      <c r="K35" s="1" t="s">
        <v>19</v>
      </c>
      <c r="L35" s="1">
        <v>0</v>
      </c>
      <c r="M35" s="1" t="s">
        <v>19</v>
      </c>
    </row>
    <row r="36" spans="1:13" hidden="1" x14ac:dyDescent="0.25">
      <c r="A36" s="1" t="s">
        <v>11</v>
      </c>
      <c r="B36" s="1" t="s">
        <v>12</v>
      </c>
      <c r="C36" s="1" t="s">
        <v>68</v>
      </c>
      <c r="D36" s="1" t="s">
        <v>69</v>
      </c>
      <c r="E36" s="1" t="s">
        <v>15</v>
      </c>
      <c r="F36" s="1" t="s">
        <v>16</v>
      </c>
      <c r="G36" s="1" t="s">
        <v>17</v>
      </c>
      <c r="H36" s="1" t="s">
        <v>18</v>
      </c>
      <c r="I36" s="2">
        <v>43567</v>
      </c>
      <c r="J36" s="1">
        <v>7480</v>
      </c>
      <c r="K36" s="1" t="s">
        <v>19</v>
      </c>
      <c r="L36" s="1">
        <v>0</v>
      </c>
      <c r="M36" s="1" t="s">
        <v>19</v>
      </c>
    </row>
    <row r="37" spans="1:13" hidden="1" x14ac:dyDescent="0.25">
      <c r="A37" s="1" t="s">
        <v>11</v>
      </c>
      <c r="B37" s="1" t="s">
        <v>12</v>
      </c>
      <c r="C37" s="1" t="s">
        <v>70</v>
      </c>
      <c r="D37" s="1" t="s">
        <v>71</v>
      </c>
      <c r="E37" s="1" t="s">
        <v>15</v>
      </c>
      <c r="F37" s="1" t="s">
        <v>16</v>
      </c>
      <c r="G37" s="1" t="s">
        <v>17</v>
      </c>
      <c r="H37" s="1" t="s">
        <v>18</v>
      </c>
      <c r="I37" s="2">
        <v>43567</v>
      </c>
      <c r="J37" s="1">
        <v>665</v>
      </c>
      <c r="K37" s="1" t="s">
        <v>19</v>
      </c>
      <c r="L37" s="1">
        <v>0</v>
      </c>
      <c r="M37" s="1" t="s">
        <v>19</v>
      </c>
    </row>
    <row r="38" spans="1:13" hidden="1" x14ac:dyDescent="0.25">
      <c r="A38" s="1" t="s">
        <v>11</v>
      </c>
      <c r="B38" s="1" t="s">
        <v>12</v>
      </c>
      <c r="C38" s="1" t="s">
        <v>52</v>
      </c>
      <c r="D38" s="1" t="s">
        <v>53</v>
      </c>
      <c r="E38" s="1" t="s">
        <v>15</v>
      </c>
      <c r="F38" s="1" t="s">
        <v>16</v>
      </c>
      <c r="G38" s="1" t="s">
        <v>17</v>
      </c>
      <c r="H38" s="1" t="s">
        <v>18</v>
      </c>
      <c r="I38" s="2">
        <v>43568</v>
      </c>
      <c r="J38" s="1">
        <v>8324</v>
      </c>
      <c r="K38" s="1" t="s">
        <v>19</v>
      </c>
      <c r="L38" s="1">
        <v>0</v>
      </c>
      <c r="M38" s="1" t="s">
        <v>19</v>
      </c>
    </row>
    <row r="39" spans="1:13" hidden="1" x14ac:dyDescent="0.25">
      <c r="A39" s="1" t="s">
        <v>11</v>
      </c>
      <c r="B39" s="1" t="s">
        <v>12</v>
      </c>
      <c r="C39" s="1" t="s">
        <v>68</v>
      </c>
      <c r="D39" s="1" t="s">
        <v>69</v>
      </c>
      <c r="E39" s="1" t="s">
        <v>15</v>
      </c>
      <c r="F39" s="1" t="s">
        <v>16</v>
      </c>
      <c r="G39" s="1" t="s">
        <v>17</v>
      </c>
      <c r="H39" s="1" t="s">
        <v>18</v>
      </c>
      <c r="I39" s="2">
        <v>43568</v>
      </c>
      <c r="J39" s="1">
        <v>5602</v>
      </c>
      <c r="K39" s="1" t="s">
        <v>19</v>
      </c>
      <c r="L39" s="1">
        <v>0</v>
      </c>
      <c r="M39" s="1" t="s">
        <v>19</v>
      </c>
    </row>
    <row r="40" spans="1:13" hidden="1" x14ac:dyDescent="0.25">
      <c r="A40" s="1" t="s">
        <v>11</v>
      </c>
      <c r="B40" s="1" t="s">
        <v>12</v>
      </c>
      <c r="C40" s="1" t="s">
        <v>50</v>
      </c>
      <c r="D40" s="1" t="s">
        <v>51</v>
      </c>
      <c r="E40" s="1" t="s">
        <v>15</v>
      </c>
      <c r="F40" s="1" t="s">
        <v>16</v>
      </c>
      <c r="G40" s="1" t="s">
        <v>17</v>
      </c>
      <c r="H40" s="1" t="s">
        <v>18</v>
      </c>
      <c r="I40" s="2">
        <v>43570</v>
      </c>
      <c r="J40" s="1">
        <v>19900</v>
      </c>
      <c r="K40" s="1" t="s">
        <v>19</v>
      </c>
      <c r="L40" s="1">
        <v>0</v>
      </c>
      <c r="M40" s="1" t="s">
        <v>19</v>
      </c>
    </row>
    <row r="41" spans="1:13" hidden="1" x14ac:dyDescent="0.25">
      <c r="A41" s="1" t="s">
        <v>11</v>
      </c>
      <c r="B41" s="1" t="s">
        <v>12</v>
      </c>
      <c r="C41" s="1" t="s">
        <v>22</v>
      </c>
      <c r="D41" s="1" t="s">
        <v>23</v>
      </c>
      <c r="E41" s="1" t="s">
        <v>15</v>
      </c>
      <c r="F41" s="1" t="s">
        <v>16</v>
      </c>
      <c r="G41" s="1" t="s">
        <v>17</v>
      </c>
      <c r="H41" s="1" t="s">
        <v>18</v>
      </c>
      <c r="I41" s="2">
        <v>43570</v>
      </c>
      <c r="J41" s="1">
        <v>142640</v>
      </c>
      <c r="K41" s="1" t="s">
        <v>19</v>
      </c>
      <c r="L41" s="1">
        <v>0</v>
      </c>
      <c r="M41" s="1" t="s">
        <v>19</v>
      </c>
    </row>
    <row r="42" spans="1:13" hidden="1" x14ac:dyDescent="0.25">
      <c r="A42" s="1" t="s">
        <v>11</v>
      </c>
      <c r="B42" s="1" t="s">
        <v>12</v>
      </c>
      <c r="C42" s="1" t="s">
        <v>46</v>
      </c>
      <c r="D42" s="1" t="s">
        <v>47</v>
      </c>
      <c r="E42" s="1" t="s">
        <v>15</v>
      </c>
      <c r="F42" s="1" t="s">
        <v>16</v>
      </c>
      <c r="G42" s="1" t="s">
        <v>17</v>
      </c>
      <c r="H42" s="1" t="s">
        <v>18</v>
      </c>
      <c r="I42" s="2">
        <v>43570</v>
      </c>
      <c r="J42" s="1">
        <v>25200</v>
      </c>
      <c r="K42" s="1" t="s">
        <v>19</v>
      </c>
      <c r="L42" s="1">
        <v>0</v>
      </c>
      <c r="M42" s="1" t="s">
        <v>19</v>
      </c>
    </row>
    <row r="43" spans="1:13" hidden="1" x14ac:dyDescent="0.25">
      <c r="A43" s="1" t="s">
        <v>11</v>
      </c>
      <c r="B43" s="1" t="s">
        <v>12</v>
      </c>
      <c r="C43" s="1" t="s">
        <v>72</v>
      </c>
      <c r="D43" s="1" t="s">
        <v>73</v>
      </c>
      <c r="E43" s="1" t="s">
        <v>15</v>
      </c>
      <c r="F43" s="1" t="s">
        <v>16</v>
      </c>
      <c r="G43" s="1" t="s">
        <v>17</v>
      </c>
      <c r="H43" s="1" t="s">
        <v>18</v>
      </c>
      <c r="I43" s="2">
        <v>43570</v>
      </c>
      <c r="J43" s="1">
        <v>1206</v>
      </c>
      <c r="K43" s="1" t="s">
        <v>19</v>
      </c>
      <c r="L43" s="1">
        <v>0</v>
      </c>
      <c r="M43" s="1" t="s">
        <v>19</v>
      </c>
    </row>
    <row r="44" spans="1:13" hidden="1" x14ac:dyDescent="0.25">
      <c r="A44" s="1" t="s">
        <v>11</v>
      </c>
      <c r="B44" s="1" t="s">
        <v>12</v>
      </c>
      <c r="C44" s="1" t="s">
        <v>68</v>
      </c>
      <c r="D44" s="1" t="s">
        <v>69</v>
      </c>
      <c r="E44" s="1" t="s">
        <v>15</v>
      </c>
      <c r="F44" s="1" t="s">
        <v>16</v>
      </c>
      <c r="G44" s="1" t="s">
        <v>17</v>
      </c>
      <c r="H44" s="1" t="s">
        <v>18</v>
      </c>
      <c r="I44" s="2">
        <v>43570</v>
      </c>
      <c r="J44" s="1">
        <v>1320</v>
      </c>
      <c r="K44" s="1" t="s">
        <v>19</v>
      </c>
      <c r="L44" s="1">
        <v>0</v>
      </c>
      <c r="M44" s="1" t="s">
        <v>19</v>
      </c>
    </row>
    <row r="45" spans="1:13" hidden="1" x14ac:dyDescent="0.25">
      <c r="A45" s="1" t="s">
        <v>11</v>
      </c>
      <c r="B45" s="1" t="s">
        <v>12</v>
      </c>
      <c r="C45" s="1" t="s">
        <v>74</v>
      </c>
      <c r="D45" s="1" t="s">
        <v>75</v>
      </c>
      <c r="E45" s="1" t="s">
        <v>15</v>
      </c>
      <c r="F45" s="1" t="s">
        <v>16</v>
      </c>
      <c r="G45" s="1" t="s">
        <v>17</v>
      </c>
      <c r="H45" s="1" t="s">
        <v>18</v>
      </c>
      <c r="I45" s="2">
        <v>43571</v>
      </c>
      <c r="J45" s="1">
        <v>0</v>
      </c>
      <c r="K45" s="1" t="s">
        <v>19</v>
      </c>
      <c r="L45" s="1">
        <v>0</v>
      </c>
      <c r="M45" s="1" t="s">
        <v>19</v>
      </c>
    </row>
    <row r="46" spans="1:13" hidden="1" x14ac:dyDescent="0.25">
      <c r="A46" s="1" t="s">
        <v>11</v>
      </c>
      <c r="B46" s="1" t="s">
        <v>12</v>
      </c>
      <c r="C46" s="1" t="s">
        <v>32</v>
      </c>
      <c r="D46" s="1" t="s">
        <v>33</v>
      </c>
      <c r="E46" s="1" t="s">
        <v>15</v>
      </c>
      <c r="F46" s="1" t="s">
        <v>16</v>
      </c>
      <c r="G46" s="1" t="s">
        <v>17</v>
      </c>
      <c r="H46" s="1" t="s">
        <v>18</v>
      </c>
      <c r="I46" s="2">
        <v>43571</v>
      </c>
      <c r="J46" s="1">
        <v>37200</v>
      </c>
      <c r="K46" s="1" t="s">
        <v>19</v>
      </c>
      <c r="L46" s="1">
        <v>0</v>
      </c>
      <c r="M46" s="1" t="s">
        <v>19</v>
      </c>
    </row>
    <row r="47" spans="1:13" hidden="1" x14ac:dyDescent="0.25">
      <c r="A47" s="1" t="s">
        <v>11</v>
      </c>
      <c r="B47" s="1" t="s">
        <v>12</v>
      </c>
      <c r="C47" s="1" t="s">
        <v>52</v>
      </c>
      <c r="D47" s="1" t="s">
        <v>53</v>
      </c>
      <c r="E47" s="1" t="s">
        <v>15</v>
      </c>
      <c r="F47" s="1" t="s">
        <v>16</v>
      </c>
      <c r="G47" s="1" t="s">
        <v>17</v>
      </c>
      <c r="H47" s="1" t="s">
        <v>18</v>
      </c>
      <c r="I47" s="2">
        <v>43573</v>
      </c>
      <c r="J47" s="1">
        <v>36000</v>
      </c>
      <c r="K47" s="1" t="s">
        <v>19</v>
      </c>
      <c r="L47" s="1">
        <v>0</v>
      </c>
      <c r="M47" s="1" t="s">
        <v>19</v>
      </c>
    </row>
    <row r="48" spans="1:13" hidden="1" x14ac:dyDescent="0.25">
      <c r="A48" s="1" t="s">
        <v>11</v>
      </c>
      <c r="B48" s="1" t="s">
        <v>12</v>
      </c>
      <c r="C48" s="1" t="s">
        <v>76</v>
      </c>
      <c r="D48" s="1" t="s">
        <v>77</v>
      </c>
      <c r="E48" s="1" t="s">
        <v>15</v>
      </c>
      <c r="F48" s="1" t="s">
        <v>16</v>
      </c>
      <c r="G48" s="1" t="s">
        <v>17</v>
      </c>
      <c r="H48" s="1" t="s">
        <v>18</v>
      </c>
      <c r="I48" s="2">
        <v>43573</v>
      </c>
      <c r="J48" s="1">
        <v>50</v>
      </c>
      <c r="K48" s="1" t="s">
        <v>19</v>
      </c>
      <c r="L48" s="1">
        <v>0</v>
      </c>
      <c r="M48" s="1" t="s">
        <v>19</v>
      </c>
    </row>
    <row r="49" spans="1:13" hidden="1" x14ac:dyDescent="0.25">
      <c r="A49" s="1" t="s">
        <v>11</v>
      </c>
      <c r="B49" s="1" t="s">
        <v>12</v>
      </c>
      <c r="C49" s="1" t="s">
        <v>78</v>
      </c>
      <c r="D49" s="1" t="s">
        <v>79</v>
      </c>
      <c r="E49" s="1" t="s">
        <v>15</v>
      </c>
      <c r="F49" s="1" t="s">
        <v>16</v>
      </c>
      <c r="G49" s="1" t="s">
        <v>17</v>
      </c>
      <c r="H49" s="1" t="s">
        <v>18</v>
      </c>
      <c r="I49" s="2">
        <v>43573</v>
      </c>
      <c r="J49" s="1">
        <v>50</v>
      </c>
      <c r="K49" s="1" t="s">
        <v>19</v>
      </c>
      <c r="L49" s="1">
        <v>0</v>
      </c>
      <c r="M49" s="1" t="s">
        <v>19</v>
      </c>
    </row>
    <row r="50" spans="1:13" hidden="1" x14ac:dyDescent="0.25">
      <c r="A50" s="1" t="s">
        <v>11</v>
      </c>
      <c r="B50" s="1" t="s">
        <v>12</v>
      </c>
      <c r="C50" s="1" t="s">
        <v>80</v>
      </c>
      <c r="D50" s="1" t="s">
        <v>81</v>
      </c>
      <c r="E50" s="1" t="s">
        <v>15</v>
      </c>
      <c r="F50" s="1" t="s">
        <v>16</v>
      </c>
      <c r="G50" s="1" t="s">
        <v>17</v>
      </c>
      <c r="H50" s="1" t="s">
        <v>18</v>
      </c>
      <c r="I50" s="2">
        <v>43573</v>
      </c>
      <c r="J50" s="1">
        <v>1900</v>
      </c>
      <c r="K50" s="1" t="s">
        <v>19</v>
      </c>
      <c r="L50" s="1">
        <v>0</v>
      </c>
      <c r="M50" s="1" t="s">
        <v>19</v>
      </c>
    </row>
    <row r="51" spans="1:13" hidden="1" x14ac:dyDescent="0.25">
      <c r="A51" s="1" t="s">
        <v>11</v>
      </c>
      <c r="B51" s="1" t="s">
        <v>12</v>
      </c>
      <c r="C51" s="1" t="s">
        <v>68</v>
      </c>
      <c r="D51" s="1" t="s">
        <v>69</v>
      </c>
      <c r="E51" s="1" t="s">
        <v>15</v>
      </c>
      <c r="F51" s="1" t="s">
        <v>16</v>
      </c>
      <c r="G51" s="1" t="s">
        <v>17</v>
      </c>
      <c r="H51" s="1" t="s">
        <v>18</v>
      </c>
      <c r="I51" s="2">
        <v>43573</v>
      </c>
      <c r="J51" s="1">
        <v>526</v>
      </c>
      <c r="K51" s="1" t="s">
        <v>19</v>
      </c>
      <c r="L51" s="1">
        <v>0</v>
      </c>
      <c r="M51" s="1" t="s">
        <v>19</v>
      </c>
    </row>
    <row r="52" spans="1:13" hidden="1" x14ac:dyDescent="0.25">
      <c r="A52" s="1" t="s">
        <v>11</v>
      </c>
      <c r="B52" s="1" t="s">
        <v>12</v>
      </c>
      <c r="C52" s="1" t="s">
        <v>82</v>
      </c>
      <c r="D52" s="1" t="s">
        <v>83</v>
      </c>
      <c r="E52" s="1" t="s">
        <v>15</v>
      </c>
      <c r="F52" s="1" t="s">
        <v>16</v>
      </c>
      <c r="G52" s="1" t="s">
        <v>17</v>
      </c>
      <c r="H52" s="1" t="s">
        <v>18</v>
      </c>
      <c r="I52" s="2">
        <v>43573</v>
      </c>
      <c r="J52" s="1">
        <v>1263</v>
      </c>
      <c r="K52" s="1" t="s">
        <v>19</v>
      </c>
      <c r="L52" s="1">
        <v>0</v>
      </c>
      <c r="M52" s="1" t="s">
        <v>19</v>
      </c>
    </row>
    <row r="53" spans="1:13" hidden="1" x14ac:dyDescent="0.25">
      <c r="A53" s="1" t="s">
        <v>11</v>
      </c>
      <c r="B53" s="1" t="s">
        <v>12</v>
      </c>
      <c r="C53" s="1" t="s">
        <v>24</v>
      </c>
      <c r="D53" s="1" t="s">
        <v>25</v>
      </c>
      <c r="E53" s="1" t="s">
        <v>15</v>
      </c>
      <c r="F53" s="1" t="s">
        <v>16</v>
      </c>
      <c r="G53" s="1" t="s">
        <v>17</v>
      </c>
      <c r="H53" s="1" t="s">
        <v>18</v>
      </c>
      <c r="I53" s="2">
        <v>43574</v>
      </c>
      <c r="J53" s="1">
        <v>80000</v>
      </c>
      <c r="K53" s="1" t="s">
        <v>19</v>
      </c>
      <c r="L53" s="1">
        <v>0</v>
      </c>
      <c r="M53" s="1" t="s">
        <v>19</v>
      </c>
    </row>
    <row r="54" spans="1:13" hidden="1" x14ac:dyDescent="0.25">
      <c r="A54" s="1" t="s">
        <v>11</v>
      </c>
      <c r="B54" s="1" t="s">
        <v>12</v>
      </c>
      <c r="C54" s="1" t="s">
        <v>84</v>
      </c>
      <c r="D54" s="1" t="s">
        <v>85</v>
      </c>
      <c r="E54" s="1" t="s">
        <v>15</v>
      </c>
      <c r="F54" s="1" t="s">
        <v>16</v>
      </c>
      <c r="G54" s="1" t="s">
        <v>17</v>
      </c>
      <c r="H54" s="1" t="s">
        <v>18</v>
      </c>
      <c r="I54" s="2">
        <v>43574</v>
      </c>
      <c r="J54" s="1">
        <v>300</v>
      </c>
      <c r="K54" s="1" t="s">
        <v>19</v>
      </c>
      <c r="L54" s="1">
        <v>0</v>
      </c>
      <c r="M54" s="1" t="s">
        <v>19</v>
      </c>
    </row>
    <row r="55" spans="1:13" hidden="1" x14ac:dyDescent="0.25">
      <c r="A55" s="1" t="s">
        <v>11</v>
      </c>
      <c r="B55" s="1" t="s">
        <v>12</v>
      </c>
      <c r="C55" s="1" t="s">
        <v>52</v>
      </c>
      <c r="D55" s="1" t="s">
        <v>53</v>
      </c>
      <c r="E55" s="1" t="s">
        <v>15</v>
      </c>
      <c r="F55" s="1" t="s">
        <v>16</v>
      </c>
      <c r="G55" s="1" t="s">
        <v>17</v>
      </c>
      <c r="H55" s="1" t="s">
        <v>18</v>
      </c>
      <c r="I55" s="2">
        <v>43575</v>
      </c>
      <c r="J55" s="1">
        <v>5760</v>
      </c>
      <c r="K55" s="1" t="s">
        <v>19</v>
      </c>
      <c r="L55" s="1">
        <v>0</v>
      </c>
      <c r="M55" s="1" t="s">
        <v>19</v>
      </c>
    </row>
    <row r="56" spans="1:13" hidden="1" x14ac:dyDescent="0.25">
      <c r="A56" s="1" t="s">
        <v>11</v>
      </c>
      <c r="B56" s="1" t="s">
        <v>12</v>
      </c>
      <c r="C56" s="1" t="s">
        <v>24</v>
      </c>
      <c r="D56" s="1" t="s">
        <v>25</v>
      </c>
      <c r="E56" s="1" t="s">
        <v>15</v>
      </c>
      <c r="F56" s="1" t="s">
        <v>16</v>
      </c>
      <c r="G56" s="1" t="s">
        <v>17</v>
      </c>
      <c r="H56" s="1" t="s">
        <v>18</v>
      </c>
      <c r="I56" s="2">
        <v>43575</v>
      </c>
      <c r="J56" s="1">
        <v>46500</v>
      </c>
      <c r="K56" s="1" t="s">
        <v>19</v>
      </c>
      <c r="L56" s="1">
        <v>0</v>
      </c>
      <c r="M56" s="1" t="s">
        <v>19</v>
      </c>
    </row>
    <row r="57" spans="1:13" hidden="1" x14ac:dyDescent="0.25">
      <c r="A57" s="1" t="s">
        <v>11</v>
      </c>
      <c r="B57" s="1" t="s">
        <v>12</v>
      </c>
      <c r="C57" s="1" t="s">
        <v>22</v>
      </c>
      <c r="D57" s="1" t="s">
        <v>23</v>
      </c>
      <c r="E57" s="1" t="s">
        <v>15</v>
      </c>
      <c r="F57" s="1" t="s">
        <v>16</v>
      </c>
      <c r="G57" s="1" t="s">
        <v>17</v>
      </c>
      <c r="H57" s="1" t="s">
        <v>18</v>
      </c>
      <c r="I57" s="2">
        <v>43576</v>
      </c>
      <c r="J57" s="1">
        <v>60000</v>
      </c>
      <c r="K57" s="1" t="s">
        <v>19</v>
      </c>
      <c r="L57" s="1">
        <v>0</v>
      </c>
      <c r="M57" s="1" t="s">
        <v>19</v>
      </c>
    </row>
    <row r="58" spans="1:13" hidden="1" x14ac:dyDescent="0.25">
      <c r="A58" s="1" t="s">
        <v>11</v>
      </c>
      <c r="B58" s="1" t="s">
        <v>12</v>
      </c>
      <c r="C58" s="1" t="s">
        <v>24</v>
      </c>
      <c r="D58" s="1" t="s">
        <v>25</v>
      </c>
      <c r="E58" s="1" t="s">
        <v>15</v>
      </c>
      <c r="F58" s="1" t="s">
        <v>16</v>
      </c>
      <c r="G58" s="1" t="s">
        <v>17</v>
      </c>
      <c r="H58" s="1" t="s">
        <v>18</v>
      </c>
      <c r="I58" s="2">
        <v>43576</v>
      </c>
      <c r="J58" s="1">
        <v>24834</v>
      </c>
      <c r="K58" s="1" t="s">
        <v>19</v>
      </c>
      <c r="L58" s="1">
        <v>0</v>
      </c>
      <c r="M58" s="1" t="s">
        <v>19</v>
      </c>
    </row>
    <row r="59" spans="1:13" hidden="1" x14ac:dyDescent="0.25">
      <c r="A59" s="1" t="s">
        <v>11</v>
      </c>
      <c r="B59" s="1" t="s">
        <v>12</v>
      </c>
      <c r="C59" s="1" t="s">
        <v>84</v>
      </c>
      <c r="D59" s="1" t="s">
        <v>85</v>
      </c>
      <c r="E59" s="1" t="s">
        <v>15</v>
      </c>
      <c r="F59" s="1" t="s">
        <v>16</v>
      </c>
      <c r="G59" s="1" t="s">
        <v>17</v>
      </c>
      <c r="H59" s="1" t="s">
        <v>18</v>
      </c>
      <c r="I59" s="2">
        <v>43576</v>
      </c>
      <c r="J59" s="1">
        <v>700</v>
      </c>
      <c r="K59" s="1" t="s">
        <v>19</v>
      </c>
      <c r="L59" s="1">
        <v>0</v>
      </c>
      <c r="M59" s="1" t="s">
        <v>19</v>
      </c>
    </row>
    <row r="60" spans="1:13" hidden="1" x14ac:dyDescent="0.25">
      <c r="A60" s="1" t="s">
        <v>11</v>
      </c>
      <c r="B60" s="1" t="s">
        <v>12</v>
      </c>
      <c r="C60" s="1" t="s">
        <v>74</v>
      </c>
      <c r="D60" s="1" t="s">
        <v>75</v>
      </c>
      <c r="E60" s="1" t="s">
        <v>15</v>
      </c>
      <c r="F60" s="1" t="s">
        <v>16</v>
      </c>
      <c r="G60" s="1" t="s">
        <v>17</v>
      </c>
      <c r="H60" s="1" t="s">
        <v>18</v>
      </c>
      <c r="I60" s="2">
        <v>43577</v>
      </c>
      <c r="J60" s="1">
        <v>41500</v>
      </c>
      <c r="K60" s="1" t="s">
        <v>19</v>
      </c>
      <c r="L60" s="1">
        <v>0</v>
      </c>
      <c r="M60" s="1" t="s">
        <v>19</v>
      </c>
    </row>
    <row r="61" spans="1:13" hidden="1" x14ac:dyDescent="0.25">
      <c r="A61" s="1" t="s">
        <v>11</v>
      </c>
      <c r="B61" s="1" t="s">
        <v>12</v>
      </c>
      <c r="C61" s="1" t="s">
        <v>74</v>
      </c>
      <c r="D61" s="1" t="s">
        <v>75</v>
      </c>
      <c r="E61" s="1" t="s">
        <v>15</v>
      </c>
      <c r="F61" s="1" t="s">
        <v>16</v>
      </c>
      <c r="G61" s="1" t="s">
        <v>17</v>
      </c>
      <c r="H61" s="1" t="s">
        <v>18</v>
      </c>
      <c r="I61" s="2">
        <v>43578</v>
      </c>
      <c r="J61" s="1">
        <v>24000</v>
      </c>
      <c r="K61" s="1" t="s">
        <v>19</v>
      </c>
      <c r="L61" s="1">
        <v>0</v>
      </c>
      <c r="M61" s="1" t="s">
        <v>19</v>
      </c>
    </row>
    <row r="62" spans="1:13" hidden="1" x14ac:dyDescent="0.25">
      <c r="A62" s="1" t="s">
        <v>11</v>
      </c>
      <c r="B62" s="1" t="s">
        <v>12</v>
      </c>
      <c r="C62" s="1" t="s">
        <v>24</v>
      </c>
      <c r="D62" s="1" t="s">
        <v>25</v>
      </c>
      <c r="E62" s="1" t="s">
        <v>15</v>
      </c>
      <c r="F62" s="1" t="s">
        <v>16</v>
      </c>
      <c r="G62" s="1" t="s">
        <v>17</v>
      </c>
      <c r="H62" s="1" t="s">
        <v>18</v>
      </c>
      <c r="I62" s="2">
        <v>43578</v>
      </c>
      <c r="J62" s="1">
        <v>67166</v>
      </c>
      <c r="K62" s="1" t="s">
        <v>19</v>
      </c>
      <c r="L62" s="1">
        <v>0</v>
      </c>
      <c r="M62" s="1" t="s">
        <v>19</v>
      </c>
    </row>
    <row r="63" spans="1:13" hidden="1" x14ac:dyDescent="0.25">
      <c r="A63" s="1" t="s">
        <v>11</v>
      </c>
      <c r="B63" s="1" t="s">
        <v>12</v>
      </c>
      <c r="C63" s="1" t="s">
        <v>86</v>
      </c>
      <c r="D63" s="1" t="s">
        <v>87</v>
      </c>
      <c r="E63" s="1" t="s">
        <v>15</v>
      </c>
      <c r="F63" s="1" t="s">
        <v>16</v>
      </c>
      <c r="G63" s="1" t="s">
        <v>17</v>
      </c>
      <c r="H63" s="1" t="s">
        <v>18</v>
      </c>
      <c r="I63" s="2">
        <v>43578</v>
      </c>
      <c r="J63" s="1">
        <v>6</v>
      </c>
      <c r="K63" s="1" t="s">
        <v>19</v>
      </c>
      <c r="L63" s="1">
        <v>0</v>
      </c>
      <c r="M63" s="1" t="s">
        <v>19</v>
      </c>
    </row>
    <row r="64" spans="1:13" hidden="1" x14ac:dyDescent="0.25">
      <c r="A64" s="1" t="s">
        <v>11</v>
      </c>
      <c r="B64" s="1" t="s">
        <v>12</v>
      </c>
      <c r="C64" s="1" t="s">
        <v>88</v>
      </c>
      <c r="D64" s="1" t="s">
        <v>89</v>
      </c>
      <c r="E64" s="1" t="s">
        <v>15</v>
      </c>
      <c r="F64" s="1" t="s">
        <v>16</v>
      </c>
      <c r="G64" s="1" t="s">
        <v>17</v>
      </c>
      <c r="H64" s="1" t="s">
        <v>18</v>
      </c>
      <c r="I64" s="2">
        <v>43578</v>
      </c>
      <c r="J64" s="1">
        <v>320</v>
      </c>
      <c r="K64" s="1" t="s">
        <v>19</v>
      </c>
      <c r="L64" s="1">
        <v>0</v>
      </c>
      <c r="M64" s="1" t="s">
        <v>19</v>
      </c>
    </row>
    <row r="65" spans="1:13" hidden="1" x14ac:dyDescent="0.25">
      <c r="A65" s="1" t="s">
        <v>11</v>
      </c>
      <c r="B65" s="1" t="s">
        <v>12</v>
      </c>
      <c r="C65" s="1" t="s">
        <v>90</v>
      </c>
      <c r="D65" s="1" t="s">
        <v>91</v>
      </c>
      <c r="E65" s="1" t="s">
        <v>15</v>
      </c>
      <c r="F65" s="1" t="s">
        <v>16</v>
      </c>
      <c r="G65" s="1" t="s">
        <v>17</v>
      </c>
      <c r="H65" s="1" t="s">
        <v>18</v>
      </c>
      <c r="I65" s="2">
        <v>43578</v>
      </c>
      <c r="J65" s="1">
        <v>2352</v>
      </c>
      <c r="K65" s="1" t="s">
        <v>19</v>
      </c>
      <c r="L65" s="1">
        <v>0</v>
      </c>
      <c r="M65" s="1" t="s">
        <v>19</v>
      </c>
    </row>
    <row r="66" spans="1:13" hidden="1" x14ac:dyDescent="0.25">
      <c r="A66" s="1" t="s">
        <v>11</v>
      </c>
      <c r="B66" s="1" t="s">
        <v>12</v>
      </c>
      <c r="C66" s="1" t="s">
        <v>92</v>
      </c>
      <c r="D66" s="1" t="s">
        <v>93</v>
      </c>
      <c r="E66" s="1" t="s">
        <v>15</v>
      </c>
      <c r="F66" s="1" t="s">
        <v>16</v>
      </c>
      <c r="G66" s="1" t="s">
        <v>17</v>
      </c>
      <c r="H66" s="1" t="s">
        <v>18</v>
      </c>
      <c r="I66" s="2">
        <v>43578</v>
      </c>
      <c r="J66" s="1">
        <v>1884</v>
      </c>
      <c r="K66" s="1" t="s">
        <v>19</v>
      </c>
      <c r="L66" s="1">
        <v>0</v>
      </c>
      <c r="M66" s="1" t="s">
        <v>19</v>
      </c>
    </row>
    <row r="67" spans="1:13" hidden="1" x14ac:dyDescent="0.25">
      <c r="A67" s="1" t="s">
        <v>11</v>
      </c>
      <c r="B67" s="1" t="s">
        <v>12</v>
      </c>
      <c r="C67" s="1" t="s">
        <v>94</v>
      </c>
      <c r="D67" s="1" t="s">
        <v>95</v>
      </c>
      <c r="E67" s="1" t="s">
        <v>15</v>
      </c>
      <c r="F67" s="1" t="s">
        <v>16</v>
      </c>
      <c r="G67" s="1" t="s">
        <v>17</v>
      </c>
      <c r="H67" s="1" t="s">
        <v>18</v>
      </c>
      <c r="I67" s="2">
        <v>43578</v>
      </c>
      <c r="J67" s="1">
        <v>1884</v>
      </c>
      <c r="K67" s="1" t="s">
        <v>19</v>
      </c>
      <c r="L67" s="1">
        <v>0</v>
      </c>
      <c r="M67" s="1" t="s">
        <v>19</v>
      </c>
    </row>
    <row r="68" spans="1:13" hidden="1" x14ac:dyDescent="0.25">
      <c r="A68" s="1" t="s">
        <v>11</v>
      </c>
      <c r="B68" s="1" t="s">
        <v>12</v>
      </c>
      <c r="C68" s="1" t="s">
        <v>96</v>
      </c>
      <c r="D68" s="1" t="s">
        <v>97</v>
      </c>
      <c r="E68" s="1" t="s">
        <v>15</v>
      </c>
      <c r="F68" s="1" t="s">
        <v>16</v>
      </c>
      <c r="G68" s="1" t="s">
        <v>17</v>
      </c>
      <c r="H68" s="1" t="s">
        <v>18</v>
      </c>
      <c r="I68" s="2">
        <v>43578</v>
      </c>
      <c r="J68" s="1">
        <v>199</v>
      </c>
      <c r="K68" s="1" t="s">
        <v>19</v>
      </c>
      <c r="L68" s="1">
        <v>0</v>
      </c>
      <c r="M68" s="1" t="s">
        <v>19</v>
      </c>
    </row>
    <row r="69" spans="1:13" hidden="1" x14ac:dyDescent="0.25">
      <c r="A69" s="1" t="s">
        <v>11</v>
      </c>
      <c r="B69" s="1" t="s">
        <v>12</v>
      </c>
      <c r="C69" s="1" t="s">
        <v>98</v>
      </c>
      <c r="D69" s="1" t="s">
        <v>99</v>
      </c>
      <c r="E69" s="1" t="s">
        <v>15</v>
      </c>
      <c r="F69" s="1" t="s">
        <v>16</v>
      </c>
      <c r="G69" s="1" t="s">
        <v>17</v>
      </c>
      <c r="H69" s="1" t="s">
        <v>18</v>
      </c>
      <c r="I69" s="2">
        <v>43578</v>
      </c>
      <c r="J69" s="1">
        <v>509</v>
      </c>
      <c r="K69" s="1" t="s">
        <v>19</v>
      </c>
      <c r="L69" s="1">
        <v>0</v>
      </c>
      <c r="M69" s="1" t="s">
        <v>19</v>
      </c>
    </row>
    <row r="70" spans="1:13" hidden="1" x14ac:dyDescent="0.25">
      <c r="A70" s="1" t="s">
        <v>11</v>
      </c>
      <c r="B70" s="1" t="s">
        <v>12</v>
      </c>
      <c r="C70" s="1" t="s">
        <v>80</v>
      </c>
      <c r="D70" s="1" t="s">
        <v>81</v>
      </c>
      <c r="E70" s="1" t="s">
        <v>15</v>
      </c>
      <c r="F70" s="1" t="s">
        <v>16</v>
      </c>
      <c r="G70" s="1" t="s">
        <v>17</v>
      </c>
      <c r="H70" s="1" t="s">
        <v>18</v>
      </c>
      <c r="I70" s="2">
        <v>43578</v>
      </c>
      <c r="J70" s="1">
        <v>26</v>
      </c>
      <c r="K70" s="1" t="s">
        <v>19</v>
      </c>
      <c r="L70" s="1">
        <v>0</v>
      </c>
      <c r="M70" s="1" t="s">
        <v>19</v>
      </c>
    </row>
    <row r="71" spans="1:13" hidden="1" x14ac:dyDescent="0.25">
      <c r="A71" s="1" t="s">
        <v>11</v>
      </c>
      <c r="B71" s="1" t="s">
        <v>12</v>
      </c>
      <c r="C71" s="1" t="s">
        <v>58</v>
      </c>
      <c r="D71" s="1" t="s">
        <v>59</v>
      </c>
      <c r="E71" s="1" t="s">
        <v>15</v>
      </c>
      <c r="F71" s="1" t="s">
        <v>16</v>
      </c>
      <c r="G71" s="1" t="s">
        <v>17</v>
      </c>
      <c r="H71" s="1" t="s">
        <v>18</v>
      </c>
      <c r="I71" s="2">
        <v>43578</v>
      </c>
      <c r="J71" s="1">
        <v>390</v>
      </c>
      <c r="K71" s="1" t="s">
        <v>19</v>
      </c>
      <c r="L71" s="1">
        <v>0</v>
      </c>
      <c r="M71" s="1" t="s">
        <v>19</v>
      </c>
    </row>
    <row r="72" spans="1:13" hidden="1" x14ac:dyDescent="0.25">
      <c r="A72" s="1" t="s">
        <v>11</v>
      </c>
      <c r="B72" s="1" t="s">
        <v>12</v>
      </c>
      <c r="C72" s="1" t="s">
        <v>100</v>
      </c>
      <c r="D72" s="1" t="s">
        <v>101</v>
      </c>
      <c r="E72" s="1" t="s">
        <v>15</v>
      </c>
      <c r="F72" s="1" t="s">
        <v>16</v>
      </c>
      <c r="G72" s="1" t="s">
        <v>17</v>
      </c>
      <c r="H72" s="1" t="s">
        <v>18</v>
      </c>
      <c r="I72" s="2">
        <v>43579</v>
      </c>
      <c r="J72" s="1">
        <v>19000</v>
      </c>
      <c r="K72" s="1" t="s">
        <v>19</v>
      </c>
      <c r="L72" s="1">
        <v>0</v>
      </c>
      <c r="M72" s="1" t="s">
        <v>19</v>
      </c>
    </row>
    <row r="73" spans="1:13" hidden="1" x14ac:dyDescent="0.25">
      <c r="A73" s="1" t="s">
        <v>11</v>
      </c>
      <c r="B73" s="1" t="s">
        <v>12</v>
      </c>
      <c r="C73" s="1" t="s">
        <v>24</v>
      </c>
      <c r="D73" s="1" t="s">
        <v>25</v>
      </c>
      <c r="E73" s="1" t="s">
        <v>15</v>
      </c>
      <c r="F73" s="1" t="s">
        <v>16</v>
      </c>
      <c r="G73" s="1" t="s">
        <v>17</v>
      </c>
      <c r="H73" s="1" t="s">
        <v>18</v>
      </c>
      <c r="I73" s="2">
        <v>43580</v>
      </c>
      <c r="J73" s="1">
        <v>57000</v>
      </c>
      <c r="K73" s="1" t="s">
        <v>19</v>
      </c>
      <c r="L73" s="1">
        <v>0</v>
      </c>
      <c r="M73" s="1" t="s">
        <v>19</v>
      </c>
    </row>
    <row r="74" spans="1:13" hidden="1" x14ac:dyDescent="0.25">
      <c r="A74" s="1" t="s">
        <v>11</v>
      </c>
      <c r="B74" s="1" t="s">
        <v>12</v>
      </c>
      <c r="C74" s="1" t="s">
        <v>102</v>
      </c>
      <c r="D74" s="1" t="s">
        <v>103</v>
      </c>
      <c r="E74" s="1" t="s">
        <v>15</v>
      </c>
      <c r="F74" s="1" t="s">
        <v>16</v>
      </c>
      <c r="G74" s="1" t="s">
        <v>17</v>
      </c>
      <c r="H74" s="1" t="s">
        <v>18</v>
      </c>
      <c r="I74" s="2">
        <v>43580</v>
      </c>
      <c r="J74" s="1">
        <v>7000</v>
      </c>
      <c r="K74" s="1" t="s">
        <v>19</v>
      </c>
      <c r="L74" s="1">
        <v>0</v>
      </c>
      <c r="M74" s="1" t="s">
        <v>19</v>
      </c>
    </row>
    <row r="75" spans="1:13" hidden="1" x14ac:dyDescent="0.25">
      <c r="A75" s="1" t="s">
        <v>11</v>
      </c>
      <c r="B75" s="1" t="s">
        <v>12</v>
      </c>
      <c r="C75" s="1" t="s">
        <v>104</v>
      </c>
      <c r="D75" s="1" t="s">
        <v>105</v>
      </c>
      <c r="E75" s="1" t="s">
        <v>15</v>
      </c>
      <c r="F75" s="1" t="s">
        <v>16</v>
      </c>
      <c r="G75" s="1" t="s">
        <v>17</v>
      </c>
      <c r="H75" s="1" t="s">
        <v>18</v>
      </c>
      <c r="I75" s="2">
        <v>43580</v>
      </c>
      <c r="J75" s="1">
        <v>488</v>
      </c>
      <c r="K75" s="1" t="s">
        <v>19</v>
      </c>
      <c r="L75" s="1">
        <v>0</v>
      </c>
      <c r="M75" s="1" t="s">
        <v>19</v>
      </c>
    </row>
    <row r="76" spans="1:13" hidden="1" x14ac:dyDescent="0.25">
      <c r="A76" s="1" t="s">
        <v>11</v>
      </c>
      <c r="B76" s="1" t="s">
        <v>12</v>
      </c>
      <c r="C76" s="1" t="s">
        <v>100</v>
      </c>
      <c r="D76" s="1" t="s">
        <v>101</v>
      </c>
      <c r="E76" s="1" t="s">
        <v>15</v>
      </c>
      <c r="F76" s="1" t="s">
        <v>16</v>
      </c>
      <c r="G76" s="1" t="s">
        <v>17</v>
      </c>
      <c r="H76" s="1" t="s">
        <v>18</v>
      </c>
      <c r="I76" s="2">
        <v>43581</v>
      </c>
      <c r="J76" s="1">
        <v>17600</v>
      </c>
      <c r="K76" s="1" t="s">
        <v>19</v>
      </c>
      <c r="L76" s="1">
        <v>0</v>
      </c>
      <c r="M76" s="1" t="s">
        <v>19</v>
      </c>
    </row>
    <row r="77" spans="1:13" hidden="1" x14ac:dyDescent="0.25">
      <c r="A77" s="1" t="s">
        <v>11</v>
      </c>
      <c r="B77" s="1" t="s">
        <v>12</v>
      </c>
      <c r="C77" s="1" t="s">
        <v>106</v>
      </c>
      <c r="D77" s="1" t="s">
        <v>107</v>
      </c>
      <c r="E77" s="1" t="s">
        <v>15</v>
      </c>
      <c r="F77" s="1" t="s">
        <v>16</v>
      </c>
      <c r="G77" s="1" t="s">
        <v>17</v>
      </c>
      <c r="H77" s="1" t="s">
        <v>18</v>
      </c>
      <c r="I77" s="2">
        <v>43581</v>
      </c>
      <c r="J77" s="1">
        <v>290</v>
      </c>
      <c r="K77" s="1" t="s">
        <v>19</v>
      </c>
      <c r="L77" s="1">
        <v>0</v>
      </c>
      <c r="M77" s="1" t="s">
        <v>19</v>
      </c>
    </row>
    <row r="78" spans="1:13" hidden="1" x14ac:dyDescent="0.25">
      <c r="A78" s="1" t="s">
        <v>11</v>
      </c>
      <c r="B78" s="1" t="s">
        <v>12</v>
      </c>
      <c r="C78" s="1" t="s">
        <v>24</v>
      </c>
      <c r="D78" s="1" t="s">
        <v>25</v>
      </c>
      <c r="E78" s="1" t="s">
        <v>15</v>
      </c>
      <c r="F78" s="1" t="s">
        <v>16</v>
      </c>
      <c r="G78" s="1" t="s">
        <v>17</v>
      </c>
      <c r="H78" s="1" t="s">
        <v>18</v>
      </c>
      <c r="I78" s="2">
        <v>43581</v>
      </c>
      <c r="J78" s="1">
        <v>22000</v>
      </c>
      <c r="K78" s="1" t="s">
        <v>19</v>
      </c>
      <c r="L78" s="1">
        <v>0</v>
      </c>
      <c r="M78" s="1" t="s">
        <v>19</v>
      </c>
    </row>
    <row r="79" spans="1:13" hidden="1" x14ac:dyDescent="0.25">
      <c r="A79" s="1" t="s">
        <v>11</v>
      </c>
      <c r="B79" s="1" t="s">
        <v>12</v>
      </c>
      <c r="C79" s="1" t="s">
        <v>84</v>
      </c>
      <c r="D79" s="1" t="s">
        <v>85</v>
      </c>
      <c r="E79" s="1" t="s">
        <v>15</v>
      </c>
      <c r="F79" s="1" t="s">
        <v>16</v>
      </c>
      <c r="G79" s="1" t="s">
        <v>17</v>
      </c>
      <c r="H79" s="1" t="s">
        <v>18</v>
      </c>
      <c r="I79" s="2">
        <v>43581</v>
      </c>
      <c r="J79" s="1">
        <v>500</v>
      </c>
      <c r="K79" s="1" t="s">
        <v>19</v>
      </c>
      <c r="L79" s="1">
        <v>0</v>
      </c>
      <c r="M79" s="1" t="s">
        <v>19</v>
      </c>
    </row>
    <row r="80" spans="1:13" hidden="1" x14ac:dyDescent="0.25">
      <c r="A80" s="1" t="s">
        <v>11</v>
      </c>
      <c r="B80" s="1" t="s">
        <v>12</v>
      </c>
      <c r="C80" s="1" t="s">
        <v>86</v>
      </c>
      <c r="D80" s="1" t="s">
        <v>87</v>
      </c>
      <c r="E80" s="1" t="s">
        <v>15</v>
      </c>
      <c r="F80" s="1" t="s">
        <v>16</v>
      </c>
      <c r="G80" s="1" t="s">
        <v>17</v>
      </c>
      <c r="H80" s="1" t="s">
        <v>18</v>
      </c>
      <c r="I80" s="2">
        <v>43581</v>
      </c>
      <c r="J80" s="1">
        <v>400</v>
      </c>
      <c r="K80" s="1" t="s">
        <v>19</v>
      </c>
      <c r="L80" s="1">
        <v>0</v>
      </c>
      <c r="M80" s="1" t="s">
        <v>19</v>
      </c>
    </row>
    <row r="81" spans="1:13" hidden="1" x14ac:dyDescent="0.25">
      <c r="A81" s="1" t="s">
        <v>11</v>
      </c>
      <c r="B81" s="1" t="s">
        <v>12</v>
      </c>
      <c r="C81" s="1" t="s">
        <v>108</v>
      </c>
      <c r="D81" s="1" t="s">
        <v>109</v>
      </c>
      <c r="E81" s="1" t="s">
        <v>15</v>
      </c>
      <c r="F81" s="1" t="s">
        <v>16</v>
      </c>
      <c r="G81" s="1" t="s">
        <v>17</v>
      </c>
      <c r="H81" s="1" t="s">
        <v>18</v>
      </c>
      <c r="I81" s="2">
        <v>43581</v>
      </c>
      <c r="J81" s="1">
        <v>288</v>
      </c>
      <c r="K81" s="1" t="s">
        <v>19</v>
      </c>
      <c r="L81" s="1">
        <v>0</v>
      </c>
      <c r="M81" s="1" t="s">
        <v>19</v>
      </c>
    </row>
    <row r="82" spans="1:13" hidden="1" x14ac:dyDescent="0.25">
      <c r="A82" s="1" t="s">
        <v>11</v>
      </c>
      <c r="B82" s="1" t="s">
        <v>12</v>
      </c>
      <c r="C82" s="1" t="s">
        <v>110</v>
      </c>
      <c r="D82" s="1" t="s">
        <v>111</v>
      </c>
      <c r="E82" s="1" t="s">
        <v>15</v>
      </c>
      <c r="F82" s="1" t="s">
        <v>16</v>
      </c>
      <c r="G82" s="1" t="s">
        <v>17</v>
      </c>
      <c r="H82" s="1" t="s">
        <v>18</v>
      </c>
      <c r="I82" s="2">
        <v>43581</v>
      </c>
      <c r="J82" s="1">
        <v>109</v>
      </c>
      <c r="K82" s="1" t="s">
        <v>19</v>
      </c>
      <c r="L82" s="1">
        <v>0</v>
      </c>
      <c r="M82" s="1" t="s">
        <v>19</v>
      </c>
    </row>
    <row r="83" spans="1:13" hidden="1" x14ac:dyDescent="0.25">
      <c r="A83" s="1" t="s">
        <v>11</v>
      </c>
      <c r="B83" s="1" t="s">
        <v>12</v>
      </c>
      <c r="C83" s="1" t="s">
        <v>78</v>
      </c>
      <c r="D83" s="1" t="s">
        <v>79</v>
      </c>
      <c r="E83" s="1" t="s">
        <v>15</v>
      </c>
      <c r="F83" s="1" t="s">
        <v>16</v>
      </c>
      <c r="G83" s="1" t="s">
        <v>17</v>
      </c>
      <c r="H83" s="1" t="s">
        <v>18</v>
      </c>
      <c r="I83" s="2">
        <v>43581</v>
      </c>
      <c r="J83" s="1">
        <v>5</v>
      </c>
      <c r="K83" s="1" t="s">
        <v>19</v>
      </c>
      <c r="L83" s="1">
        <v>0</v>
      </c>
      <c r="M83" s="1" t="s">
        <v>19</v>
      </c>
    </row>
    <row r="84" spans="1:13" hidden="1" x14ac:dyDescent="0.25">
      <c r="A84" s="1" t="s">
        <v>11</v>
      </c>
      <c r="B84" s="1" t="s">
        <v>12</v>
      </c>
      <c r="C84" s="1" t="s">
        <v>112</v>
      </c>
      <c r="D84" s="1" t="s">
        <v>113</v>
      </c>
      <c r="E84" s="1" t="s">
        <v>15</v>
      </c>
      <c r="F84" s="1" t="s">
        <v>16</v>
      </c>
      <c r="G84" s="1" t="s">
        <v>17</v>
      </c>
      <c r="H84" s="1" t="s">
        <v>18</v>
      </c>
      <c r="I84" s="2">
        <v>43582</v>
      </c>
      <c r="J84" s="1">
        <v>1500</v>
      </c>
      <c r="K84" s="1" t="s">
        <v>19</v>
      </c>
      <c r="L84" s="1">
        <v>0</v>
      </c>
      <c r="M84" s="1" t="s">
        <v>19</v>
      </c>
    </row>
    <row r="85" spans="1:13" hidden="1" x14ac:dyDescent="0.25">
      <c r="A85" s="1" t="s">
        <v>11</v>
      </c>
      <c r="B85" s="1" t="s">
        <v>12</v>
      </c>
      <c r="C85" s="1" t="s">
        <v>84</v>
      </c>
      <c r="D85" s="1" t="s">
        <v>85</v>
      </c>
      <c r="E85" s="1" t="s">
        <v>15</v>
      </c>
      <c r="F85" s="1" t="s">
        <v>16</v>
      </c>
      <c r="G85" s="1" t="s">
        <v>17</v>
      </c>
      <c r="H85" s="1" t="s">
        <v>18</v>
      </c>
      <c r="I85" s="2">
        <v>43582</v>
      </c>
      <c r="J85" s="1">
        <v>1300</v>
      </c>
      <c r="K85" s="1" t="s">
        <v>19</v>
      </c>
      <c r="L85" s="1">
        <v>0</v>
      </c>
      <c r="M85" s="1" t="s">
        <v>19</v>
      </c>
    </row>
    <row r="86" spans="1:13" hidden="1" x14ac:dyDescent="0.25">
      <c r="A86" s="1" t="s">
        <v>11</v>
      </c>
      <c r="B86" s="1" t="s">
        <v>12</v>
      </c>
      <c r="C86" s="1" t="s">
        <v>114</v>
      </c>
      <c r="D86" s="1" t="s">
        <v>115</v>
      </c>
      <c r="E86" s="1" t="s">
        <v>15</v>
      </c>
      <c r="F86" s="1" t="s">
        <v>16</v>
      </c>
      <c r="G86" s="1" t="s">
        <v>17</v>
      </c>
      <c r="H86" s="1" t="s">
        <v>18</v>
      </c>
      <c r="I86" s="2">
        <v>43582</v>
      </c>
      <c r="J86" s="1">
        <v>349</v>
      </c>
      <c r="K86" s="1" t="s">
        <v>19</v>
      </c>
      <c r="L86" s="1">
        <v>0</v>
      </c>
      <c r="M86" s="1" t="s">
        <v>19</v>
      </c>
    </row>
    <row r="87" spans="1:13" hidden="1" x14ac:dyDescent="0.25">
      <c r="A87" s="1" t="s">
        <v>11</v>
      </c>
      <c r="B87" s="1" t="s">
        <v>12</v>
      </c>
      <c r="C87" s="1" t="s">
        <v>76</v>
      </c>
      <c r="D87" s="1" t="s">
        <v>77</v>
      </c>
      <c r="E87" s="1" t="s">
        <v>15</v>
      </c>
      <c r="F87" s="1" t="s">
        <v>16</v>
      </c>
      <c r="G87" s="1" t="s">
        <v>17</v>
      </c>
      <c r="H87" s="1" t="s">
        <v>18</v>
      </c>
      <c r="I87" s="2">
        <v>43582</v>
      </c>
      <c r="J87" s="1">
        <v>5</v>
      </c>
      <c r="K87" s="1" t="s">
        <v>19</v>
      </c>
      <c r="L87" s="1">
        <v>0</v>
      </c>
      <c r="M87" s="1" t="s">
        <v>19</v>
      </c>
    </row>
    <row r="88" spans="1:13" hidden="1" x14ac:dyDescent="0.25">
      <c r="A88" s="1" t="s">
        <v>11</v>
      </c>
      <c r="B88" s="1" t="s">
        <v>12</v>
      </c>
      <c r="C88" s="1" t="s">
        <v>100</v>
      </c>
      <c r="D88" s="1" t="s">
        <v>101</v>
      </c>
      <c r="E88" s="1" t="s">
        <v>15</v>
      </c>
      <c r="F88" s="1" t="s">
        <v>16</v>
      </c>
      <c r="G88" s="1" t="s">
        <v>17</v>
      </c>
      <c r="H88" s="1" t="s">
        <v>18</v>
      </c>
      <c r="I88" s="2">
        <v>43583</v>
      </c>
      <c r="J88" s="1">
        <v>12000</v>
      </c>
      <c r="K88" s="1" t="s">
        <v>19</v>
      </c>
      <c r="L88" s="1">
        <v>0</v>
      </c>
      <c r="M88" s="1" t="s">
        <v>19</v>
      </c>
    </row>
    <row r="89" spans="1:13" hidden="1" x14ac:dyDescent="0.25">
      <c r="A89" s="1" t="s">
        <v>11</v>
      </c>
      <c r="B89" s="1" t="s">
        <v>12</v>
      </c>
      <c r="C89" s="1" t="s">
        <v>24</v>
      </c>
      <c r="D89" s="1" t="s">
        <v>25</v>
      </c>
      <c r="E89" s="1" t="s">
        <v>15</v>
      </c>
      <c r="F89" s="1" t="s">
        <v>16</v>
      </c>
      <c r="G89" s="1" t="s">
        <v>17</v>
      </c>
      <c r="H89" s="1" t="s">
        <v>18</v>
      </c>
      <c r="I89" s="2">
        <v>43583</v>
      </c>
      <c r="J89" s="1">
        <v>5000</v>
      </c>
      <c r="K89" s="1" t="s">
        <v>19</v>
      </c>
      <c r="L89" s="1">
        <v>0</v>
      </c>
      <c r="M89" s="1" t="s">
        <v>19</v>
      </c>
    </row>
    <row r="90" spans="1:13" hidden="1" x14ac:dyDescent="0.25">
      <c r="A90" s="1" t="s">
        <v>11</v>
      </c>
      <c r="B90" s="1" t="s">
        <v>12</v>
      </c>
      <c r="C90" s="1" t="s">
        <v>84</v>
      </c>
      <c r="D90" s="1" t="s">
        <v>85</v>
      </c>
      <c r="E90" s="1" t="s">
        <v>15</v>
      </c>
      <c r="F90" s="1" t="s">
        <v>16</v>
      </c>
      <c r="G90" s="1" t="s">
        <v>17</v>
      </c>
      <c r="H90" s="1" t="s">
        <v>18</v>
      </c>
      <c r="I90" s="2">
        <v>43583</v>
      </c>
      <c r="J90" s="1">
        <v>1050</v>
      </c>
      <c r="K90" s="1" t="s">
        <v>19</v>
      </c>
      <c r="L90" s="1">
        <v>0</v>
      </c>
      <c r="M90" s="1" t="s">
        <v>19</v>
      </c>
    </row>
    <row r="91" spans="1:13" hidden="1" x14ac:dyDescent="0.25">
      <c r="A91" s="1" t="s">
        <v>11</v>
      </c>
      <c r="B91" s="1" t="s">
        <v>12</v>
      </c>
      <c r="C91" s="1" t="s">
        <v>116</v>
      </c>
      <c r="D91" s="1" t="s">
        <v>117</v>
      </c>
      <c r="E91" s="1" t="s">
        <v>15</v>
      </c>
      <c r="F91" s="1" t="s">
        <v>16</v>
      </c>
      <c r="G91" s="1" t="s">
        <v>17</v>
      </c>
      <c r="H91" s="1" t="s">
        <v>18</v>
      </c>
      <c r="I91" s="2">
        <v>43583</v>
      </c>
      <c r="J91" s="1">
        <v>5314</v>
      </c>
      <c r="K91" s="1" t="s">
        <v>19</v>
      </c>
      <c r="L91" s="1">
        <v>0</v>
      </c>
      <c r="M91" s="1" t="s">
        <v>19</v>
      </c>
    </row>
    <row r="92" spans="1:13" hidden="1" x14ac:dyDescent="0.25">
      <c r="A92" s="1" t="s">
        <v>11</v>
      </c>
      <c r="B92" s="1" t="s">
        <v>12</v>
      </c>
      <c r="C92" s="1" t="s">
        <v>118</v>
      </c>
      <c r="D92" s="1" t="s">
        <v>119</v>
      </c>
      <c r="E92" s="1" t="s">
        <v>15</v>
      </c>
      <c r="F92" s="1" t="s">
        <v>16</v>
      </c>
      <c r="G92" s="1" t="s">
        <v>17</v>
      </c>
      <c r="H92" s="1" t="s">
        <v>18</v>
      </c>
      <c r="I92" s="2">
        <v>43583</v>
      </c>
      <c r="J92" s="1">
        <v>996</v>
      </c>
      <c r="K92" s="1" t="s">
        <v>19</v>
      </c>
      <c r="L92" s="1">
        <v>0</v>
      </c>
      <c r="M92" s="1" t="s">
        <v>19</v>
      </c>
    </row>
    <row r="93" spans="1:13" hidden="1" x14ac:dyDescent="0.25">
      <c r="A93" s="1" t="s">
        <v>11</v>
      </c>
      <c r="B93" s="1" t="s">
        <v>12</v>
      </c>
      <c r="C93" s="1" t="s">
        <v>74</v>
      </c>
      <c r="D93" s="1" t="s">
        <v>75</v>
      </c>
      <c r="E93" s="1" t="s">
        <v>15</v>
      </c>
      <c r="F93" s="1" t="s">
        <v>16</v>
      </c>
      <c r="G93" s="1" t="s">
        <v>17</v>
      </c>
      <c r="H93" s="1" t="s">
        <v>18</v>
      </c>
      <c r="I93" s="2">
        <v>43584</v>
      </c>
      <c r="J93" s="1">
        <v>12000</v>
      </c>
      <c r="K93" s="1" t="s">
        <v>19</v>
      </c>
      <c r="L93" s="1">
        <v>0</v>
      </c>
      <c r="M93" s="1" t="s">
        <v>19</v>
      </c>
    </row>
    <row r="94" spans="1:13" hidden="1" x14ac:dyDescent="0.25">
      <c r="A94" s="1" t="s">
        <v>11</v>
      </c>
      <c r="B94" s="1" t="s">
        <v>12</v>
      </c>
      <c r="C94" s="1" t="s">
        <v>84</v>
      </c>
      <c r="D94" s="1" t="s">
        <v>85</v>
      </c>
      <c r="E94" s="1" t="s">
        <v>15</v>
      </c>
      <c r="F94" s="1" t="s">
        <v>16</v>
      </c>
      <c r="G94" s="1" t="s">
        <v>17</v>
      </c>
      <c r="H94" s="1" t="s">
        <v>18</v>
      </c>
      <c r="I94" s="2">
        <v>43584</v>
      </c>
      <c r="J94" s="1">
        <v>300</v>
      </c>
      <c r="K94" s="1" t="s">
        <v>19</v>
      </c>
      <c r="L94" s="1">
        <v>0</v>
      </c>
      <c r="M94" s="1" t="s">
        <v>19</v>
      </c>
    </row>
    <row r="95" spans="1:13" hidden="1" x14ac:dyDescent="0.25">
      <c r="A95" s="1" t="s">
        <v>11</v>
      </c>
      <c r="B95" s="1" t="s">
        <v>12</v>
      </c>
      <c r="C95" s="1" t="s">
        <v>120</v>
      </c>
      <c r="D95" s="1" t="s">
        <v>121</v>
      </c>
      <c r="E95" s="1" t="s">
        <v>15</v>
      </c>
      <c r="F95" s="1" t="s">
        <v>16</v>
      </c>
      <c r="G95" s="1" t="s">
        <v>17</v>
      </c>
      <c r="H95" s="1" t="s">
        <v>18</v>
      </c>
      <c r="I95" s="2">
        <v>43584</v>
      </c>
      <c r="J95" s="1">
        <v>244</v>
      </c>
      <c r="K95" s="1" t="s">
        <v>19</v>
      </c>
      <c r="L95" s="1">
        <v>0</v>
      </c>
      <c r="M95" s="1" t="s">
        <v>19</v>
      </c>
    </row>
    <row r="96" spans="1:13" hidden="1" x14ac:dyDescent="0.25">
      <c r="A96" s="1" t="s">
        <v>11</v>
      </c>
      <c r="B96" s="1" t="s">
        <v>12</v>
      </c>
      <c r="C96" s="1" t="s">
        <v>96</v>
      </c>
      <c r="D96" s="1" t="s">
        <v>97</v>
      </c>
      <c r="E96" s="1" t="s">
        <v>15</v>
      </c>
      <c r="F96" s="1" t="s">
        <v>16</v>
      </c>
      <c r="G96" s="1" t="s">
        <v>17</v>
      </c>
      <c r="H96" s="1" t="s">
        <v>18</v>
      </c>
      <c r="I96" s="2">
        <v>43584</v>
      </c>
      <c r="J96" s="1">
        <v>620</v>
      </c>
      <c r="K96" s="1" t="s">
        <v>19</v>
      </c>
      <c r="L96" s="1">
        <v>0</v>
      </c>
      <c r="M96" s="1" t="s">
        <v>19</v>
      </c>
    </row>
    <row r="97" spans="1:13" hidden="1" x14ac:dyDescent="0.25">
      <c r="A97" s="1" t="s">
        <v>11</v>
      </c>
      <c r="B97" s="1" t="s">
        <v>12</v>
      </c>
      <c r="C97" s="1" t="s">
        <v>122</v>
      </c>
      <c r="D97" s="1" t="s">
        <v>123</v>
      </c>
      <c r="E97" s="1" t="s">
        <v>15</v>
      </c>
      <c r="F97" s="1" t="s">
        <v>16</v>
      </c>
      <c r="G97" s="1" t="s">
        <v>17</v>
      </c>
      <c r="H97" s="1" t="s">
        <v>18</v>
      </c>
      <c r="I97" s="2">
        <v>43584</v>
      </c>
      <c r="J97" s="1">
        <v>148</v>
      </c>
      <c r="K97" s="1" t="s">
        <v>19</v>
      </c>
      <c r="L97" s="1">
        <v>0</v>
      </c>
      <c r="M97" s="1" t="s">
        <v>19</v>
      </c>
    </row>
    <row r="98" spans="1:13" hidden="1" x14ac:dyDescent="0.25">
      <c r="A98" s="1" t="s">
        <v>11</v>
      </c>
      <c r="B98" s="1" t="s">
        <v>12</v>
      </c>
      <c r="C98" s="1" t="s">
        <v>100</v>
      </c>
      <c r="D98" s="1" t="s">
        <v>101</v>
      </c>
      <c r="E98" s="1" t="s">
        <v>15</v>
      </c>
      <c r="F98" s="1" t="s">
        <v>16</v>
      </c>
      <c r="G98" s="1" t="s">
        <v>17</v>
      </c>
      <c r="H98" s="1" t="s">
        <v>18</v>
      </c>
      <c r="I98" s="2">
        <v>43585</v>
      </c>
      <c r="J98" s="1">
        <v>130</v>
      </c>
      <c r="K98" s="1" t="s">
        <v>19</v>
      </c>
      <c r="L98" s="1">
        <v>0</v>
      </c>
      <c r="M98" s="1" t="s">
        <v>19</v>
      </c>
    </row>
    <row r="99" spans="1:13" hidden="1" x14ac:dyDescent="0.25">
      <c r="A99" s="1" t="s">
        <v>11</v>
      </c>
      <c r="B99" s="1" t="s">
        <v>12</v>
      </c>
      <c r="C99" s="1" t="s">
        <v>74</v>
      </c>
      <c r="D99" s="1" t="s">
        <v>75</v>
      </c>
      <c r="E99" s="1" t="s">
        <v>15</v>
      </c>
      <c r="F99" s="1" t="s">
        <v>16</v>
      </c>
      <c r="G99" s="1" t="s">
        <v>17</v>
      </c>
      <c r="H99" s="1" t="s">
        <v>18</v>
      </c>
      <c r="I99" s="2">
        <v>43585</v>
      </c>
      <c r="J99" s="1">
        <v>28000</v>
      </c>
      <c r="K99" s="1" t="s">
        <v>19</v>
      </c>
      <c r="L99" s="1">
        <v>0</v>
      </c>
      <c r="M99" s="1" t="s">
        <v>19</v>
      </c>
    </row>
    <row r="100" spans="1:13" hidden="1" x14ac:dyDescent="0.25">
      <c r="A100" s="1" t="s">
        <v>11</v>
      </c>
      <c r="B100" s="1" t="s">
        <v>12</v>
      </c>
      <c r="C100" s="1" t="s">
        <v>124</v>
      </c>
      <c r="D100" s="1" t="s">
        <v>125</v>
      </c>
      <c r="E100" s="1" t="s">
        <v>15</v>
      </c>
      <c r="F100" s="1" t="s">
        <v>16</v>
      </c>
      <c r="G100" s="1" t="s">
        <v>17</v>
      </c>
      <c r="H100" s="1" t="s">
        <v>18</v>
      </c>
      <c r="I100" s="2">
        <v>43585</v>
      </c>
      <c r="J100" s="1">
        <v>45000</v>
      </c>
      <c r="K100" s="1" t="s">
        <v>19</v>
      </c>
      <c r="L100" s="1">
        <v>0</v>
      </c>
      <c r="M100" s="1" t="s">
        <v>19</v>
      </c>
    </row>
    <row r="101" spans="1:13" hidden="1" x14ac:dyDescent="0.25">
      <c r="A101" s="1" t="s">
        <v>11</v>
      </c>
      <c r="B101" s="1" t="s">
        <v>12</v>
      </c>
      <c r="C101" s="1" t="s">
        <v>24</v>
      </c>
      <c r="D101" s="1" t="s">
        <v>25</v>
      </c>
      <c r="E101" s="1" t="s">
        <v>15</v>
      </c>
      <c r="F101" s="1" t="s">
        <v>16</v>
      </c>
      <c r="G101" s="1" t="s">
        <v>17</v>
      </c>
      <c r="H101" s="1" t="s">
        <v>18</v>
      </c>
      <c r="I101" s="2">
        <v>43585</v>
      </c>
      <c r="J101" s="1">
        <v>105000</v>
      </c>
      <c r="K101" s="1" t="s">
        <v>19</v>
      </c>
      <c r="L101" s="1">
        <v>0</v>
      </c>
      <c r="M101" s="1" t="s">
        <v>19</v>
      </c>
    </row>
    <row r="102" spans="1:13" hidden="1" x14ac:dyDescent="0.25">
      <c r="A102" s="1" t="s">
        <v>11</v>
      </c>
      <c r="B102" s="1" t="s">
        <v>12</v>
      </c>
      <c r="C102" s="1" t="s">
        <v>126</v>
      </c>
      <c r="D102" s="1" t="s">
        <v>127</v>
      </c>
      <c r="E102" s="1" t="s">
        <v>15</v>
      </c>
      <c r="F102" s="1" t="s">
        <v>16</v>
      </c>
      <c r="G102" s="1" t="s">
        <v>17</v>
      </c>
      <c r="H102" s="1" t="s">
        <v>18</v>
      </c>
      <c r="I102" s="2">
        <v>43585</v>
      </c>
      <c r="J102" s="1">
        <v>0</v>
      </c>
      <c r="K102" s="1" t="s">
        <v>19</v>
      </c>
      <c r="L102" s="1">
        <v>0</v>
      </c>
      <c r="M102" s="1" t="s">
        <v>19</v>
      </c>
    </row>
    <row r="103" spans="1:13" hidden="1" x14ac:dyDescent="0.25">
      <c r="A103" s="1" t="s">
        <v>11</v>
      </c>
      <c r="B103" s="1" t="s">
        <v>12</v>
      </c>
      <c r="C103" s="1" t="s">
        <v>84</v>
      </c>
      <c r="D103" s="1" t="s">
        <v>85</v>
      </c>
      <c r="E103" s="1" t="s">
        <v>15</v>
      </c>
      <c r="F103" s="1" t="s">
        <v>16</v>
      </c>
      <c r="G103" s="1" t="s">
        <v>17</v>
      </c>
      <c r="H103" s="1" t="s">
        <v>18</v>
      </c>
      <c r="I103" s="2">
        <v>43585</v>
      </c>
      <c r="J103" s="1">
        <v>1300</v>
      </c>
      <c r="K103" s="1" t="s">
        <v>19</v>
      </c>
      <c r="L103" s="1">
        <v>0</v>
      </c>
      <c r="M103" s="1" t="s">
        <v>19</v>
      </c>
    </row>
    <row r="104" spans="1:13" x14ac:dyDescent="0.25">
      <c r="A104" s="1" t="s">
        <v>11</v>
      </c>
      <c r="B104" s="1" t="s">
        <v>12</v>
      </c>
      <c r="C104" s="1" t="s">
        <v>128</v>
      </c>
      <c r="D104" s="1" t="s">
        <v>129</v>
      </c>
      <c r="E104" s="1" t="s">
        <v>15</v>
      </c>
      <c r="F104" s="1" t="s">
        <v>16</v>
      </c>
      <c r="G104" s="1" t="s">
        <v>17</v>
      </c>
      <c r="H104" s="1" t="s">
        <v>18</v>
      </c>
      <c r="I104" s="2">
        <v>43585</v>
      </c>
      <c r="J104" s="1">
        <v>66</v>
      </c>
      <c r="K104" s="1" t="s">
        <v>19</v>
      </c>
      <c r="L104" s="1">
        <v>0</v>
      </c>
      <c r="M104" s="1" t="s">
        <v>19</v>
      </c>
    </row>
    <row r="105" spans="1:13" hidden="1" x14ac:dyDescent="0.25">
      <c r="A105" s="1" t="s">
        <v>11</v>
      </c>
      <c r="B105" s="1" t="s">
        <v>12</v>
      </c>
      <c r="C105" s="1" t="s">
        <v>62</v>
      </c>
      <c r="D105" s="1" t="s">
        <v>63</v>
      </c>
      <c r="E105" s="1" t="s">
        <v>15</v>
      </c>
      <c r="F105" s="1" t="s">
        <v>16</v>
      </c>
      <c r="G105" s="1" t="s">
        <v>17</v>
      </c>
      <c r="H105" s="1" t="s">
        <v>18</v>
      </c>
      <c r="I105" s="2">
        <v>43585</v>
      </c>
      <c r="J105" s="1">
        <v>310</v>
      </c>
      <c r="K105" s="1" t="s">
        <v>19</v>
      </c>
      <c r="L105" s="1">
        <v>0</v>
      </c>
      <c r="M105" s="1" t="s">
        <v>19</v>
      </c>
    </row>
    <row r="106" spans="1:13" hidden="1" x14ac:dyDescent="0.25">
      <c r="A106" s="1" t="s">
        <v>11</v>
      </c>
      <c r="B106" s="1" t="s">
        <v>12</v>
      </c>
      <c r="C106" s="1" t="s">
        <v>130</v>
      </c>
      <c r="D106" s="1" t="s">
        <v>131</v>
      </c>
      <c r="E106" s="1" t="s">
        <v>15</v>
      </c>
      <c r="F106" s="1" t="s">
        <v>16</v>
      </c>
      <c r="G106" s="1" t="s">
        <v>17</v>
      </c>
      <c r="H106" s="1" t="s">
        <v>18</v>
      </c>
      <c r="I106" s="2">
        <v>43585</v>
      </c>
      <c r="J106" s="1">
        <v>427</v>
      </c>
      <c r="K106" s="1" t="s">
        <v>19</v>
      </c>
      <c r="L106" s="1">
        <v>0</v>
      </c>
      <c r="M106" s="1" t="s">
        <v>19</v>
      </c>
    </row>
    <row r="107" spans="1:13" hidden="1" x14ac:dyDescent="0.25">
      <c r="A107" s="1" t="s">
        <v>11</v>
      </c>
      <c r="B107" s="1" t="s">
        <v>12</v>
      </c>
      <c r="C107" s="1" t="s">
        <v>132</v>
      </c>
      <c r="D107" s="1" t="s">
        <v>133</v>
      </c>
      <c r="E107" s="1" t="s">
        <v>15</v>
      </c>
      <c r="F107" s="1" t="s">
        <v>16</v>
      </c>
      <c r="G107" s="1" t="s">
        <v>17</v>
      </c>
      <c r="H107" s="1" t="s">
        <v>18</v>
      </c>
      <c r="I107" s="2">
        <v>43585</v>
      </c>
      <c r="J107" s="1">
        <v>220</v>
      </c>
      <c r="K107" s="1" t="s">
        <v>19</v>
      </c>
      <c r="L107" s="1">
        <v>0</v>
      </c>
      <c r="M107" s="1" t="s">
        <v>19</v>
      </c>
    </row>
    <row r="108" spans="1:13" hidden="1" x14ac:dyDescent="0.25">
      <c r="A108" s="1" t="s">
        <v>11</v>
      </c>
      <c r="B108" s="1" t="s">
        <v>12</v>
      </c>
      <c r="C108" s="1" t="s">
        <v>134</v>
      </c>
      <c r="D108" s="1" t="s">
        <v>135</v>
      </c>
      <c r="E108" s="1" t="s">
        <v>15</v>
      </c>
      <c r="F108" s="1" t="s">
        <v>16</v>
      </c>
      <c r="G108" s="1" t="s">
        <v>17</v>
      </c>
      <c r="H108" s="1" t="s">
        <v>18</v>
      </c>
      <c r="I108" s="2">
        <v>43585</v>
      </c>
      <c r="J108" s="1">
        <v>149</v>
      </c>
      <c r="K108" s="1" t="s">
        <v>19</v>
      </c>
      <c r="L108" s="1">
        <v>0</v>
      </c>
      <c r="M108" s="1" t="s">
        <v>19</v>
      </c>
    </row>
    <row r="109" spans="1:13" hidden="1" x14ac:dyDescent="0.25">
      <c r="A109" s="1" t="s">
        <v>11</v>
      </c>
      <c r="B109" s="1" t="s">
        <v>12</v>
      </c>
      <c r="C109" s="1" t="s">
        <v>136</v>
      </c>
      <c r="D109" s="1" t="s">
        <v>137</v>
      </c>
      <c r="E109" s="1" t="s">
        <v>15</v>
      </c>
      <c r="F109" s="1" t="s">
        <v>16</v>
      </c>
      <c r="G109" s="1" t="s">
        <v>17</v>
      </c>
      <c r="H109" s="1" t="s">
        <v>18</v>
      </c>
      <c r="I109" s="2">
        <v>43585</v>
      </c>
      <c r="J109" s="1">
        <v>49</v>
      </c>
      <c r="K109" s="1" t="s">
        <v>19</v>
      </c>
      <c r="L109" s="1">
        <v>0</v>
      </c>
      <c r="M109" s="1" t="s">
        <v>19</v>
      </c>
    </row>
    <row r="110" spans="1:13" hidden="1" x14ac:dyDescent="0.25">
      <c r="A110" s="1" t="s">
        <v>11</v>
      </c>
      <c r="B110" s="1" t="s">
        <v>12</v>
      </c>
      <c r="C110" s="1" t="s">
        <v>138</v>
      </c>
      <c r="D110" s="1" t="s">
        <v>139</v>
      </c>
      <c r="E110" s="1" t="s">
        <v>15</v>
      </c>
      <c r="F110" s="1" t="s">
        <v>16</v>
      </c>
      <c r="G110" s="1" t="s">
        <v>17</v>
      </c>
      <c r="H110" s="1" t="s">
        <v>18</v>
      </c>
      <c r="I110" s="2">
        <v>43585</v>
      </c>
      <c r="J110" s="1">
        <v>49</v>
      </c>
      <c r="K110" s="1" t="s">
        <v>19</v>
      </c>
      <c r="L110" s="1">
        <v>0</v>
      </c>
      <c r="M110" s="1" t="s">
        <v>19</v>
      </c>
    </row>
    <row r="111" spans="1:13" hidden="1" x14ac:dyDescent="0.25">
      <c r="A111" s="1" t="s">
        <v>11</v>
      </c>
      <c r="B111" s="1" t="s">
        <v>12</v>
      </c>
      <c r="C111" s="1" t="s">
        <v>32</v>
      </c>
      <c r="D111" s="1" t="s">
        <v>33</v>
      </c>
      <c r="E111" s="1" t="s">
        <v>15</v>
      </c>
      <c r="F111" s="1" t="s">
        <v>16</v>
      </c>
      <c r="G111" s="1" t="s">
        <v>17</v>
      </c>
      <c r="H111" s="1" t="s">
        <v>18</v>
      </c>
      <c r="I111" s="2">
        <v>43585</v>
      </c>
      <c r="J111" s="1">
        <v>30000</v>
      </c>
      <c r="K111" s="1" t="s">
        <v>19</v>
      </c>
      <c r="L111" s="1">
        <v>0</v>
      </c>
      <c r="M111" s="1" t="s">
        <v>19</v>
      </c>
    </row>
    <row r="112" spans="1:13" hidden="1" x14ac:dyDescent="0.25">
      <c r="A112" s="1" t="s">
        <v>11</v>
      </c>
      <c r="B112" s="1" t="s">
        <v>12</v>
      </c>
      <c r="C112" s="1" t="s">
        <v>140</v>
      </c>
      <c r="D112" s="1" t="s">
        <v>141</v>
      </c>
      <c r="E112" s="1" t="s">
        <v>15</v>
      </c>
      <c r="F112" s="1" t="s">
        <v>16</v>
      </c>
      <c r="G112" s="1" t="s">
        <v>17</v>
      </c>
      <c r="H112" s="1" t="s">
        <v>18</v>
      </c>
      <c r="I112" s="2">
        <v>43585</v>
      </c>
      <c r="J112" s="1">
        <v>92</v>
      </c>
      <c r="K112" s="1" t="s">
        <v>19</v>
      </c>
      <c r="L112" s="1">
        <v>0</v>
      </c>
      <c r="M112" s="1" t="s">
        <v>19</v>
      </c>
    </row>
    <row r="113" spans="1:13" hidden="1" x14ac:dyDescent="0.25">
      <c r="A113" s="1" t="s">
        <v>11</v>
      </c>
      <c r="B113" s="1" t="s">
        <v>12</v>
      </c>
      <c r="C113" s="1" t="s">
        <v>24</v>
      </c>
      <c r="D113" s="1" t="s">
        <v>25</v>
      </c>
      <c r="E113" s="1" t="s">
        <v>15</v>
      </c>
      <c r="F113" s="1" t="s">
        <v>16</v>
      </c>
      <c r="G113" s="1" t="s">
        <v>17</v>
      </c>
      <c r="H113" s="1" t="s">
        <v>18</v>
      </c>
      <c r="I113" s="2">
        <v>43587</v>
      </c>
      <c r="J113" s="1">
        <v>0</v>
      </c>
      <c r="K113" s="1" t="s">
        <v>19</v>
      </c>
      <c r="L113" s="1">
        <v>0</v>
      </c>
      <c r="M113" s="1" t="s">
        <v>19</v>
      </c>
    </row>
    <row r="114" spans="1:13" hidden="1" x14ac:dyDescent="0.25">
      <c r="A114" s="1" t="s">
        <v>11</v>
      </c>
      <c r="B114" s="1" t="s">
        <v>12</v>
      </c>
      <c r="C114" s="1" t="s">
        <v>22</v>
      </c>
      <c r="D114" s="1" t="s">
        <v>23</v>
      </c>
      <c r="E114" s="1" t="s">
        <v>15</v>
      </c>
      <c r="F114" s="1" t="s">
        <v>16</v>
      </c>
      <c r="G114" s="1" t="s">
        <v>17</v>
      </c>
      <c r="H114" s="1" t="s">
        <v>18</v>
      </c>
      <c r="I114" s="2">
        <v>43588</v>
      </c>
      <c r="J114" s="1">
        <v>97000</v>
      </c>
      <c r="K114" s="1" t="s">
        <v>19</v>
      </c>
      <c r="L114" s="1">
        <v>0</v>
      </c>
      <c r="M114" s="1" t="s">
        <v>19</v>
      </c>
    </row>
    <row r="115" spans="1:13" hidden="1" x14ac:dyDescent="0.25">
      <c r="A115" s="1" t="s">
        <v>11</v>
      </c>
      <c r="B115" s="1" t="s">
        <v>12</v>
      </c>
      <c r="C115" s="1" t="s">
        <v>124</v>
      </c>
      <c r="D115" s="1" t="s">
        <v>125</v>
      </c>
      <c r="E115" s="1" t="s">
        <v>15</v>
      </c>
      <c r="F115" s="1" t="s">
        <v>16</v>
      </c>
      <c r="G115" s="1" t="s">
        <v>17</v>
      </c>
      <c r="H115" s="1" t="s">
        <v>18</v>
      </c>
      <c r="I115" s="2">
        <v>43588</v>
      </c>
      <c r="J115" s="1">
        <v>4458</v>
      </c>
      <c r="K115" s="1" t="s">
        <v>19</v>
      </c>
      <c r="L115" s="1">
        <v>0</v>
      </c>
      <c r="M115" s="1" t="s">
        <v>19</v>
      </c>
    </row>
    <row r="116" spans="1:13" hidden="1" x14ac:dyDescent="0.25">
      <c r="A116" s="1" t="s">
        <v>11</v>
      </c>
      <c r="B116" s="1" t="s">
        <v>12</v>
      </c>
      <c r="C116" s="1" t="s">
        <v>24</v>
      </c>
      <c r="D116" s="1" t="s">
        <v>25</v>
      </c>
      <c r="E116" s="1" t="s">
        <v>15</v>
      </c>
      <c r="F116" s="1" t="s">
        <v>16</v>
      </c>
      <c r="G116" s="1" t="s">
        <v>17</v>
      </c>
      <c r="H116" s="1" t="s">
        <v>18</v>
      </c>
      <c r="I116" s="2">
        <v>43588</v>
      </c>
      <c r="J116" s="1">
        <v>43000</v>
      </c>
      <c r="K116" s="1" t="s">
        <v>19</v>
      </c>
      <c r="L116" s="1">
        <v>0</v>
      </c>
      <c r="M116" s="1" t="s">
        <v>19</v>
      </c>
    </row>
    <row r="117" spans="1:13" hidden="1" x14ac:dyDescent="0.25">
      <c r="A117" s="1" t="s">
        <v>11</v>
      </c>
      <c r="B117" s="1" t="s">
        <v>12</v>
      </c>
      <c r="C117" s="1" t="s">
        <v>126</v>
      </c>
      <c r="D117" s="1" t="s">
        <v>127</v>
      </c>
      <c r="E117" s="1" t="s">
        <v>15</v>
      </c>
      <c r="F117" s="1" t="s">
        <v>16</v>
      </c>
      <c r="G117" s="1" t="s">
        <v>17</v>
      </c>
      <c r="H117" s="1" t="s">
        <v>18</v>
      </c>
      <c r="I117" s="2">
        <v>43588</v>
      </c>
      <c r="J117" s="1">
        <v>4861</v>
      </c>
      <c r="K117" s="1" t="s">
        <v>19</v>
      </c>
      <c r="L117" s="1">
        <v>0</v>
      </c>
      <c r="M117" s="1" t="s">
        <v>19</v>
      </c>
    </row>
    <row r="118" spans="1:13" hidden="1" x14ac:dyDescent="0.25">
      <c r="A118" s="1" t="s">
        <v>11</v>
      </c>
      <c r="B118" s="1" t="s">
        <v>12</v>
      </c>
      <c r="C118" s="1" t="s">
        <v>114</v>
      </c>
      <c r="D118" s="1" t="s">
        <v>115</v>
      </c>
      <c r="E118" s="1" t="s">
        <v>15</v>
      </c>
      <c r="F118" s="1" t="s">
        <v>16</v>
      </c>
      <c r="G118" s="1" t="s">
        <v>17</v>
      </c>
      <c r="H118" s="1" t="s">
        <v>18</v>
      </c>
      <c r="I118" s="2">
        <v>43588</v>
      </c>
      <c r="J118" s="1">
        <v>25</v>
      </c>
      <c r="K118" s="1" t="s">
        <v>19</v>
      </c>
      <c r="L118" s="1">
        <v>0</v>
      </c>
      <c r="M118" s="1" t="s">
        <v>19</v>
      </c>
    </row>
    <row r="119" spans="1:13" hidden="1" x14ac:dyDescent="0.25">
      <c r="A119" s="1" t="s">
        <v>11</v>
      </c>
      <c r="B119" s="1" t="s">
        <v>12</v>
      </c>
      <c r="C119" s="1" t="s">
        <v>116</v>
      </c>
      <c r="D119" s="1" t="s">
        <v>117</v>
      </c>
      <c r="E119" s="1" t="s">
        <v>15</v>
      </c>
      <c r="F119" s="1" t="s">
        <v>16</v>
      </c>
      <c r="G119" s="1" t="s">
        <v>17</v>
      </c>
      <c r="H119" s="1" t="s">
        <v>18</v>
      </c>
      <c r="I119" s="2">
        <v>43588</v>
      </c>
      <c r="J119" s="1">
        <v>4608</v>
      </c>
      <c r="K119" s="1" t="s">
        <v>19</v>
      </c>
      <c r="L119" s="1">
        <v>0</v>
      </c>
      <c r="M119" s="1" t="s">
        <v>19</v>
      </c>
    </row>
    <row r="120" spans="1:13" hidden="1" x14ac:dyDescent="0.25">
      <c r="A120" s="1" t="s">
        <v>11</v>
      </c>
      <c r="B120" s="1" t="s">
        <v>12</v>
      </c>
      <c r="C120" s="1" t="s">
        <v>142</v>
      </c>
      <c r="D120" s="1" t="s">
        <v>143</v>
      </c>
      <c r="E120" s="1" t="s">
        <v>15</v>
      </c>
      <c r="F120" s="1" t="s">
        <v>16</v>
      </c>
      <c r="G120" s="1" t="s">
        <v>17</v>
      </c>
      <c r="H120" s="1" t="s">
        <v>18</v>
      </c>
      <c r="I120" s="2">
        <v>43588</v>
      </c>
      <c r="J120" s="1">
        <v>2000</v>
      </c>
      <c r="K120" s="1" t="s">
        <v>19</v>
      </c>
      <c r="L120" s="1">
        <v>0</v>
      </c>
      <c r="M120" s="1" t="s">
        <v>19</v>
      </c>
    </row>
    <row r="121" spans="1:13" hidden="1" x14ac:dyDescent="0.25">
      <c r="A121" s="1" t="s">
        <v>11</v>
      </c>
      <c r="B121" s="1" t="s">
        <v>12</v>
      </c>
      <c r="C121" s="1" t="s">
        <v>144</v>
      </c>
      <c r="D121" s="1" t="s">
        <v>145</v>
      </c>
      <c r="E121" s="1" t="s">
        <v>15</v>
      </c>
      <c r="F121" s="1" t="s">
        <v>16</v>
      </c>
      <c r="G121" s="1" t="s">
        <v>17</v>
      </c>
      <c r="H121" s="1" t="s">
        <v>18</v>
      </c>
      <c r="I121" s="2">
        <v>43588</v>
      </c>
      <c r="J121" s="1">
        <v>502</v>
      </c>
      <c r="K121" s="1" t="s">
        <v>19</v>
      </c>
      <c r="L121" s="1">
        <v>0</v>
      </c>
      <c r="M121" s="1" t="s">
        <v>19</v>
      </c>
    </row>
    <row r="122" spans="1:13" hidden="1" x14ac:dyDescent="0.25">
      <c r="A122" s="1" t="s">
        <v>11</v>
      </c>
      <c r="B122" s="1" t="s">
        <v>12</v>
      </c>
      <c r="C122" s="1" t="s">
        <v>100</v>
      </c>
      <c r="D122" s="1" t="s">
        <v>101</v>
      </c>
      <c r="E122" s="1" t="s">
        <v>15</v>
      </c>
      <c r="F122" s="1" t="s">
        <v>16</v>
      </c>
      <c r="G122" s="1" t="s">
        <v>17</v>
      </c>
      <c r="H122" s="1" t="s">
        <v>18</v>
      </c>
      <c r="I122" s="2">
        <v>43589</v>
      </c>
      <c r="J122" s="1">
        <v>15000</v>
      </c>
      <c r="K122" s="1" t="s">
        <v>19</v>
      </c>
      <c r="L122" s="1">
        <v>0</v>
      </c>
      <c r="M122" s="1" t="s">
        <v>19</v>
      </c>
    </row>
    <row r="123" spans="1:13" hidden="1" x14ac:dyDescent="0.25">
      <c r="A123" s="1" t="s">
        <v>11</v>
      </c>
      <c r="B123" s="1" t="s">
        <v>12</v>
      </c>
      <c r="C123" s="1" t="s">
        <v>22</v>
      </c>
      <c r="D123" s="1" t="s">
        <v>23</v>
      </c>
      <c r="E123" s="1" t="s">
        <v>15</v>
      </c>
      <c r="F123" s="1" t="s">
        <v>16</v>
      </c>
      <c r="G123" s="1" t="s">
        <v>17</v>
      </c>
      <c r="H123" s="1" t="s">
        <v>18</v>
      </c>
      <c r="I123" s="2">
        <v>43589</v>
      </c>
      <c r="J123" s="1">
        <v>30000</v>
      </c>
      <c r="K123" s="1" t="s">
        <v>19</v>
      </c>
      <c r="L123" s="1">
        <v>0</v>
      </c>
      <c r="M123" s="1" t="s">
        <v>19</v>
      </c>
    </row>
    <row r="124" spans="1:13" hidden="1" x14ac:dyDescent="0.25">
      <c r="A124" s="1" t="s">
        <v>11</v>
      </c>
      <c r="B124" s="1" t="s">
        <v>12</v>
      </c>
      <c r="C124" s="1" t="s">
        <v>24</v>
      </c>
      <c r="D124" s="1" t="s">
        <v>25</v>
      </c>
      <c r="E124" s="1" t="s">
        <v>15</v>
      </c>
      <c r="F124" s="1" t="s">
        <v>16</v>
      </c>
      <c r="G124" s="1" t="s">
        <v>17</v>
      </c>
      <c r="H124" s="1" t="s">
        <v>18</v>
      </c>
      <c r="I124" s="2">
        <v>43589</v>
      </c>
      <c r="J124" s="1">
        <v>48600</v>
      </c>
      <c r="K124" s="1" t="s">
        <v>19</v>
      </c>
      <c r="L124" s="1">
        <v>0</v>
      </c>
      <c r="M124" s="1" t="s">
        <v>19</v>
      </c>
    </row>
    <row r="125" spans="1:13" hidden="1" x14ac:dyDescent="0.25">
      <c r="A125" s="1" t="s">
        <v>11</v>
      </c>
      <c r="B125" s="1" t="s">
        <v>12</v>
      </c>
      <c r="C125" s="1" t="s">
        <v>142</v>
      </c>
      <c r="D125" s="1" t="s">
        <v>143</v>
      </c>
      <c r="E125" s="1" t="s">
        <v>15</v>
      </c>
      <c r="F125" s="1" t="s">
        <v>16</v>
      </c>
      <c r="G125" s="1" t="s">
        <v>17</v>
      </c>
      <c r="H125" s="1" t="s">
        <v>18</v>
      </c>
      <c r="I125" s="2">
        <v>43589</v>
      </c>
      <c r="J125" s="1">
        <v>4170</v>
      </c>
      <c r="K125" s="1" t="s">
        <v>19</v>
      </c>
      <c r="L125" s="1">
        <v>0</v>
      </c>
      <c r="M125" s="1" t="s">
        <v>19</v>
      </c>
    </row>
    <row r="126" spans="1:13" hidden="1" x14ac:dyDescent="0.25">
      <c r="A126" s="1" t="s">
        <v>11</v>
      </c>
      <c r="B126" s="1" t="s">
        <v>12</v>
      </c>
      <c r="C126" s="1" t="s">
        <v>100</v>
      </c>
      <c r="D126" s="1" t="s">
        <v>101</v>
      </c>
      <c r="E126" s="1" t="s">
        <v>15</v>
      </c>
      <c r="F126" s="1" t="s">
        <v>16</v>
      </c>
      <c r="G126" s="1" t="s">
        <v>17</v>
      </c>
      <c r="H126" s="1" t="s">
        <v>18</v>
      </c>
      <c r="I126" s="2">
        <v>43591</v>
      </c>
      <c r="J126" s="1">
        <v>32400</v>
      </c>
      <c r="K126" s="1" t="s">
        <v>19</v>
      </c>
      <c r="L126" s="1">
        <v>0</v>
      </c>
      <c r="M126" s="1" t="s">
        <v>19</v>
      </c>
    </row>
    <row r="127" spans="1:13" hidden="1" x14ac:dyDescent="0.25">
      <c r="A127" s="1" t="s">
        <v>11</v>
      </c>
      <c r="B127" s="1" t="s">
        <v>12</v>
      </c>
      <c r="C127" s="1" t="s">
        <v>22</v>
      </c>
      <c r="D127" s="1" t="s">
        <v>23</v>
      </c>
      <c r="E127" s="1" t="s">
        <v>15</v>
      </c>
      <c r="F127" s="1" t="s">
        <v>16</v>
      </c>
      <c r="G127" s="1" t="s">
        <v>17</v>
      </c>
      <c r="H127" s="1" t="s">
        <v>18</v>
      </c>
      <c r="I127" s="2">
        <v>43591</v>
      </c>
      <c r="J127" s="1">
        <v>17380</v>
      </c>
      <c r="K127" s="1" t="s">
        <v>19</v>
      </c>
      <c r="L127" s="1">
        <v>0</v>
      </c>
      <c r="M127" s="1" t="s">
        <v>19</v>
      </c>
    </row>
    <row r="128" spans="1:13" hidden="1" x14ac:dyDescent="0.25">
      <c r="A128" s="1" t="s">
        <v>11</v>
      </c>
      <c r="B128" s="1" t="s">
        <v>12</v>
      </c>
      <c r="C128" s="1" t="s">
        <v>124</v>
      </c>
      <c r="D128" s="1" t="s">
        <v>125</v>
      </c>
      <c r="E128" s="1" t="s">
        <v>15</v>
      </c>
      <c r="F128" s="1" t="s">
        <v>16</v>
      </c>
      <c r="G128" s="1" t="s">
        <v>17</v>
      </c>
      <c r="H128" s="1" t="s">
        <v>18</v>
      </c>
      <c r="I128" s="2">
        <v>43591</v>
      </c>
      <c r="J128" s="1">
        <v>5000</v>
      </c>
      <c r="K128" s="1" t="s">
        <v>19</v>
      </c>
      <c r="L128" s="1">
        <v>0</v>
      </c>
      <c r="M128" s="1" t="s">
        <v>19</v>
      </c>
    </row>
    <row r="129" spans="1:13" hidden="1" x14ac:dyDescent="0.25">
      <c r="A129" s="1" t="s">
        <v>11</v>
      </c>
      <c r="B129" s="1" t="s">
        <v>12</v>
      </c>
      <c r="C129" s="1" t="s">
        <v>48</v>
      </c>
      <c r="D129" s="1" t="s">
        <v>49</v>
      </c>
      <c r="E129" s="1" t="s">
        <v>15</v>
      </c>
      <c r="F129" s="1" t="s">
        <v>16</v>
      </c>
      <c r="G129" s="1" t="s">
        <v>17</v>
      </c>
      <c r="H129" s="1" t="s">
        <v>18</v>
      </c>
      <c r="I129" s="2">
        <v>43591</v>
      </c>
      <c r="J129" s="1">
        <v>10008</v>
      </c>
      <c r="K129" s="1" t="s">
        <v>19</v>
      </c>
      <c r="L129" s="1">
        <v>0</v>
      </c>
      <c r="M129" s="1" t="s">
        <v>19</v>
      </c>
    </row>
    <row r="130" spans="1:13" hidden="1" x14ac:dyDescent="0.25">
      <c r="A130" s="1" t="s">
        <v>11</v>
      </c>
      <c r="B130" s="1" t="s">
        <v>12</v>
      </c>
      <c r="C130" s="1" t="s">
        <v>142</v>
      </c>
      <c r="D130" s="1" t="s">
        <v>143</v>
      </c>
      <c r="E130" s="1" t="s">
        <v>15</v>
      </c>
      <c r="F130" s="1" t="s">
        <v>16</v>
      </c>
      <c r="G130" s="1" t="s">
        <v>17</v>
      </c>
      <c r="H130" s="1" t="s">
        <v>18</v>
      </c>
      <c r="I130" s="2">
        <v>43591</v>
      </c>
      <c r="J130" s="1">
        <v>1734</v>
      </c>
      <c r="K130" s="1" t="s">
        <v>19</v>
      </c>
      <c r="L130" s="1">
        <v>0</v>
      </c>
      <c r="M130" s="1" t="s">
        <v>19</v>
      </c>
    </row>
    <row r="131" spans="1:13" hidden="1" x14ac:dyDescent="0.25">
      <c r="A131" s="1" t="s">
        <v>11</v>
      </c>
      <c r="B131" s="1" t="s">
        <v>12</v>
      </c>
      <c r="C131" s="1" t="s">
        <v>124</v>
      </c>
      <c r="D131" s="1" t="s">
        <v>125</v>
      </c>
      <c r="E131" s="1" t="s">
        <v>15</v>
      </c>
      <c r="F131" s="1" t="s">
        <v>16</v>
      </c>
      <c r="G131" s="1" t="s">
        <v>17</v>
      </c>
      <c r="H131" s="1" t="s">
        <v>18</v>
      </c>
      <c r="I131" s="2">
        <v>43592</v>
      </c>
      <c r="J131" s="1">
        <v>24000</v>
      </c>
      <c r="K131" s="1" t="s">
        <v>19</v>
      </c>
      <c r="L131" s="1">
        <v>0</v>
      </c>
      <c r="M131" s="1" t="s">
        <v>19</v>
      </c>
    </row>
    <row r="132" spans="1:13" hidden="1" x14ac:dyDescent="0.25">
      <c r="A132" s="1" t="s">
        <v>11</v>
      </c>
      <c r="B132" s="1" t="s">
        <v>12</v>
      </c>
      <c r="C132" s="1" t="s">
        <v>46</v>
      </c>
      <c r="D132" s="1" t="s">
        <v>47</v>
      </c>
      <c r="E132" s="1" t="s">
        <v>15</v>
      </c>
      <c r="F132" s="1" t="s">
        <v>16</v>
      </c>
      <c r="G132" s="1" t="s">
        <v>17</v>
      </c>
      <c r="H132" s="1" t="s">
        <v>18</v>
      </c>
      <c r="I132" s="2">
        <v>43592</v>
      </c>
      <c r="J132" s="1">
        <v>10008</v>
      </c>
      <c r="K132" s="1" t="s">
        <v>19</v>
      </c>
      <c r="L132" s="1">
        <v>0</v>
      </c>
      <c r="M132" s="1" t="s">
        <v>19</v>
      </c>
    </row>
    <row r="133" spans="1:13" hidden="1" x14ac:dyDescent="0.25">
      <c r="A133" s="1" t="s">
        <v>11</v>
      </c>
      <c r="B133" s="1" t="s">
        <v>12</v>
      </c>
      <c r="C133" s="1" t="s">
        <v>54</v>
      </c>
      <c r="D133" s="1" t="s">
        <v>55</v>
      </c>
      <c r="E133" s="1" t="s">
        <v>15</v>
      </c>
      <c r="F133" s="1" t="s">
        <v>16</v>
      </c>
      <c r="G133" s="1" t="s">
        <v>17</v>
      </c>
      <c r="H133" s="1" t="s">
        <v>18</v>
      </c>
      <c r="I133" s="2">
        <v>43592</v>
      </c>
      <c r="J133" s="1">
        <v>203</v>
      </c>
      <c r="K133" s="1" t="s">
        <v>19</v>
      </c>
      <c r="L133" s="1">
        <v>0</v>
      </c>
      <c r="M133" s="1" t="s">
        <v>19</v>
      </c>
    </row>
    <row r="134" spans="1:13" hidden="1" x14ac:dyDescent="0.25">
      <c r="A134" s="1" t="s">
        <v>11</v>
      </c>
      <c r="B134" s="1" t="s">
        <v>12</v>
      </c>
      <c r="C134" s="1" t="s">
        <v>62</v>
      </c>
      <c r="D134" s="1" t="s">
        <v>63</v>
      </c>
      <c r="E134" s="1" t="s">
        <v>15</v>
      </c>
      <c r="F134" s="1" t="s">
        <v>16</v>
      </c>
      <c r="G134" s="1" t="s">
        <v>17</v>
      </c>
      <c r="H134" s="1" t="s">
        <v>18</v>
      </c>
      <c r="I134" s="2">
        <v>43592</v>
      </c>
      <c r="J134" s="1">
        <v>52</v>
      </c>
      <c r="K134" s="1" t="s">
        <v>19</v>
      </c>
      <c r="L134" s="1">
        <v>0</v>
      </c>
      <c r="M134" s="1" t="s">
        <v>19</v>
      </c>
    </row>
    <row r="135" spans="1:13" hidden="1" x14ac:dyDescent="0.25">
      <c r="A135" s="1" t="s">
        <v>11</v>
      </c>
      <c r="B135" s="1" t="s">
        <v>12</v>
      </c>
      <c r="C135" s="1" t="s">
        <v>80</v>
      </c>
      <c r="D135" s="1" t="s">
        <v>81</v>
      </c>
      <c r="E135" s="1" t="s">
        <v>15</v>
      </c>
      <c r="F135" s="1" t="s">
        <v>16</v>
      </c>
      <c r="G135" s="1" t="s">
        <v>17</v>
      </c>
      <c r="H135" s="1" t="s">
        <v>18</v>
      </c>
      <c r="I135" s="2">
        <v>43592</v>
      </c>
      <c r="J135" s="1">
        <v>530</v>
      </c>
      <c r="K135" s="1" t="s">
        <v>19</v>
      </c>
      <c r="L135" s="1">
        <v>0</v>
      </c>
      <c r="M135" s="1" t="s">
        <v>19</v>
      </c>
    </row>
    <row r="136" spans="1:13" hidden="1" x14ac:dyDescent="0.25">
      <c r="A136" s="1" t="s">
        <v>11</v>
      </c>
      <c r="B136" s="1" t="s">
        <v>12</v>
      </c>
      <c r="C136" s="1" t="s">
        <v>68</v>
      </c>
      <c r="D136" s="1" t="s">
        <v>69</v>
      </c>
      <c r="E136" s="1" t="s">
        <v>15</v>
      </c>
      <c r="F136" s="1" t="s">
        <v>16</v>
      </c>
      <c r="G136" s="1" t="s">
        <v>17</v>
      </c>
      <c r="H136" s="1" t="s">
        <v>18</v>
      </c>
      <c r="I136" s="2">
        <v>43592</v>
      </c>
      <c r="J136" s="1">
        <v>10608</v>
      </c>
      <c r="K136" s="1" t="s">
        <v>19</v>
      </c>
      <c r="L136" s="1">
        <v>0</v>
      </c>
      <c r="M136" s="1" t="s">
        <v>19</v>
      </c>
    </row>
    <row r="137" spans="1:13" hidden="1" x14ac:dyDescent="0.25">
      <c r="A137" s="1" t="s">
        <v>11</v>
      </c>
      <c r="B137" s="1" t="s">
        <v>12</v>
      </c>
      <c r="C137" s="1" t="s">
        <v>124</v>
      </c>
      <c r="D137" s="1" t="s">
        <v>125</v>
      </c>
      <c r="E137" s="1" t="s">
        <v>15</v>
      </c>
      <c r="F137" s="1" t="s">
        <v>16</v>
      </c>
      <c r="G137" s="1" t="s">
        <v>17</v>
      </c>
      <c r="H137" s="1" t="s">
        <v>18</v>
      </c>
      <c r="I137" s="2">
        <v>43594</v>
      </c>
      <c r="J137" s="1">
        <v>8000</v>
      </c>
      <c r="K137" s="1" t="s">
        <v>19</v>
      </c>
      <c r="L137" s="1">
        <v>0</v>
      </c>
      <c r="M137" s="1" t="s">
        <v>19</v>
      </c>
    </row>
    <row r="138" spans="1:13" hidden="1" x14ac:dyDescent="0.25">
      <c r="A138" s="1" t="s">
        <v>11</v>
      </c>
      <c r="B138" s="1" t="s">
        <v>12</v>
      </c>
      <c r="C138" s="1" t="s">
        <v>100</v>
      </c>
      <c r="D138" s="1" t="s">
        <v>101</v>
      </c>
      <c r="E138" s="1" t="s">
        <v>15</v>
      </c>
      <c r="F138" s="1" t="s">
        <v>16</v>
      </c>
      <c r="G138" s="1" t="s">
        <v>17</v>
      </c>
      <c r="H138" s="1" t="s">
        <v>18</v>
      </c>
      <c r="I138" s="2">
        <v>43595</v>
      </c>
      <c r="J138" s="1">
        <v>1620</v>
      </c>
      <c r="K138" s="1" t="s">
        <v>19</v>
      </c>
      <c r="L138" s="1">
        <v>0</v>
      </c>
      <c r="M138" s="1" t="s">
        <v>19</v>
      </c>
    </row>
    <row r="139" spans="1:13" hidden="1" x14ac:dyDescent="0.25">
      <c r="A139" s="1" t="s">
        <v>11</v>
      </c>
      <c r="B139" s="1" t="s">
        <v>12</v>
      </c>
      <c r="C139" s="1" t="s">
        <v>112</v>
      </c>
      <c r="D139" s="1" t="s">
        <v>113</v>
      </c>
      <c r="E139" s="1" t="s">
        <v>15</v>
      </c>
      <c r="F139" s="1" t="s">
        <v>16</v>
      </c>
      <c r="G139" s="1" t="s">
        <v>17</v>
      </c>
      <c r="H139" s="1" t="s">
        <v>18</v>
      </c>
      <c r="I139" s="2">
        <v>43595</v>
      </c>
      <c r="J139" s="1">
        <v>300</v>
      </c>
      <c r="K139" s="1" t="s">
        <v>19</v>
      </c>
      <c r="L139" s="1">
        <v>0</v>
      </c>
      <c r="M139" s="1" t="s">
        <v>19</v>
      </c>
    </row>
    <row r="140" spans="1:13" hidden="1" x14ac:dyDescent="0.25">
      <c r="A140" s="1" t="s">
        <v>11</v>
      </c>
      <c r="B140" s="1" t="s">
        <v>12</v>
      </c>
      <c r="C140" s="1" t="s">
        <v>146</v>
      </c>
      <c r="D140" s="1" t="s">
        <v>147</v>
      </c>
      <c r="E140" s="1" t="s">
        <v>15</v>
      </c>
      <c r="F140" s="1" t="s">
        <v>16</v>
      </c>
      <c r="G140" s="1" t="s">
        <v>17</v>
      </c>
      <c r="H140" s="1" t="s">
        <v>18</v>
      </c>
      <c r="I140" s="2">
        <v>43595</v>
      </c>
      <c r="J140" s="1">
        <v>15000</v>
      </c>
      <c r="K140" s="1" t="s">
        <v>19</v>
      </c>
      <c r="L140" s="1">
        <v>0</v>
      </c>
      <c r="M140" s="1" t="s">
        <v>19</v>
      </c>
    </row>
    <row r="141" spans="1:13" hidden="1" x14ac:dyDescent="0.25">
      <c r="A141" s="1" t="s">
        <v>11</v>
      </c>
      <c r="B141" s="1" t="s">
        <v>12</v>
      </c>
      <c r="C141" s="1" t="s">
        <v>124</v>
      </c>
      <c r="D141" s="1" t="s">
        <v>125</v>
      </c>
      <c r="E141" s="1" t="s">
        <v>15</v>
      </c>
      <c r="F141" s="1" t="s">
        <v>16</v>
      </c>
      <c r="G141" s="1" t="s">
        <v>17</v>
      </c>
      <c r="H141" s="1" t="s">
        <v>18</v>
      </c>
      <c r="I141" s="2">
        <v>43595</v>
      </c>
      <c r="J141" s="1">
        <v>14280</v>
      </c>
      <c r="K141" s="1" t="s">
        <v>19</v>
      </c>
      <c r="L141" s="1">
        <v>0</v>
      </c>
      <c r="M141" s="1" t="s">
        <v>19</v>
      </c>
    </row>
    <row r="142" spans="1:13" hidden="1" x14ac:dyDescent="0.25">
      <c r="A142" s="1" t="s">
        <v>11</v>
      </c>
      <c r="B142" s="1" t="s">
        <v>12</v>
      </c>
      <c r="C142" s="1" t="s">
        <v>24</v>
      </c>
      <c r="D142" s="1" t="s">
        <v>25</v>
      </c>
      <c r="E142" s="1" t="s">
        <v>15</v>
      </c>
      <c r="F142" s="1" t="s">
        <v>16</v>
      </c>
      <c r="G142" s="1" t="s">
        <v>17</v>
      </c>
      <c r="H142" s="1" t="s">
        <v>18</v>
      </c>
      <c r="I142" s="2">
        <v>43595</v>
      </c>
      <c r="J142" s="1">
        <v>78900</v>
      </c>
      <c r="K142" s="1" t="s">
        <v>19</v>
      </c>
      <c r="L142" s="1">
        <v>0</v>
      </c>
      <c r="M142" s="1" t="s">
        <v>19</v>
      </c>
    </row>
    <row r="143" spans="1:13" hidden="1" x14ac:dyDescent="0.25">
      <c r="A143" s="1" t="s">
        <v>11</v>
      </c>
      <c r="B143" s="1" t="s">
        <v>12</v>
      </c>
      <c r="C143" s="1" t="s">
        <v>126</v>
      </c>
      <c r="D143" s="1" t="s">
        <v>127</v>
      </c>
      <c r="E143" s="1" t="s">
        <v>15</v>
      </c>
      <c r="F143" s="1" t="s">
        <v>16</v>
      </c>
      <c r="G143" s="1" t="s">
        <v>17</v>
      </c>
      <c r="H143" s="1" t="s">
        <v>18</v>
      </c>
      <c r="I143" s="2">
        <v>43595</v>
      </c>
      <c r="J143" s="1">
        <v>28010</v>
      </c>
      <c r="K143" s="1" t="s">
        <v>19</v>
      </c>
      <c r="L143" s="1">
        <v>0</v>
      </c>
      <c r="M143" s="1" t="s">
        <v>19</v>
      </c>
    </row>
    <row r="144" spans="1:13" hidden="1" x14ac:dyDescent="0.25">
      <c r="A144" s="1" t="s">
        <v>11</v>
      </c>
      <c r="B144" s="1" t="s">
        <v>12</v>
      </c>
      <c r="C144" s="1" t="s">
        <v>110</v>
      </c>
      <c r="D144" s="1" t="s">
        <v>111</v>
      </c>
      <c r="E144" s="1" t="s">
        <v>15</v>
      </c>
      <c r="F144" s="1" t="s">
        <v>16</v>
      </c>
      <c r="G144" s="1" t="s">
        <v>17</v>
      </c>
      <c r="H144" s="1" t="s">
        <v>18</v>
      </c>
      <c r="I144" s="2">
        <v>43595</v>
      </c>
      <c r="J144" s="1">
        <v>3</v>
      </c>
      <c r="K144" s="1" t="s">
        <v>19</v>
      </c>
      <c r="L144" s="1">
        <v>0</v>
      </c>
      <c r="M144" s="1" t="s">
        <v>19</v>
      </c>
    </row>
    <row r="145" spans="1:13" hidden="1" x14ac:dyDescent="0.25">
      <c r="A145" s="1" t="s">
        <v>11</v>
      </c>
      <c r="B145" s="1" t="s">
        <v>12</v>
      </c>
      <c r="C145" s="1" t="s">
        <v>96</v>
      </c>
      <c r="D145" s="1" t="s">
        <v>97</v>
      </c>
      <c r="E145" s="1" t="s">
        <v>15</v>
      </c>
      <c r="F145" s="1" t="s">
        <v>16</v>
      </c>
      <c r="G145" s="1" t="s">
        <v>17</v>
      </c>
      <c r="H145" s="1" t="s">
        <v>18</v>
      </c>
      <c r="I145" s="2">
        <v>43595</v>
      </c>
      <c r="J145" s="1">
        <v>117</v>
      </c>
      <c r="K145" s="1" t="s">
        <v>19</v>
      </c>
      <c r="L145" s="1">
        <v>0</v>
      </c>
      <c r="M145" s="1" t="s">
        <v>19</v>
      </c>
    </row>
    <row r="146" spans="1:13" hidden="1" x14ac:dyDescent="0.25">
      <c r="A146" s="1" t="s">
        <v>11</v>
      </c>
      <c r="B146" s="1" t="s">
        <v>12</v>
      </c>
      <c r="C146" s="1" t="s">
        <v>80</v>
      </c>
      <c r="D146" s="1" t="s">
        <v>81</v>
      </c>
      <c r="E146" s="1" t="s">
        <v>15</v>
      </c>
      <c r="F146" s="1" t="s">
        <v>16</v>
      </c>
      <c r="G146" s="1" t="s">
        <v>17</v>
      </c>
      <c r="H146" s="1" t="s">
        <v>18</v>
      </c>
      <c r="I146" s="2">
        <v>43595</v>
      </c>
      <c r="J146" s="1">
        <v>284</v>
      </c>
      <c r="K146" s="1" t="s">
        <v>19</v>
      </c>
      <c r="L146" s="1">
        <v>0</v>
      </c>
      <c r="M146" s="1" t="s">
        <v>19</v>
      </c>
    </row>
    <row r="147" spans="1:13" hidden="1" x14ac:dyDescent="0.25">
      <c r="A147" s="1" t="s">
        <v>11</v>
      </c>
      <c r="B147" s="1" t="s">
        <v>12</v>
      </c>
      <c r="C147" s="1" t="s">
        <v>68</v>
      </c>
      <c r="D147" s="1" t="s">
        <v>69</v>
      </c>
      <c r="E147" s="1" t="s">
        <v>15</v>
      </c>
      <c r="F147" s="1" t="s">
        <v>16</v>
      </c>
      <c r="G147" s="1" t="s">
        <v>17</v>
      </c>
      <c r="H147" s="1" t="s">
        <v>18</v>
      </c>
      <c r="I147" s="2">
        <v>43595</v>
      </c>
      <c r="J147" s="1">
        <v>5472</v>
      </c>
      <c r="K147" s="1" t="s">
        <v>19</v>
      </c>
      <c r="L147" s="1">
        <v>0</v>
      </c>
      <c r="M147" s="1" t="s">
        <v>19</v>
      </c>
    </row>
    <row r="148" spans="1:13" hidden="1" x14ac:dyDescent="0.25">
      <c r="A148" s="1" t="s">
        <v>11</v>
      </c>
      <c r="B148" s="1" t="s">
        <v>12</v>
      </c>
      <c r="C148" s="1" t="s">
        <v>32</v>
      </c>
      <c r="D148" s="1" t="s">
        <v>33</v>
      </c>
      <c r="E148" s="1" t="s">
        <v>15</v>
      </c>
      <c r="F148" s="1" t="s">
        <v>16</v>
      </c>
      <c r="G148" s="1" t="s">
        <v>17</v>
      </c>
      <c r="H148" s="1" t="s">
        <v>18</v>
      </c>
      <c r="I148" s="2">
        <v>43595</v>
      </c>
      <c r="J148" s="1">
        <v>17920</v>
      </c>
      <c r="K148" s="1" t="s">
        <v>19</v>
      </c>
      <c r="L148" s="1">
        <v>0</v>
      </c>
      <c r="M148" s="1" t="s">
        <v>19</v>
      </c>
    </row>
    <row r="149" spans="1:13" hidden="1" x14ac:dyDescent="0.25">
      <c r="A149" s="1" t="s">
        <v>11</v>
      </c>
      <c r="B149" s="1" t="s">
        <v>12</v>
      </c>
      <c r="C149" s="1" t="s">
        <v>124</v>
      </c>
      <c r="D149" s="1" t="s">
        <v>125</v>
      </c>
      <c r="E149" s="1" t="s">
        <v>15</v>
      </c>
      <c r="F149" s="1" t="s">
        <v>16</v>
      </c>
      <c r="G149" s="1" t="s">
        <v>17</v>
      </c>
      <c r="H149" s="1" t="s">
        <v>18</v>
      </c>
      <c r="I149" s="2">
        <v>43596</v>
      </c>
      <c r="J149" s="1">
        <v>16000</v>
      </c>
      <c r="K149" s="1" t="s">
        <v>19</v>
      </c>
      <c r="L149" s="1">
        <v>0</v>
      </c>
      <c r="M149" s="1" t="s">
        <v>19</v>
      </c>
    </row>
    <row r="150" spans="1:13" hidden="1" x14ac:dyDescent="0.25">
      <c r="A150" s="1" t="s">
        <v>11</v>
      </c>
      <c r="B150" s="1" t="s">
        <v>12</v>
      </c>
      <c r="C150" s="1" t="s">
        <v>24</v>
      </c>
      <c r="D150" s="1" t="s">
        <v>25</v>
      </c>
      <c r="E150" s="1" t="s">
        <v>15</v>
      </c>
      <c r="F150" s="1" t="s">
        <v>16</v>
      </c>
      <c r="G150" s="1" t="s">
        <v>17</v>
      </c>
      <c r="H150" s="1" t="s">
        <v>18</v>
      </c>
      <c r="I150" s="2">
        <v>43596</v>
      </c>
      <c r="J150" s="1">
        <v>35000</v>
      </c>
      <c r="K150" s="1" t="s">
        <v>19</v>
      </c>
      <c r="L150" s="1">
        <v>0</v>
      </c>
      <c r="M150" s="1" t="s">
        <v>19</v>
      </c>
    </row>
    <row r="151" spans="1:13" hidden="1" x14ac:dyDescent="0.25">
      <c r="A151" s="1" t="s">
        <v>11</v>
      </c>
      <c r="B151" s="1" t="s">
        <v>12</v>
      </c>
      <c r="C151" s="1" t="s">
        <v>148</v>
      </c>
      <c r="D151" s="1" t="s">
        <v>149</v>
      </c>
      <c r="E151" s="1" t="s">
        <v>15</v>
      </c>
      <c r="F151" s="1" t="s">
        <v>16</v>
      </c>
      <c r="G151" s="1" t="s">
        <v>17</v>
      </c>
      <c r="H151" s="1" t="s">
        <v>18</v>
      </c>
      <c r="I151" s="2">
        <v>43596</v>
      </c>
      <c r="J151" s="1">
        <v>123</v>
      </c>
      <c r="K151" s="1" t="s">
        <v>19</v>
      </c>
      <c r="L151" s="1">
        <v>0</v>
      </c>
      <c r="M151" s="1" t="s">
        <v>19</v>
      </c>
    </row>
    <row r="152" spans="1:13" hidden="1" x14ac:dyDescent="0.25">
      <c r="A152" s="1" t="s">
        <v>11</v>
      </c>
      <c r="B152" s="1" t="s">
        <v>12</v>
      </c>
      <c r="C152" s="1" t="s">
        <v>150</v>
      </c>
      <c r="D152" s="1" t="s">
        <v>151</v>
      </c>
      <c r="E152" s="1" t="s">
        <v>15</v>
      </c>
      <c r="F152" s="1" t="s">
        <v>16</v>
      </c>
      <c r="G152" s="1" t="s">
        <v>17</v>
      </c>
      <c r="H152" s="1" t="s">
        <v>18</v>
      </c>
      <c r="I152" s="2">
        <v>43596</v>
      </c>
      <c r="J152" s="1">
        <v>90</v>
      </c>
      <c r="K152" s="1" t="s">
        <v>19</v>
      </c>
      <c r="L152" s="1">
        <v>0</v>
      </c>
      <c r="M152" s="1" t="s">
        <v>19</v>
      </c>
    </row>
    <row r="153" spans="1:13" hidden="1" x14ac:dyDescent="0.25">
      <c r="A153" s="1" t="s">
        <v>11</v>
      </c>
      <c r="B153" s="1" t="s">
        <v>12</v>
      </c>
      <c r="C153" s="1" t="s">
        <v>152</v>
      </c>
      <c r="D153" s="1" t="s">
        <v>153</v>
      </c>
      <c r="E153" s="1" t="s">
        <v>15</v>
      </c>
      <c r="F153" s="1" t="s">
        <v>16</v>
      </c>
      <c r="G153" s="1" t="s">
        <v>17</v>
      </c>
      <c r="H153" s="1" t="s">
        <v>18</v>
      </c>
      <c r="I153" s="2">
        <v>43596</v>
      </c>
      <c r="J153" s="1">
        <v>10</v>
      </c>
      <c r="K153" s="1" t="s">
        <v>19</v>
      </c>
      <c r="L153" s="1">
        <v>0</v>
      </c>
      <c r="M153" s="1" t="s">
        <v>19</v>
      </c>
    </row>
    <row r="154" spans="1:13" hidden="1" x14ac:dyDescent="0.25">
      <c r="A154" s="1" t="s">
        <v>11</v>
      </c>
      <c r="B154" s="1" t="s">
        <v>12</v>
      </c>
      <c r="C154" s="1" t="s">
        <v>124</v>
      </c>
      <c r="D154" s="1" t="s">
        <v>125</v>
      </c>
      <c r="E154" s="1" t="s">
        <v>15</v>
      </c>
      <c r="F154" s="1" t="s">
        <v>16</v>
      </c>
      <c r="G154" s="1" t="s">
        <v>17</v>
      </c>
      <c r="H154" s="1" t="s">
        <v>18</v>
      </c>
      <c r="I154" s="2">
        <v>43598</v>
      </c>
      <c r="J154" s="1">
        <v>26000</v>
      </c>
      <c r="K154" s="1" t="s">
        <v>19</v>
      </c>
      <c r="L154" s="1">
        <v>0</v>
      </c>
      <c r="M154" s="1" t="s">
        <v>19</v>
      </c>
    </row>
    <row r="155" spans="1:13" hidden="1" x14ac:dyDescent="0.25">
      <c r="A155" s="1" t="s">
        <v>11</v>
      </c>
      <c r="B155" s="1" t="s">
        <v>12</v>
      </c>
      <c r="C155" s="1" t="s">
        <v>24</v>
      </c>
      <c r="D155" s="1" t="s">
        <v>25</v>
      </c>
      <c r="E155" s="1" t="s">
        <v>15</v>
      </c>
      <c r="F155" s="1" t="s">
        <v>16</v>
      </c>
      <c r="G155" s="1" t="s">
        <v>17</v>
      </c>
      <c r="H155" s="1" t="s">
        <v>18</v>
      </c>
      <c r="I155" s="2">
        <v>43598</v>
      </c>
      <c r="J155" s="1">
        <v>26560</v>
      </c>
      <c r="K155" s="1" t="s">
        <v>19</v>
      </c>
      <c r="L155" s="1">
        <v>0</v>
      </c>
      <c r="M155" s="1" t="s">
        <v>19</v>
      </c>
    </row>
    <row r="156" spans="1:13" hidden="1" x14ac:dyDescent="0.25">
      <c r="A156" s="1" t="s">
        <v>11</v>
      </c>
      <c r="B156" s="1" t="s">
        <v>12</v>
      </c>
      <c r="C156" s="1" t="s">
        <v>120</v>
      </c>
      <c r="D156" s="1" t="s">
        <v>121</v>
      </c>
      <c r="E156" s="1" t="s">
        <v>15</v>
      </c>
      <c r="F156" s="1" t="s">
        <v>16</v>
      </c>
      <c r="G156" s="1" t="s">
        <v>17</v>
      </c>
      <c r="H156" s="1" t="s">
        <v>18</v>
      </c>
      <c r="I156" s="2">
        <v>43598</v>
      </c>
      <c r="J156" s="1">
        <v>241</v>
      </c>
      <c r="K156" s="1" t="s">
        <v>19</v>
      </c>
      <c r="L156" s="1">
        <v>0</v>
      </c>
      <c r="M156" s="1" t="s">
        <v>19</v>
      </c>
    </row>
    <row r="157" spans="1:13" hidden="1" x14ac:dyDescent="0.25">
      <c r="A157" s="1" t="s">
        <v>11</v>
      </c>
      <c r="B157" s="1" t="s">
        <v>12</v>
      </c>
      <c r="C157" s="1" t="s">
        <v>154</v>
      </c>
      <c r="D157" s="1" t="s">
        <v>155</v>
      </c>
      <c r="E157" s="1" t="s">
        <v>15</v>
      </c>
      <c r="F157" s="1" t="s">
        <v>16</v>
      </c>
      <c r="G157" s="1" t="s">
        <v>17</v>
      </c>
      <c r="H157" s="1" t="s">
        <v>18</v>
      </c>
      <c r="I157" s="2">
        <v>43598</v>
      </c>
      <c r="J157" s="1">
        <v>64</v>
      </c>
      <c r="K157" s="1" t="s">
        <v>19</v>
      </c>
      <c r="L157" s="1">
        <v>0</v>
      </c>
      <c r="M157" s="1" t="s">
        <v>19</v>
      </c>
    </row>
    <row r="158" spans="1:13" hidden="1" x14ac:dyDescent="0.25">
      <c r="A158" s="1" t="s">
        <v>11</v>
      </c>
      <c r="B158" s="1" t="s">
        <v>12</v>
      </c>
      <c r="C158" s="1" t="s">
        <v>32</v>
      </c>
      <c r="D158" s="1" t="s">
        <v>33</v>
      </c>
      <c r="E158" s="1" t="s">
        <v>15</v>
      </c>
      <c r="F158" s="1" t="s">
        <v>16</v>
      </c>
      <c r="G158" s="1" t="s">
        <v>17</v>
      </c>
      <c r="H158" s="1" t="s">
        <v>18</v>
      </c>
      <c r="I158" s="2">
        <v>43598</v>
      </c>
      <c r="J158" s="1">
        <v>9900</v>
      </c>
      <c r="K158" s="1" t="s">
        <v>19</v>
      </c>
      <c r="L158" s="1">
        <v>0</v>
      </c>
      <c r="M158" s="1" t="s">
        <v>19</v>
      </c>
    </row>
    <row r="159" spans="1:13" hidden="1" x14ac:dyDescent="0.25">
      <c r="A159" s="1" t="s">
        <v>11</v>
      </c>
      <c r="B159" s="1" t="s">
        <v>12</v>
      </c>
      <c r="C159" s="1" t="s">
        <v>22</v>
      </c>
      <c r="D159" s="1" t="s">
        <v>23</v>
      </c>
      <c r="E159" s="1" t="s">
        <v>15</v>
      </c>
      <c r="F159" s="1" t="s">
        <v>16</v>
      </c>
      <c r="G159" s="1" t="s">
        <v>17</v>
      </c>
      <c r="H159" s="1" t="s">
        <v>18</v>
      </c>
      <c r="I159" s="2">
        <v>43599</v>
      </c>
      <c r="J159" s="1">
        <v>10000</v>
      </c>
      <c r="K159" s="1" t="s">
        <v>19</v>
      </c>
      <c r="L159" s="1">
        <v>0</v>
      </c>
      <c r="M159" s="1" t="s">
        <v>19</v>
      </c>
    </row>
    <row r="160" spans="1:13" hidden="1" x14ac:dyDescent="0.25">
      <c r="A160" s="1" t="s">
        <v>11</v>
      </c>
      <c r="B160" s="1" t="s">
        <v>12</v>
      </c>
      <c r="C160" s="1" t="s">
        <v>124</v>
      </c>
      <c r="D160" s="1" t="s">
        <v>125</v>
      </c>
      <c r="E160" s="1" t="s">
        <v>15</v>
      </c>
      <c r="F160" s="1" t="s">
        <v>16</v>
      </c>
      <c r="G160" s="1" t="s">
        <v>17</v>
      </c>
      <c r="H160" s="1" t="s">
        <v>18</v>
      </c>
      <c r="I160" s="2">
        <v>43599</v>
      </c>
      <c r="J160" s="1">
        <v>25000</v>
      </c>
      <c r="K160" s="1" t="s">
        <v>19</v>
      </c>
      <c r="L160" s="1">
        <v>0</v>
      </c>
      <c r="M160" s="1" t="s">
        <v>19</v>
      </c>
    </row>
    <row r="161" spans="1:13" hidden="1" x14ac:dyDescent="0.25">
      <c r="A161" s="1" t="s">
        <v>11</v>
      </c>
      <c r="B161" s="1" t="s">
        <v>12</v>
      </c>
      <c r="C161" s="1" t="s">
        <v>24</v>
      </c>
      <c r="D161" s="1" t="s">
        <v>25</v>
      </c>
      <c r="E161" s="1" t="s">
        <v>15</v>
      </c>
      <c r="F161" s="1" t="s">
        <v>16</v>
      </c>
      <c r="G161" s="1" t="s">
        <v>17</v>
      </c>
      <c r="H161" s="1" t="s">
        <v>18</v>
      </c>
      <c r="I161" s="2">
        <v>43599</v>
      </c>
      <c r="J161" s="1">
        <v>30000</v>
      </c>
      <c r="K161" s="1" t="s">
        <v>19</v>
      </c>
      <c r="L161" s="1">
        <v>0</v>
      </c>
      <c r="M161" s="1" t="s">
        <v>19</v>
      </c>
    </row>
    <row r="162" spans="1:13" hidden="1" x14ac:dyDescent="0.25">
      <c r="A162" s="1" t="s">
        <v>11</v>
      </c>
      <c r="B162" s="1" t="s">
        <v>12</v>
      </c>
      <c r="C162" s="1" t="s">
        <v>156</v>
      </c>
      <c r="D162" s="1" t="s">
        <v>157</v>
      </c>
      <c r="E162" s="1" t="s">
        <v>15</v>
      </c>
      <c r="F162" s="1" t="s">
        <v>16</v>
      </c>
      <c r="G162" s="1" t="s">
        <v>17</v>
      </c>
      <c r="H162" s="1" t="s">
        <v>18</v>
      </c>
      <c r="I162" s="2">
        <v>43599</v>
      </c>
      <c r="J162" s="1">
        <v>31</v>
      </c>
      <c r="K162" s="1" t="s">
        <v>19</v>
      </c>
      <c r="L162" s="1">
        <v>0</v>
      </c>
      <c r="M162" s="1" t="s">
        <v>19</v>
      </c>
    </row>
    <row r="163" spans="1:13" hidden="1" x14ac:dyDescent="0.25">
      <c r="A163" s="1" t="s">
        <v>11</v>
      </c>
      <c r="B163" s="1" t="s">
        <v>12</v>
      </c>
      <c r="C163" s="1" t="s">
        <v>62</v>
      </c>
      <c r="D163" s="1" t="s">
        <v>63</v>
      </c>
      <c r="E163" s="1" t="s">
        <v>15</v>
      </c>
      <c r="F163" s="1" t="s">
        <v>16</v>
      </c>
      <c r="G163" s="1" t="s">
        <v>17</v>
      </c>
      <c r="H163" s="1" t="s">
        <v>18</v>
      </c>
      <c r="I163" s="2">
        <v>43599</v>
      </c>
      <c r="J163" s="1">
        <v>400</v>
      </c>
      <c r="K163" s="1" t="s">
        <v>19</v>
      </c>
      <c r="L163" s="1">
        <v>0</v>
      </c>
      <c r="M163" s="1" t="s">
        <v>19</v>
      </c>
    </row>
    <row r="164" spans="1:13" hidden="1" x14ac:dyDescent="0.25">
      <c r="A164" s="1" t="s">
        <v>11</v>
      </c>
      <c r="B164" s="1" t="s">
        <v>12</v>
      </c>
      <c r="C164" s="1" t="s">
        <v>22</v>
      </c>
      <c r="D164" s="1" t="s">
        <v>23</v>
      </c>
      <c r="E164" s="1" t="s">
        <v>15</v>
      </c>
      <c r="F164" s="1" t="s">
        <v>16</v>
      </c>
      <c r="G164" s="1" t="s">
        <v>17</v>
      </c>
      <c r="H164" s="1" t="s">
        <v>18</v>
      </c>
      <c r="I164" s="2">
        <v>43600</v>
      </c>
      <c r="J164" s="1">
        <v>40000</v>
      </c>
      <c r="K164" s="1" t="s">
        <v>19</v>
      </c>
      <c r="L164" s="1">
        <v>0</v>
      </c>
      <c r="M164" s="1" t="s">
        <v>19</v>
      </c>
    </row>
    <row r="165" spans="1:13" hidden="1" x14ac:dyDescent="0.25">
      <c r="A165" s="1" t="s">
        <v>11</v>
      </c>
      <c r="B165" s="1" t="s">
        <v>12</v>
      </c>
      <c r="C165" s="1" t="s">
        <v>24</v>
      </c>
      <c r="D165" s="1" t="s">
        <v>25</v>
      </c>
      <c r="E165" s="1" t="s">
        <v>15</v>
      </c>
      <c r="F165" s="1" t="s">
        <v>16</v>
      </c>
      <c r="G165" s="1" t="s">
        <v>17</v>
      </c>
      <c r="H165" s="1" t="s">
        <v>18</v>
      </c>
      <c r="I165" s="2">
        <v>43600</v>
      </c>
      <c r="J165" s="1">
        <v>51000</v>
      </c>
      <c r="K165" s="1" t="s">
        <v>19</v>
      </c>
      <c r="L165" s="1">
        <v>0</v>
      </c>
      <c r="M165" s="1" t="s">
        <v>19</v>
      </c>
    </row>
    <row r="166" spans="1:13" hidden="1" x14ac:dyDescent="0.25">
      <c r="A166" s="1" t="s">
        <v>11</v>
      </c>
      <c r="B166" s="1" t="s">
        <v>12</v>
      </c>
      <c r="C166" s="1" t="s">
        <v>158</v>
      </c>
      <c r="D166" s="1" t="s">
        <v>159</v>
      </c>
      <c r="E166" s="1" t="s">
        <v>15</v>
      </c>
      <c r="F166" s="1" t="s">
        <v>16</v>
      </c>
      <c r="G166" s="1" t="s">
        <v>17</v>
      </c>
      <c r="H166" s="1" t="s">
        <v>18</v>
      </c>
      <c r="I166" s="2">
        <v>43601</v>
      </c>
      <c r="J166" s="1">
        <v>194</v>
      </c>
      <c r="K166" s="1" t="s">
        <v>19</v>
      </c>
      <c r="L166" s="1">
        <v>0</v>
      </c>
      <c r="M166" s="1" t="s">
        <v>19</v>
      </c>
    </row>
    <row r="167" spans="1:13" hidden="1" x14ac:dyDescent="0.25">
      <c r="A167" s="1" t="s">
        <v>11</v>
      </c>
      <c r="B167" s="1" t="s">
        <v>12</v>
      </c>
      <c r="C167" s="1" t="s">
        <v>160</v>
      </c>
      <c r="D167" s="1" t="s">
        <v>161</v>
      </c>
      <c r="E167" s="1" t="s">
        <v>15</v>
      </c>
      <c r="F167" s="1" t="s">
        <v>16</v>
      </c>
      <c r="G167" s="1" t="s">
        <v>17</v>
      </c>
      <c r="H167" s="1" t="s">
        <v>18</v>
      </c>
      <c r="I167" s="2">
        <v>43602</v>
      </c>
      <c r="J167" s="1">
        <v>800</v>
      </c>
      <c r="K167" s="1" t="s">
        <v>19</v>
      </c>
      <c r="L167" s="1">
        <v>0</v>
      </c>
      <c r="M167" s="1" t="s">
        <v>19</v>
      </c>
    </row>
    <row r="168" spans="1:13" hidden="1" x14ac:dyDescent="0.25">
      <c r="A168" s="1" t="s">
        <v>11</v>
      </c>
      <c r="B168" s="1" t="s">
        <v>12</v>
      </c>
      <c r="C168" s="1" t="s">
        <v>162</v>
      </c>
      <c r="D168" s="1" t="s">
        <v>163</v>
      </c>
      <c r="E168" s="1" t="s">
        <v>15</v>
      </c>
      <c r="F168" s="1" t="s">
        <v>16</v>
      </c>
      <c r="G168" s="1" t="s">
        <v>17</v>
      </c>
      <c r="H168" s="1" t="s">
        <v>18</v>
      </c>
      <c r="I168" s="2">
        <v>43602</v>
      </c>
      <c r="J168" s="1">
        <v>1680</v>
      </c>
      <c r="K168" s="1" t="s">
        <v>19</v>
      </c>
      <c r="L168" s="1">
        <v>0</v>
      </c>
      <c r="M168" s="1" t="s">
        <v>19</v>
      </c>
    </row>
    <row r="169" spans="1:13" hidden="1" x14ac:dyDescent="0.25">
      <c r="A169" s="1" t="s">
        <v>11</v>
      </c>
      <c r="B169" s="1" t="s">
        <v>12</v>
      </c>
      <c r="C169" s="1" t="s">
        <v>164</v>
      </c>
      <c r="D169" s="1" t="s">
        <v>165</v>
      </c>
      <c r="E169" s="1" t="s">
        <v>15</v>
      </c>
      <c r="F169" s="1" t="s">
        <v>16</v>
      </c>
      <c r="G169" s="1" t="s">
        <v>17</v>
      </c>
      <c r="H169" s="1" t="s">
        <v>18</v>
      </c>
      <c r="I169" s="2">
        <v>43602</v>
      </c>
      <c r="J169" s="1">
        <v>23916</v>
      </c>
      <c r="K169" s="1" t="s">
        <v>19</v>
      </c>
      <c r="L169" s="1">
        <v>0</v>
      </c>
      <c r="M169" s="1" t="s">
        <v>19</v>
      </c>
    </row>
    <row r="170" spans="1:13" hidden="1" x14ac:dyDescent="0.25">
      <c r="A170" s="1" t="s">
        <v>11</v>
      </c>
      <c r="B170" s="1" t="s">
        <v>12</v>
      </c>
      <c r="C170" s="1" t="s">
        <v>124</v>
      </c>
      <c r="D170" s="1" t="s">
        <v>125</v>
      </c>
      <c r="E170" s="1" t="s">
        <v>15</v>
      </c>
      <c r="F170" s="1" t="s">
        <v>16</v>
      </c>
      <c r="G170" s="1" t="s">
        <v>17</v>
      </c>
      <c r="H170" s="1" t="s">
        <v>18</v>
      </c>
      <c r="I170" s="2">
        <v>43602</v>
      </c>
      <c r="J170" s="1">
        <v>22000</v>
      </c>
      <c r="K170" s="1" t="s">
        <v>19</v>
      </c>
      <c r="L170" s="1">
        <v>0</v>
      </c>
      <c r="M170" s="1" t="s">
        <v>19</v>
      </c>
    </row>
    <row r="171" spans="1:13" hidden="1" x14ac:dyDescent="0.25">
      <c r="A171" s="1" t="s">
        <v>11</v>
      </c>
      <c r="B171" s="1" t="s">
        <v>12</v>
      </c>
      <c r="C171" s="1" t="s">
        <v>24</v>
      </c>
      <c r="D171" s="1" t="s">
        <v>25</v>
      </c>
      <c r="E171" s="1" t="s">
        <v>15</v>
      </c>
      <c r="F171" s="1" t="s">
        <v>16</v>
      </c>
      <c r="G171" s="1" t="s">
        <v>17</v>
      </c>
      <c r="H171" s="1" t="s">
        <v>18</v>
      </c>
      <c r="I171" s="2">
        <v>43602</v>
      </c>
      <c r="J171" s="1">
        <v>30000</v>
      </c>
      <c r="K171" s="1" t="s">
        <v>19</v>
      </c>
      <c r="L171" s="1">
        <v>0</v>
      </c>
      <c r="M171" s="1" t="s">
        <v>19</v>
      </c>
    </row>
    <row r="172" spans="1:13" hidden="1" x14ac:dyDescent="0.25">
      <c r="A172" s="1" t="s">
        <v>11</v>
      </c>
      <c r="B172" s="1" t="s">
        <v>12</v>
      </c>
      <c r="C172" s="1" t="s">
        <v>58</v>
      </c>
      <c r="D172" s="1" t="s">
        <v>59</v>
      </c>
      <c r="E172" s="1" t="s">
        <v>15</v>
      </c>
      <c r="F172" s="1" t="s">
        <v>16</v>
      </c>
      <c r="G172" s="1" t="s">
        <v>17</v>
      </c>
      <c r="H172" s="1" t="s">
        <v>18</v>
      </c>
      <c r="I172" s="2">
        <v>43602</v>
      </c>
      <c r="J172" s="1">
        <v>246</v>
      </c>
      <c r="K172" s="1" t="s">
        <v>19</v>
      </c>
      <c r="L172" s="1">
        <v>0</v>
      </c>
      <c r="M172" s="1" t="s">
        <v>19</v>
      </c>
    </row>
    <row r="173" spans="1:13" hidden="1" x14ac:dyDescent="0.25">
      <c r="A173" s="1" t="s">
        <v>11</v>
      </c>
      <c r="B173" s="1" t="s">
        <v>12</v>
      </c>
      <c r="C173" s="1" t="s">
        <v>72</v>
      </c>
      <c r="D173" s="1" t="s">
        <v>73</v>
      </c>
      <c r="E173" s="1" t="s">
        <v>15</v>
      </c>
      <c r="F173" s="1" t="s">
        <v>16</v>
      </c>
      <c r="G173" s="1" t="s">
        <v>17</v>
      </c>
      <c r="H173" s="1" t="s">
        <v>18</v>
      </c>
      <c r="I173" s="2">
        <v>43602</v>
      </c>
      <c r="J173" s="1">
        <v>1000</v>
      </c>
      <c r="K173" s="1" t="s">
        <v>19</v>
      </c>
      <c r="L173" s="1">
        <v>0</v>
      </c>
      <c r="M173" s="1" t="s">
        <v>19</v>
      </c>
    </row>
    <row r="174" spans="1:13" hidden="1" x14ac:dyDescent="0.25">
      <c r="A174" s="1" t="s">
        <v>11</v>
      </c>
      <c r="B174" s="1" t="s">
        <v>12</v>
      </c>
      <c r="C174" s="1" t="s">
        <v>32</v>
      </c>
      <c r="D174" s="1" t="s">
        <v>33</v>
      </c>
      <c r="E174" s="1" t="s">
        <v>15</v>
      </c>
      <c r="F174" s="1" t="s">
        <v>16</v>
      </c>
      <c r="G174" s="1" t="s">
        <v>17</v>
      </c>
      <c r="H174" s="1" t="s">
        <v>18</v>
      </c>
      <c r="I174" s="2">
        <v>43602</v>
      </c>
      <c r="J174" s="1">
        <v>14880</v>
      </c>
      <c r="K174" s="1" t="s">
        <v>19</v>
      </c>
      <c r="L174" s="1">
        <v>0</v>
      </c>
      <c r="M174" s="1" t="s">
        <v>19</v>
      </c>
    </row>
    <row r="175" spans="1:13" hidden="1" x14ac:dyDescent="0.25">
      <c r="A175" s="1" t="s">
        <v>11</v>
      </c>
      <c r="B175" s="1" t="s">
        <v>12</v>
      </c>
      <c r="C175" s="1" t="s">
        <v>44</v>
      </c>
      <c r="D175" s="1" t="s">
        <v>45</v>
      </c>
      <c r="E175" s="1" t="s">
        <v>15</v>
      </c>
      <c r="F175" s="1" t="s">
        <v>16</v>
      </c>
      <c r="G175" s="1" t="s">
        <v>17</v>
      </c>
      <c r="H175" s="1" t="s">
        <v>18</v>
      </c>
      <c r="I175" s="2">
        <v>43602</v>
      </c>
      <c r="J175" s="1">
        <v>9600</v>
      </c>
      <c r="K175" s="1" t="s">
        <v>19</v>
      </c>
      <c r="L175" s="1">
        <v>0</v>
      </c>
      <c r="M175" s="1" t="s">
        <v>19</v>
      </c>
    </row>
    <row r="176" spans="1:13" hidden="1" x14ac:dyDescent="0.25">
      <c r="A176" s="1" t="s">
        <v>11</v>
      </c>
      <c r="B176" s="1" t="s">
        <v>12</v>
      </c>
      <c r="C176" s="1" t="s">
        <v>100</v>
      </c>
      <c r="D176" s="1" t="s">
        <v>101</v>
      </c>
      <c r="E176" s="1" t="s">
        <v>15</v>
      </c>
      <c r="F176" s="1" t="s">
        <v>16</v>
      </c>
      <c r="G176" s="1" t="s">
        <v>17</v>
      </c>
      <c r="H176" s="1" t="s">
        <v>18</v>
      </c>
      <c r="I176" s="2">
        <v>43603</v>
      </c>
      <c r="J176" s="1">
        <v>14400</v>
      </c>
      <c r="K176" s="1" t="s">
        <v>19</v>
      </c>
      <c r="L176" s="1">
        <v>0</v>
      </c>
      <c r="M176" s="1" t="s">
        <v>19</v>
      </c>
    </row>
    <row r="177" spans="1:13" hidden="1" x14ac:dyDescent="0.25">
      <c r="A177" s="1" t="s">
        <v>11</v>
      </c>
      <c r="B177" s="1" t="s">
        <v>12</v>
      </c>
      <c r="C177" s="1" t="s">
        <v>22</v>
      </c>
      <c r="D177" s="1" t="s">
        <v>23</v>
      </c>
      <c r="E177" s="1" t="s">
        <v>15</v>
      </c>
      <c r="F177" s="1" t="s">
        <v>16</v>
      </c>
      <c r="G177" s="1" t="s">
        <v>17</v>
      </c>
      <c r="H177" s="1" t="s">
        <v>18</v>
      </c>
      <c r="I177" s="2">
        <v>43603</v>
      </c>
      <c r="J177" s="1">
        <v>40000</v>
      </c>
      <c r="K177" s="1" t="s">
        <v>19</v>
      </c>
      <c r="L177" s="1">
        <v>0</v>
      </c>
      <c r="M177" s="1" t="s">
        <v>19</v>
      </c>
    </row>
    <row r="178" spans="1:13" hidden="1" x14ac:dyDescent="0.25">
      <c r="A178" s="1" t="s">
        <v>11</v>
      </c>
      <c r="B178" s="1" t="s">
        <v>12</v>
      </c>
      <c r="C178" s="1" t="s">
        <v>24</v>
      </c>
      <c r="D178" s="1" t="s">
        <v>25</v>
      </c>
      <c r="E178" s="1" t="s">
        <v>15</v>
      </c>
      <c r="F178" s="1" t="s">
        <v>16</v>
      </c>
      <c r="G178" s="1" t="s">
        <v>17</v>
      </c>
      <c r="H178" s="1" t="s">
        <v>18</v>
      </c>
      <c r="I178" s="2">
        <v>43603</v>
      </c>
      <c r="J178" s="1">
        <v>10000</v>
      </c>
      <c r="K178" s="1" t="s">
        <v>19</v>
      </c>
      <c r="L178" s="1">
        <v>0</v>
      </c>
      <c r="M178" s="1" t="s">
        <v>19</v>
      </c>
    </row>
    <row r="179" spans="1:13" hidden="1" x14ac:dyDescent="0.25">
      <c r="A179" s="1" t="s">
        <v>11</v>
      </c>
      <c r="B179" s="1" t="s">
        <v>12</v>
      </c>
      <c r="C179" s="1" t="s">
        <v>166</v>
      </c>
      <c r="D179" s="1" t="s">
        <v>167</v>
      </c>
      <c r="E179" s="1" t="s">
        <v>15</v>
      </c>
      <c r="F179" s="1" t="s">
        <v>16</v>
      </c>
      <c r="G179" s="1" t="s">
        <v>17</v>
      </c>
      <c r="H179" s="1" t="s">
        <v>18</v>
      </c>
      <c r="I179" s="2">
        <v>43603</v>
      </c>
      <c r="J179" s="1">
        <v>31</v>
      </c>
      <c r="K179" s="1" t="s">
        <v>19</v>
      </c>
      <c r="L179" s="1">
        <v>0</v>
      </c>
      <c r="M179" s="1" t="s">
        <v>19</v>
      </c>
    </row>
    <row r="180" spans="1:13" hidden="1" x14ac:dyDescent="0.25">
      <c r="A180" s="1" t="s">
        <v>11</v>
      </c>
      <c r="B180" s="1" t="s">
        <v>12</v>
      </c>
      <c r="C180" s="1" t="s">
        <v>72</v>
      </c>
      <c r="D180" s="1" t="s">
        <v>73</v>
      </c>
      <c r="E180" s="1" t="s">
        <v>15</v>
      </c>
      <c r="F180" s="1" t="s">
        <v>16</v>
      </c>
      <c r="G180" s="1" t="s">
        <v>17</v>
      </c>
      <c r="H180" s="1" t="s">
        <v>18</v>
      </c>
      <c r="I180" s="2">
        <v>43603</v>
      </c>
      <c r="J180" s="1">
        <v>997</v>
      </c>
      <c r="K180" s="1" t="s">
        <v>19</v>
      </c>
      <c r="L180" s="1">
        <v>0</v>
      </c>
      <c r="M180" s="1" t="s">
        <v>19</v>
      </c>
    </row>
    <row r="181" spans="1:13" hidden="1" x14ac:dyDescent="0.25">
      <c r="A181" s="1" t="s">
        <v>11</v>
      </c>
      <c r="B181" s="1" t="s">
        <v>12</v>
      </c>
      <c r="C181" s="1" t="s">
        <v>168</v>
      </c>
      <c r="D181" s="1" t="s">
        <v>169</v>
      </c>
      <c r="E181" s="1" t="s">
        <v>15</v>
      </c>
      <c r="F181" s="1" t="s">
        <v>16</v>
      </c>
      <c r="G181" s="1" t="s">
        <v>17</v>
      </c>
      <c r="H181" s="1" t="s">
        <v>18</v>
      </c>
      <c r="I181" s="2">
        <v>43603</v>
      </c>
      <c r="J181" s="1">
        <v>153</v>
      </c>
      <c r="K181" s="1" t="s">
        <v>19</v>
      </c>
      <c r="L181" s="1">
        <v>0</v>
      </c>
      <c r="M181" s="1" t="s">
        <v>19</v>
      </c>
    </row>
    <row r="182" spans="1:13" hidden="1" x14ac:dyDescent="0.25">
      <c r="A182" s="1" t="s">
        <v>11</v>
      </c>
      <c r="B182" s="1" t="s">
        <v>12</v>
      </c>
      <c r="C182" s="1" t="s">
        <v>100</v>
      </c>
      <c r="D182" s="1" t="s">
        <v>101</v>
      </c>
      <c r="E182" s="1" t="s">
        <v>15</v>
      </c>
      <c r="F182" s="1" t="s">
        <v>16</v>
      </c>
      <c r="G182" s="1" t="s">
        <v>17</v>
      </c>
      <c r="H182" s="1" t="s">
        <v>18</v>
      </c>
      <c r="I182" s="2">
        <v>43605</v>
      </c>
      <c r="J182" s="1">
        <v>26800</v>
      </c>
      <c r="K182" s="1" t="s">
        <v>19</v>
      </c>
      <c r="L182" s="1">
        <v>0</v>
      </c>
      <c r="M182" s="1" t="s">
        <v>19</v>
      </c>
    </row>
    <row r="183" spans="1:13" hidden="1" x14ac:dyDescent="0.25">
      <c r="A183" s="1" t="s">
        <v>11</v>
      </c>
      <c r="B183" s="1" t="s">
        <v>12</v>
      </c>
      <c r="C183" s="1" t="s">
        <v>22</v>
      </c>
      <c r="D183" s="1" t="s">
        <v>23</v>
      </c>
      <c r="E183" s="1" t="s">
        <v>15</v>
      </c>
      <c r="F183" s="1" t="s">
        <v>16</v>
      </c>
      <c r="G183" s="1" t="s">
        <v>17</v>
      </c>
      <c r="H183" s="1" t="s">
        <v>18</v>
      </c>
      <c r="I183" s="2">
        <v>43605</v>
      </c>
      <c r="J183" s="1">
        <v>11780</v>
      </c>
      <c r="K183" s="1" t="s">
        <v>19</v>
      </c>
      <c r="L183" s="1">
        <v>0</v>
      </c>
      <c r="M183" s="1" t="s">
        <v>19</v>
      </c>
    </row>
    <row r="184" spans="1:13" hidden="1" x14ac:dyDescent="0.25">
      <c r="A184" s="1" t="s">
        <v>11</v>
      </c>
      <c r="B184" s="1" t="s">
        <v>12</v>
      </c>
      <c r="C184" s="1" t="s">
        <v>124</v>
      </c>
      <c r="D184" s="1" t="s">
        <v>125</v>
      </c>
      <c r="E184" s="1" t="s">
        <v>15</v>
      </c>
      <c r="F184" s="1" t="s">
        <v>16</v>
      </c>
      <c r="G184" s="1" t="s">
        <v>17</v>
      </c>
      <c r="H184" s="1" t="s">
        <v>18</v>
      </c>
      <c r="I184" s="2">
        <v>43605</v>
      </c>
      <c r="J184" s="1">
        <v>32000</v>
      </c>
      <c r="K184" s="1" t="s">
        <v>19</v>
      </c>
      <c r="L184" s="1">
        <v>0</v>
      </c>
      <c r="M184" s="1" t="s">
        <v>19</v>
      </c>
    </row>
    <row r="185" spans="1:13" hidden="1" x14ac:dyDescent="0.25">
      <c r="A185" s="1" t="s">
        <v>11</v>
      </c>
      <c r="B185" s="1" t="s">
        <v>12</v>
      </c>
      <c r="C185" s="1" t="s">
        <v>24</v>
      </c>
      <c r="D185" s="1" t="s">
        <v>25</v>
      </c>
      <c r="E185" s="1" t="s">
        <v>15</v>
      </c>
      <c r="F185" s="1" t="s">
        <v>16</v>
      </c>
      <c r="G185" s="1" t="s">
        <v>17</v>
      </c>
      <c r="H185" s="1" t="s">
        <v>18</v>
      </c>
      <c r="I185" s="2">
        <v>43605</v>
      </c>
      <c r="J185" s="1">
        <v>25000</v>
      </c>
      <c r="K185" s="1" t="s">
        <v>19</v>
      </c>
      <c r="L185" s="1">
        <v>0</v>
      </c>
      <c r="M185" s="1" t="s">
        <v>19</v>
      </c>
    </row>
    <row r="186" spans="1:13" hidden="1" x14ac:dyDescent="0.25">
      <c r="A186" s="1" t="s">
        <v>11</v>
      </c>
      <c r="B186" s="1" t="s">
        <v>12</v>
      </c>
      <c r="C186" s="1" t="s">
        <v>74</v>
      </c>
      <c r="D186" s="1" t="s">
        <v>75</v>
      </c>
      <c r="E186" s="1" t="s">
        <v>15</v>
      </c>
      <c r="F186" s="1" t="s">
        <v>16</v>
      </c>
      <c r="G186" s="1" t="s">
        <v>17</v>
      </c>
      <c r="H186" s="1" t="s">
        <v>18</v>
      </c>
      <c r="I186" s="2">
        <v>43606</v>
      </c>
      <c r="J186" s="1">
        <v>5704</v>
      </c>
      <c r="K186" s="1" t="s">
        <v>19</v>
      </c>
      <c r="L186" s="1">
        <v>0</v>
      </c>
      <c r="M186" s="1" t="s">
        <v>19</v>
      </c>
    </row>
    <row r="187" spans="1:13" hidden="1" x14ac:dyDescent="0.25">
      <c r="A187" s="1" t="s">
        <v>11</v>
      </c>
      <c r="B187" s="1" t="s">
        <v>12</v>
      </c>
      <c r="C187" s="1" t="s">
        <v>22</v>
      </c>
      <c r="D187" s="1" t="s">
        <v>23</v>
      </c>
      <c r="E187" s="1" t="s">
        <v>15</v>
      </c>
      <c r="F187" s="1" t="s">
        <v>16</v>
      </c>
      <c r="G187" s="1" t="s">
        <v>17</v>
      </c>
      <c r="H187" s="1" t="s">
        <v>18</v>
      </c>
      <c r="I187" s="2">
        <v>43606</v>
      </c>
      <c r="J187" s="1">
        <v>378</v>
      </c>
      <c r="K187" s="1" t="s">
        <v>19</v>
      </c>
      <c r="L187" s="1">
        <v>0</v>
      </c>
      <c r="M187" s="1" t="s">
        <v>19</v>
      </c>
    </row>
    <row r="188" spans="1:13" hidden="1" x14ac:dyDescent="0.25">
      <c r="A188" s="1" t="s">
        <v>11</v>
      </c>
      <c r="B188" s="1" t="s">
        <v>12</v>
      </c>
      <c r="C188" s="1" t="s">
        <v>52</v>
      </c>
      <c r="D188" s="1" t="s">
        <v>53</v>
      </c>
      <c r="E188" s="1" t="s">
        <v>15</v>
      </c>
      <c r="F188" s="1" t="s">
        <v>16</v>
      </c>
      <c r="G188" s="1" t="s">
        <v>17</v>
      </c>
      <c r="H188" s="1" t="s">
        <v>18</v>
      </c>
      <c r="I188" s="2">
        <v>43606</v>
      </c>
      <c r="J188" s="1">
        <v>421</v>
      </c>
      <c r="K188" s="1" t="s">
        <v>19</v>
      </c>
      <c r="L188" s="1">
        <v>0</v>
      </c>
      <c r="M188" s="1" t="s">
        <v>19</v>
      </c>
    </row>
    <row r="189" spans="1:13" hidden="1" x14ac:dyDescent="0.25">
      <c r="A189" s="1" t="s">
        <v>11</v>
      </c>
      <c r="B189" s="1" t="s">
        <v>12</v>
      </c>
      <c r="C189" s="1" t="s">
        <v>124</v>
      </c>
      <c r="D189" s="1" t="s">
        <v>125</v>
      </c>
      <c r="E189" s="1" t="s">
        <v>15</v>
      </c>
      <c r="F189" s="1" t="s">
        <v>16</v>
      </c>
      <c r="G189" s="1" t="s">
        <v>17</v>
      </c>
      <c r="H189" s="1" t="s">
        <v>18</v>
      </c>
      <c r="I189" s="2">
        <v>43606</v>
      </c>
      <c r="J189" s="1">
        <v>12000</v>
      </c>
      <c r="K189" s="1" t="s">
        <v>19</v>
      </c>
      <c r="L189" s="1">
        <v>0</v>
      </c>
      <c r="M189" s="1" t="s">
        <v>19</v>
      </c>
    </row>
    <row r="190" spans="1:13" hidden="1" x14ac:dyDescent="0.25">
      <c r="A190" s="1" t="s">
        <v>11</v>
      </c>
      <c r="B190" s="1" t="s">
        <v>12</v>
      </c>
      <c r="C190" s="1" t="s">
        <v>24</v>
      </c>
      <c r="D190" s="1" t="s">
        <v>25</v>
      </c>
      <c r="E190" s="1" t="s">
        <v>15</v>
      </c>
      <c r="F190" s="1" t="s">
        <v>16</v>
      </c>
      <c r="G190" s="1" t="s">
        <v>17</v>
      </c>
      <c r="H190" s="1" t="s">
        <v>18</v>
      </c>
      <c r="I190" s="2">
        <v>43606</v>
      </c>
      <c r="J190" s="1">
        <v>1740</v>
      </c>
      <c r="K190" s="1" t="s">
        <v>19</v>
      </c>
      <c r="L190" s="1">
        <v>0</v>
      </c>
      <c r="M190" s="1" t="s">
        <v>19</v>
      </c>
    </row>
    <row r="191" spans="1:13" hidden="1" x14ac:dyDescent="0.25">
      <c r="A191" s="1" t="s">
        <v>11</v>
      </c>
      <c r="B191" s="1" t="s">
        <v>12</v>
      </c>
      <c r="C191" s="1" t="s">
        <v>158</v>
      </c>
      <c r="D191" s="1" t="s">
        <v>159</v>
      </c>
      <c r="E191" s="1" t="s">
        <v>15</v>
      </c>
      <c r="F191" s="1" t="s">
        <v>16</v>
      </c>
      <c r="G191" s="1" t="s">
        <v>17</v>
      </c>
      <c r="H191" s="1" t="s">
        <v>18</v>
      </c>
      <c r="I191" s="2">
        <v>43606</v>
      </c>
      <c r="J191" s="1">
        <v>204</v>
      </c>
      <c r="K191" s="1" t="s">
        <v>19</v>
      </c>
      <c r="L191" s="1">
        <v>0</v>
      </c>
      <c r="M191" s="1" t="s">
        <v>19</v>
      </c>
    </row>
    <row r="192" spans="1:13" hidden="1" x14ac:dyDescent="0.25">
      <c r="A192" s="1" t="s">
        <v>11</v>
      </c>
      <c r="B192" s="1" t="s">
        <v>12</v>
      </c>
      <c r="C192" s="1" t="s">
        <v>170</v>
      </c>
      <c r="D192" s="1" t="s">
        <v>171</v>
      </c>
      <c r="E192" s="1" t="s">
        <v>15</v>
      </c>
      <c r="F192" s="1" t="s">
        <v>16</v>
      </c>
      <c r="G192" s="1" t="s">
        <v>17</v>
      </c>
      <c r="H192" s="1" t="s">
        <v>18</v>
      </c>
      <c r="I192" s="2">
        <v>43606</v>
      </c>
      <c r="J192" s="1">
        <v>12960</v>
      </c>
      <c r="K192" s="1" t="s">
        <v>19</v>
      </c>
      <c r="L192" s="1">
        <v>0</v>
      </c>
      <c r="M192" s="1" t="s">
        <v>19</v>
      </c>
    </row>
    <row r="193" spans="1:13" hidden="1" x14ac:dyDescent="0.25">
      <c r="A193" s="1" t="s">
        <v>11</v>
      </c>
      <c r="B193" s="1" t="s">
        <v>12</v>
      </c>
      <c r="C193" s="1" t="s">
        <v>44</v>
      </c>
      <c r="D193" s="1" t="s">
        <v>45</v>
      </c>
      <c r="E193" s="1" t="s">
        <v>15</v>
      </c>
      <c r="F193" s="1" t="s">
        <v>16</v>
      </c>
      <c r="G193" s="1" t="s">
        <v>17</v>
      </c>
      <c r="H193" s="1" t="s">
        <v>18</v>
      </c>
      <c r="I193" s="2">
        <v>43606</v>
      </c>
      <c r="J193" s="1">
        <v>3600</v>
      </c>
      <c r="K193" s="1" t="s">
        <v>19</v>
      </c>
      <c r="L193" s="1">
        <v>0</v>
      </c>
      <c r="M193" s="1" t="s">
        <v>19</v>
      </c>
    </row>
    <row r="194" spans="1:13" hidden="1" x14ac:dyDescent="0.25">
      <c r="A194" s="1" t="s">
        <v>11</v>
      </c>
      <c r="B194" s="1" t="s">
        <v>12</v>
      </c>
      <c r="C194" s="1" t="s">
        <v>102</v>
      </c>
      <c r="D194" s="1" t="s">
        <v>103</v>
      </c>
      <c r="E194" s="1" t="s">
        <v>15</v>
      </c>
      <c r="F194" s="1" t="s">
        <v>16</v>
      </c>
      <c r="G194" s="1" t="s">
        <v>17</v>
      </c>
      <c r="H194" s="1" t="s">
        <v>18</v>
      </c>
      <c r="I194" s="2">
        <v>43606</v>
      </c>
      <c r="J194" s="1">
        <v>172</v>
      </c>
      <c r="K194" s="1" t="s">
        <v>19</v>
      </c>
      <c r="L194" s="1">
        <v>0</v>
      </c>
      <c r="M194" s="1" t="s">
        <v>19</v>
      </c>
    </row>
    <row r="195" spans="1:13" hidden="1" x14ac:dyDescent="0.25">
      <c r="A195" s="1" t="s">
        <v>11</v>
      </c>
      <c r="B195" s="1" t="s">
        <v>12</v>
      </c>
      <c r="C195" s="1" t="s">
        <v>104</v>
      </c>
      <c r="D195" s="1" t="s">
        <v>105</v>
      </c>
      <c r="E195" s="1" t="s">
        <v>15</v>
      </c>
      <c r="F195" s="1" t="s">
        <v>16</v>
      </c>
      <c r="G195" s="1" t="s">
        <v>17</v>
      </c>
      <c r="H195" s="1" t="s">
        <v>18</v>
      </c>
      <c r="I195" s="2">
        <v>43606</v>
      </c>
      <c r="J195" s="1">
        <v>68</v>
      </c>
      <c r="K195" s="1" t="s">
        <v>19</v>
      </c>
      <c r="L195" s="1">
        <v>0</v>
      </c>
      <c r="M195" s="1" t="s">
        <v>19</v>
      </c>
    </row>
    <row r="196" spans="1:13" hidden="1" x14ac:dyDescent="0.25">
      <c r="A196" s="1" t="s">
        <v>11</v>
      </c>
      <c r="B196" s="1" t="s">
        <v>12</v>
      </c>
      <c r="C196" s="1" t="s">
        <v>100</v>
      </c>
      <c r="D196" s="1" t="s">
        <v>101</v>
      </c>
      <c r="E196" s="1" t="s">
        <v>15</v>
      </c>
      <c r="F196" s="1" t="s">
        <v>16</v>
      </c>
      <c r="G196" s="1" t="s">
        <v>17</v>
      </c>
      <c r="H196" s="1" t="s">
        <v>18</v>
      </c>
      <c r="I196" s="2">
        <v>43607</v>
      </c>
      <c r="J196" s="1">
        <v>19200</v>
      </c>
      <c r="K196" s="1" t="s">
        <v>19</v>
      </c>
      <c r="L196" s="1">
        <v>0</v>
      </c>
      <c r="M196" s="1" t="s">
        <v>19</v>
      </c>
    </row>
    <row r="197" spans="1:13" hidden="1" x14ac:dyDescent="0.25">
      <c r="A197" s="1" t="s">
        <v>11</v>
      </c>
      <c r="B197" s="1" t="s">
        <v>12</v>
      </c>
      <c r="C197" s="1" t="s">
        <v>162</v>
      </c>
      <c r="D197" s="1" t="s">
        <v>163</v>
      </c>
      <c r="E197" s="1" t="s">
        <v>15</v>
      </c>
      <c r="F197" s="1" t="s">
        <v>16</v>
      </c>
      <c r="G197" s="1" t="s">
        <v>17</v>
      </c>
      <c r="H197" s="1" t="s">
        <v>18</v>
      </c>
      <c r="I197" s="2">
        <v>43607</v>
      </c>
      <c r="J197" s="1">
        <v>96</v>
      </c>
      <c r="K197" s="1" t="s">
        <v>19</v>
      </c>
      <c r="L197" s="1">
        <v>0</v>
      </c>
      <c r="M197" s="1" t="s">
        <v>19</v>
      </c>
    </row>
    <row r="198" spans="1:13" hidden="1" x14ac:dyDescent="0.25">
      <c r="A198" s="1" t="s">
        <v>11</v>
      </c>
      <c r="B198" s="1" t="s">
        <v>12</v>
      </c>
      <c r="C198" s="1" t="s">
        <v>124</v>
      </c>
      <c r="D198" s="1" t="s">
        <v>125</v>
      </c>
      <c r="E198" s="1" t="s">
        <v>15</v>
      </c>
      <c r="F198" s="1" t="s">
        <v>16</v>
      </c>
      <c r="G198" s="1" t="s">
        <v>17</v>
      </c>
      <c r="H198" s="1" t="s">
        <v>18</v>
      </c>
      <c r="I198" s="2">
        <v>43607</v>
      </c>
      <c r="J198" s="1">
        <v>16000</v>
      </c>
      <c r="K198" s="1" t="s">
        <v>19</v>
      </c>
      <c r="L198" s="1">
        <v>0</v>
      </c>
      <c r="M198" s="1" t="s">
        <v>19</v>
      </c>
    </row>
    <row r="199" spans="1:13" hidden="1" x14ac:dyDescent="0.25">
      <c r="A199" s="1" t="s">
        <v>11</v>
      </c>
      <c r="B199" s="1" t="s">
        <v>12</v>
      </c>
      <c r="C199" s="1" t="s">
        <v>22</v>
      </c>
      <c r="D199" s="1" t="s">
        <v>23</v>
      </c>
      <c r="E199" s="1" t="s">
        <v>15</v>
      </c>
      <c r="F199" s="1" t="s">
        <v>16</v>
      </c>
      <c r="G199" s="1" t="s">
        <v>17</v>
      </c>
      <c r="H199" s="1" t="s">
        <v>18</v>
      </c>
      <c r="I199" s="2">
        <v>43608</v>
      </c>
      <c r="J199" s="1">
        <v>27000</v>
      </c>
      <c r="K199" s="1" t="s">
        <v>19</v>
      </c>
      <c r="L199" s="1">
        <v>0</v>
      </c>
      <c r="M199" s="1" t="s">
        <v>19</v>
      </c>
    </row>
    <row r="200" spans="1:13" hidden="1" x14ac:dyDescent="0.25">
      <c r="A200" s="1" t="s">
        <v>11</v>
      </c>
      <c r="B200" s="1" t="s">
        <v>12</v>
      </c>
      <c r="C200" s="1" t="s">
        <v>84</v>
      </c>
      <c r="D200" s="1" t="s">
        <v>85</v>
      </c>
      <c r="E200" s="1" t="s">
        <v>15</v>
      </c>
      <c r="F200" s="1" t="s">
        <v>16</v>
      </c>
      <c r="G200" s="1" t="s">
        <v>17</v>
      </c>
      <c r="H200" s="1" t="s">
        <v>18</v>
      </c>
      <c r="I200" s="2">
        <v>43608</v>
      </c>
      <c r="J200" s="1">
        <v>230</v>
      </c>
      <c r="K200" s="1" t="s">
        <v>19</v>
      </c>
      <c r="L200" s="1">
        <v>0</v>
      </c>
      <c r="M200" s="1" t="s">
        <v>19</v>
      </c>
    </row>
    <row r="201" spans="1:13" hidden="1" x14ac:dyDescent="0.25">
      <c r="A201" s="1" t="s">
        <v>11</v>
      </c>
      <c r="B201" s="1" t="s">
        <v>12</v>
      </c>
      <c r="C201" s="1" t="s">
        <v>172</v>
      </c>
      <c r="D201" s="1" t="s">
        <v>173</v>
      </c>
      <c r="E201" s="1" t="s">
        <v>15</v>
      </c>
      <c r="F201" s="1" t="s">
        <v>16</v>
      </c>
      <c r="G201" s="1" t="s">
        <v>17</v>
      </c>
      <c r="H201" s="1" t="s">
        <v>18</v>
      </c>
      <c r="I201" s="2">
        <v>43608</v>
      </c>
      <c r="J201" s="1">
        <v>1000</v>
      </c>
      <c r="K201" s="1" t="s">
        <v>19</v>
      </c>
      <c r="L201" s="1">
        <v>0</v>
      </c>
      <c r="M201" s="1" t="s">
        <v>19</v>
      </c>
    </row>
    <row r="202" spans="1:13" hidden="1" x14ac:dyDescent="0.25">
      <c r="A202" s="1" t="s">
        <v>11</v>
      </c>
      <c r="B202" s="1" t="s">
        <v>12</v>
      </c>
      <c r="C202" s="1" t="s">
        <v>174</v>
      </c>
      <c r="D202" s="1" t="s">
        <v>175</v>
      </c>
      <c r="E202" s="1" t="s">
        <v>15</v>
      </c>
      <c r="F202" s="1" t="s">
        <v>16</v>
      </c>
      <c r="G202" s="1" t="s">
        <v>17</v>
      </c>
      <c r="H202" s="1" t="s">
        <v>18</v>
      </c>
      <c r="I202" s="2">
        <v>43608</v>
      </c>
      <c r="J202" s="1">
        <v>644</v>
      </c>
      <c r="K202" s="1" t="s">
        <v>19</v>
      </c>
      <c r="L202" s="1">
        <v>0</v>
      </c>
      <c r="M202" s="1" t="s">
        <v>19</v>
      </c>
    </row>
    <row r="203" spans="1:13" hidden="1" x14ac:dyDescent="0.25">
      <c r="A203" s="1" t="s">
        <v>11</v>
      </c>
      <c r="B203" s="1" t="s">
        <v>12</v>
      </c>
      <c r="C203" s="1" t="s">
        <v>44</v>
      </c>
      <c r="D203" s="1" t="s">
        <v>45</v>
      </c>
      <c r="E203" s="1" t="s">
        <v>15</v>
      </c>
      <c r="F203" s="1" t="s">
        <v>16</v>
      </c>
      <c r="G203" s="1" t="s">
        <v>17</v>
      </c>
      <c r="H203" s="1" t="s">
        <v>18</v>
      </c>
      <c r="I203" s="2">
        <v>43608</v>
      </c>
      <c r="J203" s="1">
        <v>9000</v>
      </c>
      <c r="K203" s="1" t="s">
        <v>19</v>
      </c>
      <c r="L203" s="1">
        <v>0</v>
      </c>
      <c r="M203" s="1" t="s">
        <v>19</v>
      </c>
    </row>
    <row r="204" spans="1:13" hidden="1" x14ac:dyDescent="0.25">
      <c r="A204" s="1" t="s">
        <v>11</v>
      </c>
      <c r="B204" s="1" t="s">
        <v>12</v>
      </c>
      <c r="C204" s="1" t="s">
        <v>100</v>
      </c>
      <c r="D204" s="1" t="s">
        <v>101</v>
      </c>
      <c r="E204" s="1" t="s">
        <v>15</v>
      </c>
      <c r="F204" s="1" t="s">
        <v>16</v>
      </c>
      <c r="G204" s="1" t="s">
        <v>17</v>
      </c>
      <c r="H204" s="1" t="s">
        <v>18</v>
      </c>
      <c r="I204" s="2">
        <v>43609</v>
      </c>
      <c r="J204" s="1">
        <v>20400</v>
      </c>
      <c r="K204" s="1" t="s">
        <v>19</v>
      </c>
      <c r="L204" s="1">
        <v>0</v>
      </c>
      <c r="M204" s="1" t="s">
        <v>19</v>
      </c>
    </row>
    <row r="205" spans="1:13" hidden="1" x14ac:dyDescent="0.25">
      <c r="A205" s="1" t="s">
        <v>11</v>
      </c>
      <c r="B205" s="1" t="s">
        <v>12</v>
      </c>
      <c r="C205" s="1" t="s">
        <v>22</v>
      </c>
      <c r="D205" s="1" t="s">
        <v>23</v>
      </c>
      <c r="E205" s="1" t="s">
        <v>15</v>
      </c>
      <c r="F205" s="1" t="s">
        <v>16</v>
      </c>
      <c r="G205" s="1" t="s">
        <v>17</v>
      </c>
      <c r="H205" s="1" t="s">
        <v>18</v>
      </c>
      <c r="I205" s="2">
        <v>43609</v>
      </c>
      <c r="J205" s="1">
        <v>6914</v>
      </c>
      <c r="K205" s="1" t="s">
        <v>19</v>
      </c>
      <c r="L205" s="1">
        <v>0</v>
      </c>
      <c r="M205" s="1" t="s">
        <v>19</v>
      </c>
    </row>
    <row r="206" spans="1:13" hidden="1" x14ac:dyDescent="0.25">
      <c r="A206" s="1" t="s">
        <v>11</v>
      </c>
      <c r="B206" s="1" t="s">
        <v>12</v>
      </c>
      <c r="C206" s="1" t="s">
        <v>172</v>
      </c>
      <c r="D206" s="1" t="s">
        <v>173</v>
      </c>
      <c r="E206" s="1" t="s">
        <v>15</v>
      </c>
      <c r="F206" s="1" t="s">
        <v>16</v>
      </c>
      <c r="G206" s="1" t="s">
        <v>17</v>
      </c>
      <c r="H206" s="1" t="s">
        <v>18</v>
      </c>
      <c r="I206" s="2">
        <v>43609</v>
      </c>
      <c r="J206" s="1">
        <v>1000</v>
      </c>
      <c r="K206" s="1" t="s">
        <v>19</v>
      </c>
      <c r="L206" s="1">
        <v>0</v>
      </c>
      <c r="M206" s="1" t="s">
        <v>19</v>
      </c>
    </row>
    <row r="207" spans="1:13" hidden="1" x14ac:dyDescent="0.25">
      <c r="A207" s="1" t="s">
        <v>11</v>
      </c>
      <c r="B207" s="1" t="s">
        <v>12</v>
      </c>
      <c r="C207" s="1" t="s">
        <v>62</v>
      </c>
      <c r="D207" s="1" t="s">
        <v>63</v>
      </c>
      <c r="E207" s="1" t="s">
        <v>15</v>
      </c>
      <c r="F207" s="1" t="s">
        <v>16</v>
      </c>
      <c r="G207" s="1" t="s">
        <v>17</v>
      </c>
      <c r="H207" s="1" t="s">
        <v>18</v>
      </c>
      <c r="I207" s="2">
        <v>43609</v>
      </c>
      <c r="J207" s="1">
        <v>101</v>
      </c>
      <c r="K207" s="1" t="s">
        <v>19</v>
      </c>
      <c r="L207" s="1">
        <v>0</v>
      </c>
      <c r="M207" s="1" t="s">
        <v>19</v>
      </c>
    </row>
    <row r="208" spans="1:13" hidden="1" x14ac:dyDescent="0.25">
      <c r="A208" s="1" t="s">
        <v>11</v>
      </c>
      <c r="B208" s="1" t="s">
        <v>12</v>
      </c>
      <c r="C208" s="1" t="s">
        <v>132</v>
      </c>
      <c r="D208" s="1" t="s">
        <v>133</v>
      </c>
      <c r="E208" s="1" t="s">
        <v>15</v>
      </c>
      <c r="F208" s="1" t="s">
        <v>16</v>
      </c>
      <c r="G208" s="1" t="s">
        <v>17</v>
      </c>
      <c r="H208" s="1" t="s">
        <v>18</v>
      </c>
      <c r="I208" s="2">
        <v>43609</v>
      </c>
      <c r="J208" s="1">
        <v>2</v>
      </c>
      <c r="K208" s="1" t="s">
        <v>19</v>
      </c>
      <c r="L208" s="1">
        <v>0</v>
      </c>
      <c r="M208" s="1" t="s">
        <v>19</v>
      </c>
    </row>
    <row r="209" spans="1:13" hidden="1" x14ac:dyDescent="0.25">
      <c r="A209" s="1" t="s">
        <v>11</v>
      </c>
      <c r="B209" s="1" t="s">
        <v>12</v>
      </c>
      <c r="C209" s="1" t="s">
        <v>174</v>
      </c>
      <c r="D209" s="1" t="s">
        <v>175</v>
      </c>
      <c r="E209" s="1" t="s">
        <v>15</v>
      </c>
      <c r="F209" s="1" t="s">
        <v>16</v>
      </c>
      <c r="G209" s="1" t="s">
        <v>17</v>
      </c>
      <c r="H209" s="1" t="s">
        <v>18</v>
      </c>
      <c r="I209" s="2">
        <v>43609</v>
      </c>
      <c r="J209" s="1">
        <v>4</v>
      </c>
      <c r="K209" s="1" t="s">
        <v>19</v>
      </c>
      <c r="L209" s="1">
        <v>0</v>
      </c>
      <c r="M209" s="1" t="s">
        <v>19</v>
      </c>
    </row>
    <row r="210" spans="1:13" hidden="1" x14ac:dyDescent="0.25">
      <c r="A210" s="1" t="s">
        <v>11</v>
      </c>
      <c r="B210" s="1" t="s">
        <v>12</v>
      </c>
      <c r="C210" s="1" t="s">
        <v>58</v>
      </c>
      <c r="D210" s="1" t="s">
        <v>59</v>
      </c>
      <c r="E210" s="1" t="s">
        <v>15</v>
      </c>
      <c r="F210" s="1" t="s">
        <v>16</v>
      </c>
      <c r="G210" s="1" t="s">
        <v>17</v>
      </c>
      <c r="H210" s="1" t="s">
        <v>18</v>
      </c>
      <c r="I210" s="2">
        <v>43609</v>
      </c>
      <c r="J210" s="1">
        <v>7</v>
      </c>
      <c r="K210" s="1" t="s">
        <v>19</v>
      </c>
      <c r="L210" s="1">
        <v>0</v>
      </c>
      <c r="M210" s="1" t="s">
        <v>19</v>
      </c>
    </row>
    <row r="211" spans="1:13" hidden="1" x14ac:dyDescent="0.25">
      <c r="A211" s="1" t="s">
        <v>11</v>
      </c>
      <c r="B211" s="1" t="s">
        <v>12</v>
      </c>
      <c r="C211" s="1" t="s">
        <v>122</v>
      </c>
      <c r="D211" s="1" t="s">
        <v>123</v>
      </c>
      <c r="E211" s="1" t="s">
        <v>15</v>
      </c>
      <c r="F211" s="1" t="s">
        <v>16</v>
      </c>
      <c r="G211" s="1" t="s">
        <v>17</v>
      </c>
      <c r="H211" s="1" t="s">
        <v>18</v>
      </c>
      <c r="I211" s="2">
        <v>43609</v>
      </c>
      <c r="J211" s="1">
        <v>3</v>
      </c>
      <c r="K211" s="1" t="s">
        <v>19</v>
      </c>
      <c r="L211" s="1">
        <v>0</v>
      </c>
      <c r="M211" s="1" t="s">
        <v>19</v>
      </c>
    </row>
    <row r="212" spans="1:13" hidden="1" x14ac:dyDescent="0.25">
      <c r="A212" s="1" t="s">
        <v>11</v>
      </c>
      <c r="B212" s="1" t="s">
        <v>12</v>
      </c>
      <c r="C212" s="1" t="s">
        <v>176</v>
      </c>
      <c r="D212" s="1" t="s">
        <v>177</v>
      </c>
      <c r="E212" s="1" t="s">
        <v>15</v>
      </c>
      <c r="F212" s="1" t="s">
        <v>16</v>
      </c>
      <c r="G212" s="1" t="s">
        <v>17</v>
      </c>
      <c r="H212" s="1" t="s">
        <v>18</v>
      </c>
      <c r="I212" s="2">
        <v>43609</v>
      </c>
      <c r="J212" s="1">
        <v>12600</v>
      </c>
      <c r="K212" s="1" t="s">
        <v>19</v>
      </c>
      <c r="L212" s="1">
        <v>0</v>
      </c>
      <c r="M212" s="1" t="s">
        <v>19</v>
      </c>
    </row>
    <row r="213" spans="1:13" hidden="1" x14ac:dyDescent="0.25">
      <c r="A213" s="1" t="s">
        <v>11</v>
      </c>
      <c r="B213" s="1" t="s">
        <v>12</v>
      </c>
      <c r="C213" s="1" t="s">
        <v>100</v>
      </c>
      <c r="D213" s="1" t="s">
        <v>101</v>
      </c>
      <c r="E213" s="1" t="s">
        <v>15</v>
      </c>
      <c r="F213" s="1" t="s">
        <v>16</v>
      </c>
      <c r="G213" s="1" t="s">
        <v>17</v>
      </c>
      <c r="H213" s="1" t="s">
        <v>18</v>
      </c>
      <c r="I213" s="2">
        <v>43610</v>
      </c>
      <c r="J213" s="1">
        <v>15000</v>
      </c>
      <c r="K213" s="1" t="s">
        <v>19</v>
      </c>
      <c r="L213" s="1">
        <v>0</v>
      </c>
      <c r="M213" s="1" t="s">
        <v>19</v>
      </c>
    </row>
    <row r="214" spans="1:13" hidden="1" x14ac:dyDescent="0.25">
      <c r="A214" s="1" t="s">
        <v>11</v>
      </c>
      <c r="B214" s="1" t="s">
        <v>12</v>
      </c>
      <c r="C214" s="1" t="s">
        <v>13</v>
      </c>
      <c r="D214" s="1" t="s">
        <v>14</v>
      </c>
      <c r="E214" s="1" t="s">
        <v>15</v>
      </c>
      <c r="F214" s="1" t="s">
        <v>16</v>
      </c>
      <c r="G214" s="1" t="s">
        <v>17</v>
      </c>
      <c r="H214" s="1" t="s">
        <v>18</v>
      </c>
      <c r="I214" s="2">
        <v>43610</v>
      </c>
      <c r="J214" s="1">
        <v>5010</v>
      </c>
      <c r="K214" s="1" t="s">
        <v>19</v>
      </c>
      <c r="L214" s="1">
        <v>0</v>
      </c>
      <c r="M214" s="1" t="s">
        <v>19</v>
      </c>
    </row>
    <row r="215" spans="1:13" hidden="1" x14ac:dyDescent="0.25">
      <c r="A215" s="1" t="s">
        <v>11</v>
      </c>
      <c r="B215" s="1" t="s">
        <v>12</v>
      </c>
      <c r="C215" s="1" t="s">
        <v>20</v>
      </c>
      <c r="D215" s="1" t="s">
        <v>21</v>
      </c>
      <c r="E215" s="1" t="s">
        <v>15</v>
      </c>
      <c r="F215" s="1" t="s">
        <v>16</v>
      </c>
      <c r="G215" s="1" t="s">
        <v>17</v>
      </c>
      <c r="H215" s="1" t="s">
        <v>18</v>
      </c>
      <c r="I215" s="2">
        <v>43610</v>
      </c>
      <c r="J215" s="1">
        <v>50</v>
      </c>
      <c r="K215" s="1" t="s">
        <v>19</v>
      </c>
      <c r="L215" s="1">
        <v>0</v>
      </c>
      <c r="M215" s="1" t="s">
        <v>19</v>
      </c>
    </row>
    <row r="216" spans="1:13" hidden="1" x14ac:dyDescent="0.25">
      <c r="A216" s="1" t="s">
        <v>11</v>
      </c>
      <c r="B216" s="1" t="s">
        <v>12</v>
      </c>
      <c r="C216" s="1" t="s">
        <v>124</v>
      </c>
      <c r="D216" s="1" t="s">
        <v>125</v>
      </c>
      <c r="E216" s="1" t="s">
        <v>15</v>
      </c>
      <c r="F216" s="1" t="s">
        <v>16</v>
      </c>
      <c r="G216" s="1" t="s">
        <v>17</v>
      </c>
      <c r="H216" s="1" t="s">
        <v>18</v>
      </c>
      <c r="I216" s="2">
        <v>43610</v>
      </c>
      <c r="J216" s="1">
        <v>17016</v>
      </c>
      <c r="K216" s="1" t="s">
        <v>19</v>
      </c>
      <c r="L216" s="1">
        <v>0</v>
      </c>
      <c r="M216" s="1" t="s">
        <v>19</v>
      </c>
    </row>
    <row r="217" spans="1:13" hidden="1" x14ac:dyDescent="0.25">
      <c r="A217" s="1" t="s">
        <v>11</v>
      </c>
      <c r="B217" s="1" t="s">
        <v>12</v>
      </c>
      <c r="C217" s="1" t="s">
        <v>172</v>
      </c>
      <c r="D217" s="1" t="s">
        <v>173</v>
      </c>
      <c r="E217" s="1" t="s">
        <v>15</v>
      </c>
      <c r="F217" s="1" t="s">
        <v>16</v>
      </c>
      <c r="G217" s="1" t="s">
        <v>17</v>
      </c>
      <c r="H217" s="1" t="s">
        <v>18</v>
      </c>
      <c r="I217" s="2">
        <v>43610</v>
      </c>
      <c r="J217" s="1">
        <v>1000</v>
      </c>
      <c r="K217" s="1" t="s">
        <v>19</v>
      </c>
      <c r="L217" s="1">
        <v>0</v>
      </c>
      <c r="M217" s="1" t="s">
        <v>19</v>
      </c>
    </row>
    <row r="218" spans="1:13" hidden="1" x14ac:dyDescent="0.25">
      <c r="A218" s="1" t="s">
        <v>11</v>
      </c>
      <c r="B218" s="1" t="s">
        <v>12</v>
      </c>
      <c r="C218" s="1" t="s">
        <v>176</v>
      </c>
      <c r="D218" s="1" t="s">
        <v>177</v>
      </c>
      <c r="E218" s="1" t="s">
        <v>15</v>
      </c>
      <c r="F218" s="1" t="s">
        <v>16</v>
      </c>
      <c r="G218" s="1" t="s">
        <v>17</v>
      </c>
      <c r="H218" s="1" t="s">
        <v>18</v>
      </c>
      <c r="I218" s="2">
        <v>43610</v>
      </c>
      <c r="J218" s="1">
        <v>4166</v>
      </c>
      <c r="K218" s="1" t="s">
        <v>19</v>
      </c>
      <c r="L218" s="1">
        <v>0</v>
      </c>
      <c r="M218" s="1" t="s">
        <v>19</v>
      </c>
    </row>
    <row r="219" spans="1:13" hidden="1" x14ac:dyDescent="0.25">
      <c r="A219" s="1" t="s">
        <v>11</v>
      </c>
      <c r="B219" s="1" t="s">
        <v>12</v>
      </c>
      <c r="C219" s="1" t="s">
        <v>100</v>
      </c>
      <c r="D219" s="1" t="s">
        <v>101</v>
      </c>
      <c r="E219" s="1" t="s">
        <v>15</v>
      </c>
      <c r="F219" s="1" t="s">
        <v>16</v>
      </c>
      <c r="G219" s="1" t="s">
        <v>17</v>
      </c>
      <c r="H219" s="1" t="s">
        <v>18</v>
      </c>
      <c r="I219" s="2">
        <v>43612</v>
      </c>
      <c r="J219" s="1">
        <v>4339</v>
      </c>
      <c r="K219" s="1" t="s">
        <v>19</v>
      </c>
      <c r="L219" s="1">
        <v>0</v>
      </c>
      <c r="M219" s="1" t="s">
        <v>19</v>
      </c>
    </row>
    <row r="220" spans="1:13" hidden="1" x14ac:dyDescent="0.25">
      <c r="A220" s="1" t="s">
        <v>11</v>
      </c>
      <c r="B220" s="1" t="s">
        <v>12</v>
      </c>
      <c r="C220" s="1" t="s">
        <v>124</v>
      </c>
      <c r="D220" s="1" t="s">
        <v>125</v>
      </c>
      <c r="E220" s="1" t="s">
        <v>15</v>
      </c>
      <c r="F220" s="1" t="s">
        <v>16</v>
      </c>
      <c r="G220" s="1" t="s">
        <v>17</v>
      </c>
      <c r="H220" s="1" t="s">
        <v>18</v>
      </c>
      <c r="I220" s="2">
        <v>43612</v>
      </c>
      <c r="J220" s="1">
        <v>36500</v>
      </c>
      <c r="K220" s="1" t="s">
        <v>19</v>
      </c>
      <c r="L220" s="1">
        <v>0</v>
      </c>
      <c r="M220" s="1" t="s">
        <v>19</v>
      </c>
    </row>
    <row r="221" spans="1:13" hidden="1" x14ac:dyDescent="0.25">
      <c r="A221" s="1" t="s">
        <v>11</v>
      </c>
      <c r="B221" s="1" t="s">
        <v>12</v>
      </c>
      <c r="C221" s="1" t="s">
        <v>172</v>
      </c>
      <c r="D221" s="1" t="s">
        <v>173</v>
      </c>
      <c r="E221" s="1" t="s">
        <v>15</v>
      </c>
      <c r="F221" s="1" t="s">
        <v>16</v>
      </c>
      <c r="G221" s="1" t="s">
        <v>17</v>
      </c>
      <c r="H221" s="1" t="s">
        <v>18</v>
      </c>
      <c r="I221" s="2">
        <v>43612</v>
      </c>
      <c r="J221" s="1">
        <v>1000</v>
      </c>
      <c r="K221" s="1" t="s">
        <v>19</v>
      </c>
      <c r="L221" s="1">
        <v>0</v>
      </c>
      <c r="M221" s="1" t="s">
        <v>19</v>
      </c>
    </row>
    <row r="222" spans="1:13" hidden="1" x14ac:dyDescent="0.25">
      <c r="A222" s="1" t="s">
        <v>11</v>
      </c>
      <c r="B222" s="1" t="s">
        <v>12</v>
      </c>
      <c r="C222" s="1" t="s">
        <v>32</v>
      </c>
      <c r="D222" s="1" t="s">
        <v>33</v>
      </c>
      <c r="E222" s="1" t="s">
        <v>15</v>
      </c>
      <c r="F222" s="1" t="s">
        <v>16</v>
      </c>
      <c r="G222" s="1" t="s">
        <v>17</v>
      </c>
      <c r="H222" s="1" t="s">
        <v>18</v>
      </c>
      <c r="I222" s="2">
        <v>43612</v>
      </c>
      <c r="J222" s="1">
        <v>12180</v>
      </c>
      <c r="K222" s="1" t="s">
        <v>19</v>
      </c>
      <c r="L222" s="1">
        <v>0</v>
      </c>
      <c r="M222" s="1" t="s">
        <v>19</v>
      </c>
    </row>
    <row r="223" spans="1:13" hidden="1" x14ac:dyDescent="0.25">
      <c r="A223" s="1" t="s">
        <v>11</v>
      </c>
      <c r="B223" s="1" t="s">
        <v>12</v>
      </c>
      <c r="C223" s="1" t="s">
        <v>44</v>
      </c>
      <c r="D223" s="1" t="s">
        <v>45</v>
      </c>
      <c r="E223" s="1" t="s">
        <v>15</v>
      </c>
      <c r="F223" s="1" t="s">
        <v>16</v>
      </c>
      <c r="G223" s="1" t="s">
        <v>17</v>
      </c>
      <c r="H223" s="1" t="s">
        <v>18</v>
      </c>
      <c r="I223" s="2">
        <v>43612</v>
      </c>
      <c r="J223" s="1">
        <v>1200</v>
      </c>
      <c r="K223" s="1" t="s">
        <v>19</v>
      </c>
      <c r="L223" s="1">
        <v>0</v>
      </c>
      <c r="M223" s="1" t="s">
        <v>19</v>
      </c>
    </row>
    <row r="224" spans="1:13" hidden="1" x14ac:dyDescent="0.25">
      <c r="A224" s="1" t="s">
        <v>11</v>
      </c>
      <c r="B224" s="1" t="s">
        <v>12</v>
      </c>
      <c r="C224" s="1" t="s">
        <v>176</v>
      </c>
      <c r="D224" s="1" t="s">
        <v>177</v>
      </c>
      <c r="E224" s="1" t="s">
        <v>15</v>
      </c>
      <c r="F224" s="1" t="s">
        <v>16</v>
      </c>
      <c r="G224" s="1" t="s">
        <v>17</v>
      </c>
      <c r="H224" s="1" t="s">
        <v>18</v>
      </c>
      <c r="I224" s="2">
        <v>43612</v>
      </c>
      <c r="J224" s="1">
        <v>200</v>
      </c>
      <c r="K224" s="1" t="s">
        <v>19</v>
      </c>
      <c r="L224" s="1">
        <v>0</v>
      </c>
      <c r="M224" s="1" t="s">
        <v>19</v>
      </c>
    </row>
    <row r="225" spans="1:13" hidden="1" x14ac:dyDescent="0.25">
      <c r="A225" s="1" t="s">
        <v>11</v>
      </c>
      <c r="B225" s="1" t="s">
        <v>12</v>
      </c>
      <c r="C225" s="1" t="s">
        <v>172</v>
      </c>
      <c r="D225" s="1" t="s">
        <v>173</v>
      </c>
      <c r="E225" s="1" t="s">
        <v>15</v>
      </c>
      <c r="F225" s="1" t="s">
        <v>16</v>
      </c>
      <c r="G225" s="1" t="s">
        <v>17</v>
      </c>
      <c r="H225" s="1" t="s">
        <v>18</v>
      </c>
      <c r="I225" s="2">
        <v>43613</v>
      </c>
      <c r="J225" s="1">
        <v>1000</v>
      </c>
      <c r="K225" s="1" t="s">
        <v>19</v>
      </c>
      <c r="L225" s="1">
        <v>0</v>
      </c>
      <c r="M225" s="1" t="s">
        <v>19</v>
      </c>
    </row>
    <row r="226" spans="1:13" hidden="1" x14ac:dyDescent="0.25">
      <c r="A226" s="1" t="s">
        <v>11</v>
      </c>
      <c r="B226" s="1" t="s">
        <v>12</v>
      </c>
      <c r="C226" s="1" t="s">
        <v>178</v>
      </c>
      <c r="D226" s="1" t="s">
        <v>179</v>
      </c>
      <c r="E226" s="1" t="s">
        <v>15</v>
      </c>
      <c r="F226" s="1" t="s">
        <v>16</v>
      </c>
      <c r="G226" s="1" t="s">
        <v>17</v>
      </c>
      <c r="H226" s="1" t="s">
        <v>18</v>
      </c>
      <c r="I226" s="2">
        <v>43613</v>
      </c>
      <c r="J226" s="1">
        <v>160</v>
      </c>
      <c r="K226" s="1" t="s">
        <v>19</v>
      </c>
      <c r="L226" s="1">
        <v>0</v>
      </c>
      <c r="M226" s="1" t="s">
        <v>19</v>
      </c>
    </row>
    <row r="227" spans="1:13" hidden="1" x14ac:dyDescent="0.25">
      <c r="A227" s="1" t="s">
        <v>11</v>
      </c>
      <c r="B227" s="1" t="s">
        <v>12</v>
      </c>
      <c r="C227" s="1" t="s">
        <v>180</v>
      </c>
      <c r="D227" s="1" t="s">
        <v>181</v>
      </c>
      <c r="E227" s="1" t="s">
        <v>15</v>
      </c>
      <c r="F227" s="1" t="s">
        <v>16</v>
      </c>
      <c r="G227" s="1" t="s">
        <v>17</v>
      </c>
      <c r="H227" s="1" t="s">
        <v>18</v>
      </c>
      <c r="I227" s="2">
        <v>43613</v>
      </c>
      <c r="J227" s="1">
        <v>1000</v>
      </c>
      <c r="K227" s="1" t="s">
        <v>19</v>
      </c>
      <c r="L227" s="1">
        <v>0</v>
      </c>
      <c r="M227" s="1" t="s">
        <v>19</v>
      </c>
    </row>
    <row r="228" spans="1:13" hidden="1" x14ac:dyDescent="0.25">
      <c r="A228" s="1" t="s">
        <v>11</v>
      </c>
      <c r="B228" s="1" t="s">
        <v>12</v>
      </c>
      <c r="C228" s="1" t="s">
        <v>182</v>
      </c>
      <c r="D228" s="1" t="s">
        <v>183</v>
      </c>
      <c r="E228" s="1" t="s">
        <v>15</v>
      </c>
      <c r="F228" s="1" t="s">
        <v>16</v>
      </c>
      <c r="G228" s="1" t="s">
        <v>17</v>
      </c>
      <c r="H228" s="1" t="s">
        <v>18</v>
      </c>
      <c r="I228" s="2">
        <v>43613</v>
      </c>
      <c r="J228" s="1">
        <v>160</v>
      </c>
      <c r="K228" s="1" t="s">
        <v>19</v>
      </c>
      <c r="L228" s="1">
        <v>0</v>
      </c>
      <c r="M228" s="1" t="s">
        <v>19</v>
      </c>
    </row>
    <row r="229" spans="1:13" hidden="1" x14ac:dyDescent="0.25">
      <c r="A229" s="1" t="s">
        <v>11</v>
      </c>
      <c r="B229" s="1" t="s">
        <v>12</v>
      </c>
      <c r="C229" s="1" t="s">
        <v>184</v>
      </c>
      <c r="D229" s="1" t="s">
        <v>185</v>
      </c>
      <c r="E229" s="1" t="s">
        <v>15</v>
      </c>
      <c r="F229" s="1" t="s">
        <v>16</v>
      </c>
      <c r="G229" s="1" t="s">
        <v>17</v>
      </c>
      <c r="H229" s="1" t="s">
        <v>18</v>
      </c>
      <c r="I229" s="2">
        <v>43613</v>
      </c>
      <c r="J229" s="1">
        <v>220</v>
      </c>
      <c r="K229" s="1" t="s">
        <v>19</v>
      </c>
      <c r="L229" s="1">
        <v>0</v>
      </c>
      <c r="M229" s="1" t="s">
        <v>19</v>
      </c>
    </row>
    <row r="230" spans="1:13" hidden="1" x14ac:dyDescent="0.25">
      <c r="A230" s="1" t="s">
        <v>11</v>
      </c>
      <c r="B230" s="1" t="s">
        <v>12</v>
      </c>
      <c r="C230" s="1" t="s">
        <v>72</v>
      </c>
      <c r="D230" s="1" t="s">
        <v>73</v>
      </c>
      <c r="E230" s="1" t="s">
        <v>15</v>
      </c>
      <c r="F230" s="1" t="s">
        <v>16</v>
      </c>
      <c r="G230" s="1" t="s">
        <v>17</v>
      </c>
      <c r="H230" s="1" t="s">
        <v>18</v>
      </c>
      <c r="I230" s="2">
        <v>43613</v>
      </c>
      <c r="J230" s="1">
        <v>1503</v>
      </c>
      <c r="K230" s="1" t="s">
        <v>19</v>
      </c>
      <c r="L230" s="1">
        <v>0</v>
      </c>
      <c r="M230" s="1" t="s">
        <v>19</v>
      </c>
    </row>
    <row r="231" spans="1:13" hidden="1" x14ac:dyDescent="0.25">
      <c r="A231" s="1" t="s">
        <v>11</v>
      </c>
      <c r="B231" s="1" t="s">
        <v>12</v>
      </c>
      <c r="C231" s="1" t="s">
        <v>186</v>
      </c>
      <c r="D231" s="1" t="s">
        <v>187</v>
      </c>
      <c r="E231" s="1" t="s">
        <v>15</v>
      </c>
      <c r="F231" s="1" t="s">
        <v>16</v>
      </c>
      <c r="G231" s="1" t="s">
        <v>17</v>
      </c>
      <c r="H231" s="1" t="s">
        <v>18</v>
      </c>
      <c r="I231" s="2">
        <v>43613</v>
      </c>
      <c r="J231" s="1">
        <v>154</v>
      </c>
      <c r="K231" s="1" t="s">
        <v>19</v>
      </c>
      <c r="L231" s="1">
        <v>0</v>
      </c>
      <c r="M231" s="1" t="s">
        <v>19</v>
      </c>
    </row>
    <row r="232" spans="1:13" hidden="1" x14ac:dyDescent="0.25">
      <c r="A232" s="1" t="s">
        <v>11</v>
      </c>
      <c r="B232" s="1" t="s">
        <v>12</v>
      </c>
      <c r="C232" s="1" t="s">
        <v>188</v>
      </c>
      <c r="D232" s="1" t="s">
        <v>189</v>
      </c>
      <c r="E232" s="1" t="s">
        <v>15</v>
      </c>
      <c r="F232" s="1" t="s">
        <v>16</v>
      </c>
      <c r="G232" s="1" t="s">
        <v>17</v>
      </c>
      <c r="H232" s="1" t="s">
        <v>18</v>
      </c>
      <c r="I232" s="2">
        <v>43613</v>
      </c>
      <c r="J232" s="1">
        <v>15946</v>
      </c>
      <c r="K232" s="1" t="s">
        <v>19</v>
      </c>
      <c r="L232" s="1">
        <v>0</v>
      </c>
      <c r="M232" s="1" t="s">
        <v>19</v>
      </c>
    </row>
    <row r="233" spans="1:13" hidden="1" x14ac:dyDescent="0.25">
      <c r="A233" s="1" t="s">
        <v>11</v>
      </c>
      <c r="B233" s="1" t="s">
        <v>12</v>
      </c>
      <c r="C233" s="1" t="s">
        <v>164</v>
      </c>
      <c r="D233" s="1" t="s">
        <v>165</v>
      </c>
      <c r="E233" s="1" t="s">
        <v>15</v>
      </c>
      <c r="F233" s="1" t="s">
        <v>16</v>
      </c>
      <c r="G233" s="1" t="s">
        <v>17</v>
      </c>
      <c r="H233" s="1" t="s">
        <v>18</v>
      </c>
      <c r="I233" s="2">
        <v>43614</v>
      </c>
      <c r="J233" s="1">
        <v>15000</v>
      </c>
      <c r="K233" s="1" t="s">
        <v>19</v>
      </c>
      <c r="L233" s="1">
        <v>0</v>
      </c>
      <c r="M233" s="1" t="s">
        <v>19</v>
      </c>
    </row>
    <row r="234" spans="1:13" hidden="1" x14ac:dyDescent="0.25">
      <c r="A234" s="1" t="s">
        <v>11</v>
      </c>
      <c r="B234" s="1" t="s">
        <v>12</v>
      </c>
      <c r="C234" s="1" t="s">
        <v>124</v>
      </c>
      <c r="D234" s="1" t="s">
        <v>125</v>
      </c>
      <c r="E234" s="1" t="s">
        <v>15</v>
      </c>
      <c r="F234" s="1" t="s">
        <v>16</v>
      </c>
      <c r="G234" s="1" t="s">
        <v>17</v>
      </c>
      <c r="H234" s="1" t="s">
        <v>18</v>
      </c>
      <c r="I234" s="2">
        <v>43614</v>
      </c>
      <c r="J234" s="1">
        <v>18360</v>
      </c>
      <c r="K234" s="1" t="s">
        <v>19</v>
      </c>
      <c r="L234" s="1">
        <v>0</v>
      </c>
      <c r="M234" s="1" t="s">
        <v>19</v>
      </c>
    </row>
    <row r="235" spans="1:13" hidden="1" x14ac:dyDescent="0.25">
      <c r="A235" s="1" t="s">
        <v>11</v>
      </c>
      <c r="B235" s="1" t="s">
        <v>12</v>
      </c>
      <c r="C235" s="1" t="s">
        <v>172</v>
      </c>
      <c r="D235" s="1" t="s">
        <v>173</v>
      </c>
      <c r="E235" s="1" t="s">
        <v>15</v>
      </c>
      <c r="F235" s="1" t="s">
        <v>16</v>
      </c>
      <c r="G235" s="1" t="s">
        <v>17</v>
      </c>
      <c r="H235" s="1" t="s">
        <v>18</v>
      </c>
      <c r="I235" s="2">
        <v>43614</v>
      </c>
      <c r="J235" s="1">
        <v>4000</v>
      </c>
      <c r="K235" s="1" t="s">
        <v>19</v>
      </c>
      <c r="L235" s="1">
        <v>0</v>
      </c>
      <c r="M235" s="1" t="s">
        <v>19</v>
      </c>
    </row>
    <row r="236" spans="1:13" hidden="1" x14ac:dyDescent="0.25">
      <c r="A236" s="1" t="s">
        <v>11</v>
      </c>
      <c r="B236" s="1" t="s">
        <v>12</v>
      </c>
      <c r="C236" s="1" t="s">
        <v>190</v>
      </c>
      <c r="D236" s="1" t="s">
        <v>191</v>
      </c>
      <c r="E236" s="1" t="s">
        <v>15</v>
      </c>
      <c r="F236" s="1" t="s">
        <v>16</v>
      </c>
      <c r="G236" s="1" t="s">
        <v>17</v>
      </c>
      <c r="H236" s="1" t="s">
        <v>18</v>
      </c>
      <c r="I236" s="2">
        <v>43614</v>
      </c>
      <c r="J236" s="1">
        <v>1000</v>
      </c>
      <c r="K236" s="1" t="s">
        <v>19</v>
      </c>
      <c r="L236" s="1">
        <v>0</v>
      </c>
      <c r="M236" s="1" t="s">
        <v>19</v>
      </c>
    </row>
    <row r="237" spans="1:13" hidden="1" x14ac:dyDescent="0.25">
      <c r="A237" s="1" t="s">
        <v>11</v>
      </c>
      <c r="B237" s="1" t="s">
        <v>12</v>
      </c>
      <c r="C237" s="1" t="s">
        <v>124</v>
      </c>
      <c r="D237" s="1" t="s">
        <v>125</v>
      </c>
      <c r="E237" s="1" t="s">
        <v>15</v>
      </c>
      <c r="F237" s="1" t="s">
        <v>16</v>
      </c>
      <c r="G237" s="1" t="s">
        <v>17</v>
      </c>
      <c r="H237" s="1" t="s">
        <v>18</v>
      </c>
      <c r="I237" s="2">
        <v>43615</v>
      </c>
      <c r="J237" s="1">
        <v>13640</v>
      </c>
      <c r="K237" s="1" t="s">
        <v>19</v>
      </c>
      <c r="L237" s="1">
        <v>0</v>
      </c>
      <c r="M237" s="1" t="s">
        <v>19</v>
      </c>
    </row>
    <row r="238" spans="1:13" hidden="1" x14ac:dyDescent="0.25">
      <c r="A238" s="1" t="s">
        <v>11</v>
      </c>
      <c r="B238" s="1" t="s">
        <v>12</v>
      </c>
      <c r="C238" s="1" t="s">
        <v>172</v>
      </c>
      <c r="D238" s="1" t="s">
        <v>173</v>
      </c>
      <c r="E238" s="1" t="s">
        <v>15</v>
      </c>
      <c r="F238" s="1" t="s">
        <v>16</v>
      </c>
      <c r="G238" s="1" t="s">
        <v>17</v>
      </c>
      <c r="H238" s="1" t="s">
        <v>18</v>
      </c>
      <c r="I238" s="2">
        <v>43615</v>
      </c>
      <c r="J238" s="1">
        <v>500</v>
      </c>
      <c r="K238" s="1" t="s">
        <v>19</v>
      </c>
      <c r="L238" s="1">
        <v>0</v>
      </c>
      <c r="M238" s="1" t="s">
        <v>19</v>
      </c>
    </row>
    <row r="239" spans="1:13" hidden="1" x14ac:dyDescent="0.25">
      <c r="A239" s="1" t="s">
        <v>11</v>
      </c>
      <c r="B239" s="1" t="s">
        <v>12</v>
      </c>
      <c r="C239" s="1" t="s">
        <v>56</v>
      </c>
      <c r="D239" s="1" t="s">
        <v>57</v>
      </c>
      <c r="E239" s="1" t="s">
        <v>15</v>
      </c>
      <c r="F239" s="1" t="s">
        <v>16</v>
      </c>
      <c r="G239" s="1" t="s">
        <v>17</v>
      </c>
      <c r="H239" s="1" t="s">
        <v>18</v>
      </c>
      <c r="I239" s="2">
        <v>43615</v>
      </c>
      <c r="J239" s="1">
        <v>96</v>
      </c>
      <c r="K239" s="1" t="s">
        <v>19</v>
      </c>
      <c r="L239" s="1">
        <v>0</v>
      </c>
      <c r="M239" s="1" t="s">
        <v>19</v>
      </c>
    </row>
    <row r="240" spans="1:13" hidden="1" x14ac:dyDescent="0.25">
      <c r="A240" s="1" t="s">
        <v>11</v>
      </c>
      <c r="B240" s="1" t="s">
        <v>12</v>
      </c>
      <c r="C240" s="1" t="s">
        <v>174</v>
      </c>
      <c r="D240" s="1" t="s">
        <v>175</v>
      </c>
      <c r="E240" s="1" t="s">
        <v>15</v>
      </c>
      <c r="F240" s="1" t="s">
        <v>16</v>
      </c>
      <c r="G240" s="1" t="s">
        <v>17</v>
      </c>
      <c r="H240" s="1" t="s">
        <v>18</v>
      </c>
      <c r="I240" s="2">
        <v>43615</v>
      </c>
      <c r="J240" s="1">
        <v>900</v>
      </c>
      <c r="K240" s="1" t="s">
        <v>19</v>
      </c>
      <c r="L240" s="1">
        <v>0</v>
      </c>
      <c r="M240" s="1" t="s">
        <v>19</v>
      </c>
    </row>
    <row r="241" spans="1:13" hidden="1" x14ac:dyDescent="0.25">
      <c r="A241" s="1" t="s">
        <v>11</v>
      </c>
      <c r="B241" s="1" t="s">
        <v>12</v>
      </c>
      <c r="C241" s="1" t="s">
        <v>164</v>
      </c>
      <c r="D241" s="1" t="s">
        <v>165</v>
      </c>
      <c r="E241" s="1" t="s">
        <v>15</v>
      </c>
      <c r="F241" s="1" t="s">
        <v>16</v>
      </c>
      <c r="G241" s="1" t="s">
        <v>17</v>
      </c>
      <c r="H241" s="1" t="s">
        <v>18</v>
      </c>
      <c r="I241" s="2">
        <v>43616</v>
      </c>
      <c r="J241" s="1">
        <v>8900</v>
      </c>
      <c r="K241" s="1" t="s">
        <v>19</v>
      </c>
      <c r="L241" s="1">
        <v>0</v>
      </c>
      <c r="M241" s="1" t="s">
        <v>19</v>
      </c>
    </row>
    <row r="242" spans="1:13" hidden="1" x14ac:dyDescent="0.25">
      <c r="A242" s="1" t="s">
        <v>11</v>
      </c>
      <c r="B242" s="1" t="s">
        <v>12</v>
      </c>
      <c r="C242" s="1" t="s">
        <v>22</v>
      </c>
      <c r="D242" s="1" t="s">
        <v>23</v>
      </c>
      <c r="E242" s="1" t="s">
        <v>15</v>
      </c>
      <c r="F242" s="1" t="s">
        <v>16</v>
      </c>
      <c r="G242" s="1" t="s">
        <v>17</v>
      </c>
      <c r="H242" s="1" t="s">
        <v>18</v>
      </c>
      <c r="I242" s="2">
        <v>43616</v>
      </c>
      <c r="J242" s="1">
        <v>7440</v>
      </c>
      <c r="K242" s="1" t="s">
        <v>19</v>
      </c>
      <c r="L242" s="1">
        <v>0</v>
      </c>
      <c r="M242" s="1" t="s">
        <v>19</v>
      </c>
    </row>
    <row r="243" spans="1:13" hidden="1" x14ac:dyDescent="0.25">
      <c r="A243" s="1" t="s">
        <v>11</v>
      </c>
      <c r="B243" s="1" t="s">
        <v>12</v>
      </c>
      <c r="C243" s="1" t="s">
        <v>124</v>
      </c>
      <c r="D243" s="1" t="s">
        <v>125</v>
      </c>
      <c r="E243" s="1" t="s">
        <v>15</v>
      </c>
      <c r="F243" s="1" t="s">
        <v>16</v>
      </c>
      <c r="G243" s="1" t="s">
        <v>17</v>
      </c>
      <c r="H243" s="1" t="s">
        <v>18</v>
      </c>
      <c r="I243" s="2">
        <v>43616</v>
      </c>
      <c r="J243" s="1">
        <v>16814</v>
      </c>
      <c r="K243" s="1" t="s">
        <v>19</v>
      </c>
      <c r="L243" s="1">
        <v>0</v>
      </c>
      <c r="M243" s="1" t="s">
        <v>19</v>
      </c>
    </row>
    <row r="244" spans="1:13" hidden="1" x14ac:dyDescent="0.25">
      <c r="A244" s="1" t="s">
        <v>11</v>
      </c>
      <c r="B244" s="1" t="s">
        <v>12</v>
      </c>
      <c r="C244" s="1" t="s">
        <v>126</v>
      </c>
      <c r="D244" s="1" t="s">
        <v>127</v>
      </c>
      <c r="E244" s="1" t="s">
        <v>15</v>
      </c>
      <c r="F244" s="1" t="s">
        <v>16</v>
      </c>
      <c r="G244" s="1" t="s">
        <v>17</v>
      </c>
      <c r="H244" s="1" t="s">
        <v>18</v>
      </c>
      <c r="I244" s="2">
        <v>43616</v>
      </c>
      <c r="J244" s="1">
        <v>14654</v>
      </c>
      <c r="K244" s="1" t="s">
        <v>19</v>
      </c>
      <c r="L244" s="1">
        <v>0</v>
      </c>
      <c r="M244" s="1" t="s">
        <v>19</v>
      </c>
    </row>
    <row r="245" spans="1:13" hidden="1" x14ac:dyDescent="0.25">
      <c r="A245" s="1" t="s">
        <v>11</v>
      </c>
      <c r="B245" s="1" t="s">
        <v>12</v>
      </c>
      <c r="C245" s="1" t="s">
        <v>180</v>
      </c>
      <c r="D245" s="1" t="s">
        <v>181</v>
      </c>
      <c r="E245" s="1" t="s">
        <v>15</v>
      </c>
      <c r="F245" s="1" t="s">
        <v>16</v>
      </c>
      <c r="G245" s="1" t="s">
        <v>17</v>
      </c>
      <c r="H245" s="1" t="s">
        <v>18</v>
      </c>
      <c r="I245" s="2">
        <v>43616</v>
      </c>
      <c r="J245" s="1">
        <v>18</v>
      </c>
      <c r="K245" s="1" t="s">
        <v>19</v>
      </c>
      <c r="L245" s="1">
        <v>0</v>
      </c>
      <c r="M245" s="1" t="s">
        <v>19</v>
      </c>
    </row>
    <row r="246" spans="1:13" hidden="1" x14ac:dyDescent="0.25">
      <c r="A246" s="1" t="s">
        <v>11</v>
      </c>
      <c r="B246" s="1" t="s">
        <v>12</v>
      </c>
      <c r="C246" s="1" t="s">
        <v>148</v>
      </c>
      <c r="D246" s="1" t="s">
        <v>149</v>
      </c>
      <c r="E246" s="1" t="s">
        <v>15</v>
      </c>
      <c r="F246" s="1" t="s">
        <v>16</v>
      </c>
      <c r="G246" s="1" t="s">
        <v>17</v>
      </c>
      <c r="H246" s="1" t="s">
        <v>18</v>
      </c>
      <c r="I246" s="2">
        <v>43616</v>
      </c>
      <c r="J246" s="1">
        <v>62</v>
      </c>
      <c r="K246" s="1" t="s">
        <v>19</v>
      </c>
      <c r="L246" s="1">
        <v>0</v>
      </c>
      <c r="M246" s="1" t="s">
        <v>19</v>
      </c>
    </row>
    <row r="247" spans="1:13" hidden="1" x14ac:dyDescent="0.25">
      <c r="A247" s="1" t="s">
        <v>11</v>
      </c>
      <c r="B247" s="1" t="s">
        <v>12</v>
      </c>
      <c r="C247" s="1" t="s">
        <v>174</v>
      </c>
      <c r="D247" s="1" t="s">
        <v>175</v>
      </c>
      <c r="E247" s="1" t="s">
        <v>15</v>
      </c>
      <c r="F247" s="1" t="s">
        <v>16</v>
      </c>
      <c r="G247" s="1" t="s">
        <v>17</v>
      </c>
      <c r="H247" s="1" t="s">
        <v>18</v>
      </c>
      <c r="I247" s="2">
        <v>43616</v>
      </c>
      <c r="J247" s="1">
        <v>496</v>
      </c>
      <c r="K247" s="1" t="s">
        <v>19</v>
      </c>
      <c r="L247" s="1">
        <v>0</v>
      </c>
      <c r="M247" s="1" t="s">
        <v>19</v>
      </c>
    </row>
    <row r="248" spans="1:13" hidden="1" x14ac:dyDescent="0.25">
      <c r="A248" s="1" t="s">
        <v>11</v>
      </c>
      <c r="B248" s="1" t="s">
        <v>12</v>
      </c>
      <c r="C248" s="1" t="s">
        <v>192</v>
      </c>
      <c r="D248" s="1" t="s">
        <v>193</v>
      </c>
      <c r="E248" s="1" t="s">
        <v>15</v>
      </c>
      <c r="F248" s="1" t="s">
        <v>16</v>
      </c>
      <c r="G248" s="1" t="s">
        <v>17</v>
      </c>
      <c r="H248" s="1" t="s">
        <v>18</v>
      </c>
      <c r="I248" s="2">
        <v>43616</v>
      </c>
      <c r="J248" s="1">
        <v>805</v>
      </c>
      <c r="K248" s="1" t="s">
        <v>19</v>
      </c>
      <c r="L248" s="1">
        <v>0</v>
      </c>
      <c r="M248" s="1" t="s">
        <v>19</v>
      </c>
    </row>
    <row r="249" spans="1:13" hidden="1" x14ac:dyDescent="0.25">
      <c r="A249" s="1" t="s">
        <v>11</v>
      </c>
      <c r="B249" s="1" t="s">
        <v>12</v>
      </c>
      <c r="C249" s="1" t="s">
        <v>100</v>
      </c>
      <c r="D249" s="1" t="s">
        <v>101</v>
      </c>
      <c r="E249" s="1" t="s">
        <v>15</v>
      </c>
      <c r="F249" s="1" t="s">
        <v>16</v>
      </c>
      <c r="G249" s="1" t="s">
        <v>17</v>
      </c>
      <c r="H249" s="1" t="s">
        <v>18</v>
      </c>
      <c r="I249" s="2">
        <v>43620</v>
      </c>
      <c r="J249" s="1">
        <v>33000</v>
      </c>
      <c r="K249" s="1" t="s">
        <v>19</v>
      </c>
      <c r="L249" s="1">
        <v>0</v>
      </c>
      <c r="M249" s="1" t="s">
        <v>19</v>
      </c>
    </row>
    <row r="250" spans="1:13" hidden="1" x14ac:dyDescent="0.25">
      <c r="A250" s="1" t="s">
        <v>11</v>
      </c>
      <c r="B250" s="1" t="s">
        <v>12</v>
      </c>
      <c r="C250" s="1" t="s">
        <v>22</v>
      </c>
      <c r="D250" s="1" t="s">
        <v>23</v>
      </c>
      <c r="E250" s="1" t="s">
        <v>15</v>
      </c>
      <c r="F250" s="1" t="s">
        <v>16</v>
      </c>
      <c r="G250" s="1" t="s">
        <v>17</v>
      </c>
      <c r="H250" s="1" t="s">
        <v>18</v>
      </c>
      <c r="I250" s="2">
        <v>43620</v>
      </c>
      <c r="J250" s="1">
        <v>54020</v>
      </c>
      <c r="K250" s="1" t="s">
        <v>19</v>
      </c>
      <c r="L250" s="1">
        <v>0</v>
      </c>
      <c r="M250" s="1" t="s">
        <v>19</v>
      </c>
    </row>
    <row r="251" spans="1:13" hidden="1" x14ac:dyDescent="0.25">
      <c r="A251" s="1" t="s">
        <v>11</v>
      </c>
      <c r="B251" s="1" t="s">
        <v>12</v>
      </c>
      <c r="C251" s="1" t="s">
        <v>124</v>
      </c>
      <c r="D251" s="1" t="s">
        <v>125</v>
      </c>
      <c r="E251" s="1" t="s">
        <v>15</v>
      </c>
      <c r="F251" s="1" t="s">
        <v>16</v>
      </c>
      <c r="G251" s="1" t="s">
        <v>17</v>
      </c>
      <c r="H251" s="1" t="s">
        <v>18</v>
      </c>
      <c r="I251" s="2">
        <v>43620</v>
      </c>
      <c r="J251" s="1">
        <v>31249</v>
      </c>
      <c r="K251" s="1" t="s">
        <v>19</v>
      </c>
      <c r="L251" s="1">
        <v>0</v>
      </c>
      <c r="M251" s="1" t="s">
        <v>19</v>
      </c>
    </row>
    <row r="252" spans="1:13" hidden="1" x14ac:dyDescent="0.25">
      <c r="A252" s="1" t="s">
        <v>11</v>
      </c>
      <c r="B252" s="1" t="s">
        <v>12</v>
      </c>
      <c r="C252" s="1" t="s">
        <v>194</v>
      </c>
      <c r="D252" s="1" t="s">
        <v>195</v>
      </c>
      <c r="E252" s="1" t="s">
        <v>15</v>
      </c>
      <c r="F252" s="1" t="s">
        <v>16</v>
      </c>
      <c r="G252" s="1" t="s">
        <v>17</v>
      </c>
      <c r="H252" s="1" t="s">
        <v>18</v>
      </c>
      <c r="I252" s="2">
        <v>43620</v>
      </c>
      <c r="J252" s="1">
        <v>6000</v>
      </c>
      <c r="K252" s="1" t="s">
        <v>19</v>
      </c>
      <c r="L252" s="1">
        <v>0</v>
      </c>
      <c r="M252" s="1" t="s">
        <v>19</v>
      </c>
    </row>
    <row r="253" spans="1:13" hidden="1" x14ac:dyDescent="0.25">
      <c r="A253" s="1" t="s">
        <v>11</v>
      </c>
      <c r="B253" s="1" t="s">
        <v>12</v>
      </c>
      <c r="C253" s="1" t="s">
        <v>46</v>
      </c>
      <c r="D253" s="1" t="s">
        <v>47</v>
      </c>
      <c r="E253" s="1" t="s">
        <v>15</v>
      </c>
      <c r="F253" s="1" t="s">
        <v>16</v>
      </c>
      <c r="G253" s="1" t="s">
        <v>17</v>
      </c>
      <c r="H253" s="1" t="s">
        <v>18</v>
      </c>
      <c r="I253" s="2">
        <v>43620</v>
      </c>
      <c r="J253" s="1">
        <v>48542</v>
      </c>
      <c r="K253" s="1" t="s">
        <v>19</v>
      </c>
      <c r="L253" s="1">
        <v>0</v>
      </c>
      <c r="M253" s="1" t="s">
        <v>19</v>
      </c>
    </row>
    <row r="254" spans="1:13" hidden="1" x14ac:dyDescent="0.25">
      <c r="A254" s="1" t="s">
        <v>11</v>
      </c>
      <c r="B254" s="1" t="s">
        <v>12</v>
      </c>
      <c r="C254" s="1" t="s">
        <v>48</v>
      </c>
      <c r="D254" s="1" t="s">
        <v>49</v>
      </c>
      <c r="E254" s="1" t="s">
        <v>15</v>
      </c>
      <c r="F254" s="1" t="s">
        <v>16</v>
      </c>
      <c r="G254" s="1" t="s">
        <v>17</v>
      </c>
      <c r="H254" s="1" t="s">
        <v>18</v>
      </c>
      <c r="I254" s="2">
        <v>43620</v>
      </c>
      <c r="J254" s="1">
        <v>5556</v>
      </c>
      <c r="K254" s="1" t="s">
        <v>19</v>
      </c>
      <c r="L254" s="1">
        <v>0</v>
      </c>
      <c r="M254" s="1" t="s">
        <v>19</v>
      </c>
    </row>
    <row r="255" spans="1:13" hidden="1" x14ac:dyDescent="0.25">
      <c r="A255" s="1" t="s">
        <v>11</v>
      </c>
      <c r="B255" s="1" t="s">
        <v>12</v>
      </c>
      <c r="C255" s="1" t="s">
        <v>44</v>
      </c>
      <c r="D255" s="1" t="s">
        <v>45</v>
      </c>
      <c r="E255" s="1" t="s">
        <v>15</v>
      </c>
      <c r="F255" s="1" t="s">
        <v>16</v>
      </c>
      <c r="G255" s="1" t="s">
        <v>17</v>
      </c>
      <c r="H255" s="1" t="s">
        <v>18</v>
      </c>
      <c r="I255" s="2">
        <v>43620</v>
      </c>
      <c r="J255" s="1">
        <v>6540</v>
      </c>
      <c r="K255" s="1" t="s">
        <v>19</v>
      </c>
      <c r="L255" s="1">
        <v>0</v>
      </c>
      <c r="M255" s="1" t="s">
        <v>19</v>
      </c>
    </row>
    <row r="256" spans="1:13" hidden="1" x14ac:dyDescent="0.25">
      <c r="A256" s="1" t="s">
        <v>11</v>
      </c>
      <c r="B256" s="1" t="s">
        <v>12</v>
      </c>
      <c r="C256" s="1" t="s">
        <v>13</v>
      </c>
      <c r="D256" s="1" t="s">
        <v>14</v>
      </c>
      <c r="E256" s="1" t="s">
        <v>15</v>
      </c>
      <c r="F256" s="1" t="s">
        <v>16</v>
      </c>
      <c r="G256" s="1" t="s">
        <v>17</v>
      </c>
      <c r="H256" s="1" t="s">
        <v>18</v>
      </c>
      <c r="I256" s="2">
        <v>43621</v>
      </c>
      <c r="J256" s="1">
        <v>7137</v>
      </c>
      <c r="K256" s="1" t="s">
        <v>19</v>
      </c>
      <c r="L256" s="1">
        <v>0</v>
      </c>
      <c r="M256" s="1" t="s">
        <v>19</v>
      </c>
    </row>
    <row r="257" spans="1:13" hidden="1" x14ac:dyDescent="0.25">
      <c r="A257" s="1" t="s">
        <v>11</v>
      </c>
      <c r="B257" s="1" t="s">
        <v>12</v>
      </c>
      <c r="C257" s="1" t="s">
        <v>20</v>
      </c>
      <c r="D257" s="1" t="s">
        <v>21</v>
      </c>
      <c r="E257" s="1" t="s">
        <v>15</v>
      </c>
      <c r="F257" s="1" t="s">
        <v>16</v>
      </c>
      <c r="G257" s="1" t="s">
        <v>17</v>
      </c>
      <c r="H257" s="1" t="s">
        <v>18</v>
      </c>
      <c r="I257" s="2">
        <v>43621</v>
      </c>
      <c r="J257" s="1">
        <v>10050</v>
      </c>
      <c r="K257" s="1" t="s">
        <v>19</v>
      </c>
      <c r="L257" s="1">
        <v>0</v>
      </c>
      <c r="M257" s="1" t="s">
        <v>19</v>
      </c>
    </row>
    <row r="258" spans="1:13" hidden="1" x14ac:dyDescent="0.25">
      <c r="A258" s="1" t="s">
        <v>11</v>
      </c>
      <c r="B258" s="1" t="s">
        <v>12</v>
      </c>
      <c r="C258" s="1" t="s">
        <v>46</v>
      </c>
      <c r="D258" s="1" t="s">
        <v>47</v>
      </c>
      <c r="E258" s="1" t="s">
        <v>15</v>
      </c>
      <c r="F258" s="1" t="s">
        <v>16</v>
      </c>
      <c r="G258" s="1" t="s">
        <v>17</v>
      </c>
      <c r="H258" s="1" t="s">
        <v>18</v>
      </c>
      <c r="I258" s="2">
        <v>43621</v>
      </c>
      <c r="J258" s="1">
        <v>1320</v>
      </c>
      <c r="K258" s="1" t="s">
        <v>19</v>
      </c>
      <c r="L258" s="1">
        <v>0</v>
      </c>
      <c r="M258" s="1" t="s">
        <v>19</v>
      </c>
    </row>
    <row r="259" spans="1:13" hidden="1" x14ac:dyDescent="0.25">
      <c r="A259" s="1" t="s">
        <v>11</v>
      </c>
      <c r="B259" s="1" t="s">
        <v>12</v>
      </c>
      <c r="C259" s="1" t="s">
        <v>48</v>
      </c>
      <c r="D259" s="1" t="s">
        <v>49</v>
      </c>
      <c r="E259" s="1" t="s">
        <v>15</v>
      </c>
      <c r="F259" s="1" t="s">
        <v>16</v>
      </c>
      <c r="G259" s="1" t="s">
        <v>17</v>
      </c>
      <c r="H259" s="1" t="s">
        <v>18</v>
      </c>
      <c r="I259" s="2">
        <v>43621</v>
      </c>
      <c r="J259" s="1">
        <v>598</v>
      </c>
      <c r="K259" s="1" t="s">
        <v>19</v>
      </c>
      <c r="L259" s="1">
        <v>0</v>
      </c>
      <c r="M259" s="1" t="s">
        <v>19</v>
      </c>
    </row>
    <row r="260" spans="1:13" hidden="1" x14ac:dyDescent="0.25">
      <c r="A260" s="1" t="s">
        <v>11</v>
      </c>
      <c r="B260" s="1" t="s">
        <v>12</v>
      </c>
      <c r="C260" s="1" t="s">
        <v>196</v>
      </c>
      <c r="D260" s="1" t="s">
        <v>197</v>
      </c>
      <c r="E260" s="1" t="s">
        <v>15</v>
      </c>
      <c r="F260" s="1" t="s">
        <v>16</v>
      </c>
      <c r="G260" s="1" t="s">
        <v>17</v>
      </c>
      <c r="H260" s="1" t="s">
        <v>18</v>
      </c>
      <c r="I260" s="2">
        <v>43621</v>
      </c>
      <c r="J260" s="1">
        <v>10710</v>
      </c>
      <c r="K260" s="1" t="s">
        <v>19</v>
      </c>
      <c r="L260" s="1">
        <v>0</v>
      </c>
      <c r="M260" s="1" t="s">
        <v>19</v>
      </c>
    </row>
    <row r="261" spans="1:13" hidden="1" x14ac:dyDescent="0.25">
      <c r="A261" s="1" t="s">
        <v>11</v>
      </c>
      <c r="B261" s="1" t="s">
        <v>12</v>
      </c>
      <c r="C261" s="1" t="s">
        <v>100</v>
      </c>
      <c r="D261" s="1" t="s">
        <v>101</v>
      </c>
      <c r="E261" s="1" t="s">
        <v>15</v>
      </c>
      <c r="F261" s="1" t="s">
        <v>16</v>
      </c>
      <c r="G261" s="1" t="s">
        <v>17</v>
      </c>
      <c r="H261" s="1" t="s">
        <v>18</v>
      </c>
      <c r="I261" s="2">
        <v>43622</v>
      </c>
      <c r="J261" s="1">
        <v>12700</v>
      </c>
      <c r="K261" s="1" t="s">
        <v>19</v>
      </c>
      <c r="L261" s="1">
        <v>0</v>
      </c>
      <c r="M261" s="1" t="s">
        <v>19</v>
      </c>
    </row>
    <row r="262" spans="1:13" hidden="1" x14ac:dyDescent="0.25">
      <c r="A262" s="1" t="s">
        <v>11</v>
      </c>
      <c r="B262" s="1" t="s">
        <v>12</v>
      </c>
      <c r="C262" s="1" t="s">
        <v>162</v>
      </c>
      <c r="D262" s="1" t="s">
        <v>163</v>
      </c>
      <c r="E262" s="1" t="s">
        <v>15</v>
      </c>
      <c r="F262" s="1" t="s">
        <v>16</v>
      </c>
      <c r="G262" s="1" t="s">
        <v>17</v>
      </c>
      <c r="H262" s="1" t="s">
        <v>18</v>
      </c>
      <c r="I262" s="2">
        <v>43622</v>
      </c>
      <c r="J262" s="1">
        <v>188</v>
      </c>
      <c r="K262" s="1" t="s">
        <v>19</v>
      </c>
      <c r="L262" s="1">
        <v>0</v>
      </c>
      <c r="M262" s="1" t="s">
        <v>19</v>
      </c>
    </row>
    <row r="263" spans="1:13" hidden="1" x14ac:dyDescent="0.25">
      <c r="A263" s="1" t="s">
        <v>11</v>
      </c>
      <c r="B263" s="1" t="s">
        <v>12</v>
      </c>
      <c r="C263" s="1" t="s">
        <v>20</v>
      </c>
      <c r="D263" s="1" t="s">
        <v>21</v>
      </c>
      <c r="E263" s="1" t="s">
        <v>15</v>
      </c>
      <c r="F263" s="1" t="s">
        <v>16</v>
      </c>
      <c r="G263" s="1" t="s">
        <v>17</v>
      </c>
      <c r="H263" s="1" t="s">
        <v>18</v>
      </c>
      <c r="I263" s="2">
        <v>43622</v>
      </c>
      <c r="J263" s="1">
        <v>7650</v>
      </c>
      <c r="K263" s="1" t="s">
        <v>19</v>
      </c>
      <c r="L263" s="1">
        <v>0</v>
      </c>
      <c r="M263" s="1" t="s">
        <v>19</v>
      </c>
    </row>
    <row r="264" spans="1:13" hidden="1" x14ac:dyDescent="0.25">
      <c r="A264" s="1" t="s">
        <v>11</v>
      </c>
      <c r="B264" s="1" t="s">
        <v>12</v>
      </c>
      <c r="C264" s="1" t="s">
        <v>22</v>
      </c>
      <c r="D264" s="1" t="s">
        <v>23</v>
      </c>
      <c r="E264" s="1" t="s">
        <v>15</v>
      </c>
      <c r="F264" s="1" t="s">
        <v>16</v>
      </c>
      <c r="G264" s="1" t="s">
        <v>17</v>
      </c>
      <c r="H264" s="1" t="s">
        <v>18</v>
      </c>
      <c r="I264" s="2">
        <v>43622</v>
      </c>
      <c r="J264" s="1">
        <v>243</v>
      </c>
      <c r="K264" s="1" t="s">
        <v>19</v>
      </c>
      <c r="L264" s="1">
        <v>0</v>
      </c>
      <c r="M264" s="1" t="s">
        <v>19</v>
      </c>
    </row>
    <row r="265" spans="1:13" hidden="1" x14ac:dyDescent="0.25">
      <c r="A265" s="1" t="s">
        <v>11</v>
      </c>
      <c r="B265" s="1" t="s">
        <v>12</v>
      </c>
      <c r="C265" s="1" t="s">
        <v>24</v>
      </c>
      <c r="D265" s="1" t="s">
        <v>25</v>
      </c>
      <c r="E265" s="1" t="s">
        <v>15</v>
      </c>
      <c r="F265" s="1" t="s">
        <v>16</v>
      </c>
      <c r="G265" s="1" t="s">
        <v>17</v>
      </c>
      <c r="H265" s="1" t="s">
        <v>18</v>
      </c>
      <c r="I265" s="2">
        <v>43622</v>
      </c>
      <c r="J265" s="1">
        <v>43320</v>
      </c>
      <c r="K265" s="1" t="s">
        <v>19</v>
      </c>
      <c r="L265" s="1">
        <v>0</v>
      </c>
      <c r="M265" s="1" t="s">
        <v>19</v>
      </c>
    </row>
    <row r="266" spans="1:13" hidden="1" x14ac:dyDescent="0.25">
      <c r="A266" s="1" t="s">
        <v>11</v>
      </c>
      <c r="B266" s="1" t="s">
        <v>12</v>
      </c>
      <c r="C266" s="1" t="s">
        <v>196</v>
      </c>
      <c r="D266" s="1" t="s">
        <v>197</v>
      </c>
      <c r="E266" s="1" t="s">
        <v>15</v>
      </c>
      <c r="F266" s="1" t="s">
        <v>16</v>
      </c>
      <c r="G266" s="1" t="s">
        <v>17</v>
      </c>
      <c r="H266" s="1" t="s">
        <v>18</v>
      </c>
      <c r="I266" s="2">
        <v>43622</v>
      </c>
      <c r="J266" s="1">
        <v>3700</v>
      </c>
      <c r="K266" s="1" t="s">
        <v>19</v>
      </c>
      <c r="L266" s="1">
        <v>0</v>
      </c>
      <c r="M266" s="1" t="s">
        <v>19</v>
      </c>
    </row>
    <row r="267" spans="1:13" hidden="1" x14ac:dyDescent="0.25">
      <c r="A267" s="1" t="s">
        <v>11</v>
      </c>
      <c r="B267" s="1" t="s">
        <v>12</v>
      </c>
      <c r="C267" s="1" t="s">
        <v>198</v>
      </c>
      <c r="D267" s="1" t="s">
        <v>199</v>
      </c>
      <c r="E267" s="1" t="s">
        <v>15</v>
      </c>
      <c r="F267" s="1" t="s">
        <v>16</v>
      </c>
      <c r="G267" s="1" t="s">
        <v>17</v>
      </c>
      <c r="H267" s="1" t="s">
        <v>18</v>
      </c>
      <c r="I267" s="2">
        <v>43622</v>
      </c>
      <c r="J267" s="1">
        <v>998</v>
      </c>
      <c r="K267" s="1" t="s">
        <v>19</v>
      </c>
      <c r="L267" s="1">
        <v>0</v>
      </c>
      <c r="M267" s="1" t="s">
        <v>19</v>
      </c>
    </row>
    <row r="268" spans="1:13" hidden="1" x14ac:dyDescent="0.25">
      <c r="A268" s="1" t="s">
        <v>11</v>
      </c>
      <c r="B268" s="1" t="s">
        <v>12</v>
      </c>
      <c r="C268" s="1" t="s">
        <v>100</v>
      </c>
      <c r="D268" s="1" t="s">
        <v>101</v>
      </c>
      <c r="E268" s="1" t="s">
        <v>15</v>
      </c>
      <c r="F268" s="1" t="s">
        <v>16</v>
      </c>
      <c r="G268" s="1" t="s">
        <v>17</v>
      </c>
      <c r="H268" s="1" t="s">
        <v>18</v>
      </c>
      <c r="I268" s="2">
        <v>43623</v>
      </c>
      <c r="J268" s="1">
        <v>4800</v>
      </c>
      <c r="K268" s="1" t="s">
        <v>19</v>
      </c>
      <c r="L268" s="1">
        <v>0</v>
      </c>
      <c r="M268" s="1" t="s">
        <v>19</v>
      </c>
    </row>
    <row r="269" spans="1:13" hidden="1" x14ac:dyDescent="0.25">
      <c r="A269" s="1" t="s">
        <v>11</v>
      </c>
      <c r="B269" s="1" t="s">
        <v>12</v>
      </c>
      <c r="C269" s="1" t="s">
        <v>24</v>
      </c>
      <c r="D269" s="1" t="s">
        <v>25</v>
      </c>
      <c r="E269" s="1" t="s">
        <v>15</v>
      </c>
      <c r="F269" s="1" t="s">
        <v>16</v>
      </c>
      <c r="G269" s="1" t="s">
        <v>17</v>
      </c>
      <c r="H269" s="1" t="s">
        <v>18</v>
      </c>
      <c r="I269" s="2">
        <v>43623</v>
      </c>
      <c r="J269" s="1">
        <v>34000</v>
      </c>
      <c r="K269" s="1" t="s">
        <v>19</v>
      </c>
      <c r="L269" s="1">
        <v>0</v>
      </c>
      <c r="M269" s="1" t="s">
        <v>19</v>
      </c>
    </row>
    <row r="270" spans="1:13" hidden="1" x14ac:dyDescent="0.25">
      <c r="A270" s="1" t="s">
        <v>11</v>
      </c>
      <c r="B270" s="1" t="s">
        <v>12</v>
      </c>
      <c r="C270" s="1" t="s">
        <v>62</v>
      </c>
      <c r="D270" s="1" t="s">
        <v>63</v>
      </c>
      <c r="E270" s="1" t="s">
        <v>15</v>
      </c>
      <c r="F270" s="1" t="s">
        <v>16</v>
      </c>
      <c r="G270" s="1" t="s">
        <v>17</v>
      </c>
      <c r="H270" s="1" t="s">
        <v>18</v>
      </c>
      <c r="I270" s="2">
        <v>43623</v>
      </c>
      <c r="J270" s="1">
        <v>80</v>
      </c>
      <c r="K270" s="1" t="s">
        <v>19</v>
      </c>
      <c r="L270" s="1">
        <v>0</v>
      </c>
      <c r="M270" s="1" t="s">
        <v>19</v>
      </c>
    </row>
    <row r="271" spans="1:13" hidden="1" x14ac:dyDescent="0.25">
      <c r="A271" s="1" t="s">
        <v>11</v>
      </c>
      <c r="B271" s="1" t="s">
        <v>12</v>
      </c>
      <c r="C271" s="1" t="s">
        <v>196</v>
      </c>
      <c r="D271" s="1" t="s">
        <v>197</v>
      </c>
      <c r="E271" s="1" t="s">
        <v>15</v>
      </c>
      <c r="F271" s="1" t="s">
        <v>16</v>
      </c>
      <c r="G271" s="1" t="s">
        <v>17</v>
      </c>
      <c r="H271" s="1" t="s">
        <v>18</v>
      </c>
      <c r="I271" s="2">
        <v>43623</v>
      </c>
      <c r="J271" s="1">
        <v>486</v>
      </c>
      <c r="K271" s="1" t="s">
        <v>19</v>
      </c>
      <c r="L271" s="1">
        <v>0</v>
      </c>
      <c r="M271" s="1" t="s">
        <v>19</v>
      </c>
    </row>
    <row r="272" spans="1:13" hidden="1" x14ac:dyDescent="0.25">
      <c r="A272" s="1" t="s">
        <v>11</v>
      </c>
      <c r="B272" s="1" t="s">
        <v>12</v>
      </c>
      <c r="C272" s="1" t="s">
        <v>100</v>
      </c>
      <c r="D272" s="1" t="s">
        <v>101</v>
      </c>
      <c r="E272" s="1" t="s">
        <v>15</v>
      </c>
      <c r="F272" s="1" t="s">
        <v>16</v>
      </c>
      <c r="G272" s="1" t="s">
        <v>17</v>
      </c>
      <c r="H272" s="1" t="s">
        <v>18</v>
      </c>
      <c r="I272" s="2">
        <v>43624</v>
      </c>
      <c r="J272" s="1">
        <v>16300</v>
      </c>
      <c r="K272" s="1" t="s">
        <v>19</v>
      </c>
      <c r="L272" s="1">
        <v>0</v>
      </c>
      <c r="M272" s="1" t="s">
        <v>19</v>
      </c>
    </row>
    <row r="273" spans="1:13" hidden="1" x14ac:dyDescent="0.25">
      <c r="A273" s="1" t="s">
        <v>11</v>
      </c>
      <c r="B273" s="1" t="s">
        <v>12</v>
      </c>
      <c r="C273" s="1" t="s">
        <v>20</v>
      </c>
      <c r="D273" s="1" t="s">
        <v>21</v>
      </c>
      <c r="E273" s="1" t="s">
        <v>15</v>
      </c>
      <c r="F273" s="1" t="s">
        <v>16</v>
      </c>
      <c r="G273" s="1" t="s">
        <v>17</v>
      </c>
      <c r="H273" s="1" t="s">
        <v>18</v>
      </c>
      <c r="I273" s="2">
        <v>43624</v>
      </c>
      <c r="J273" s="1">
        <v>4200</v>
      </c>
      <c r="K273" s="1" t="s">
        <v>19</v>
      </c>
      <c r="L273" s="1">
        <v>0</v>
      </c>
      <c r="M273" s="1" t="s">
        <v>19</v>
      </c>
    </row>
    <row r="274" spans="1:13" hidden="1" x14ac:dyDescent="0.25">
      <c r="A274" s="1" t="s">
        <v>11</v>
      </c>
      <c r="B274" s="1" t="s">
        <v>12</v>
      </c>
      <c r="C274" s="1" t="s">
        <v>124</v>
      </c>
      <c r="D274" s="1" t="s">
        <v>125</v>
      </c>
      <c r="E274" s="1" t="s">
        <v>15</v>
      </c>
      <c r="F274" s="1" t="s">
        <v>16</v>
      </c>
      <c r="G274" s="1" t="s">
        <v>17</v>
      </c>
      <c r="H274" s="1" t="s">
        <v>18</v>
      </c>
      <c r="I274" s="2">
        <v>43624</v>
      </c>
      <c r="J274" s="1">
        <v>22000</v>
      </c>
      <c r="K274" s="1" t="s">
        <v>19</v>
      </c>
      <c r="L274" s="1">
        <v>0</v>
      </c>
      <c r="M274" s="1" t="s">
        <v>19</v>
      </c>
    </row>
    <row r="275" spans="1:13" hidden="1" x14ac:dyDescent="0.25">
      <c r="A275" s="1" t="s">
        <v>11</v>
      </c>
      <c r="B275" s="1" t="s">
        <v>12</v>
      </c>
      <c r="C275" s="1" t="s">
        <v>172</v>
      </c>
      <c r="D275" s="1" t="s">
        <v>173</v>
      </c>
      <c r="E275" s="1" t="s">
        <v>15</v>
      </c>
      <c r="F275" s="1" t="s">
        <v>16</v>
      </c>
      <c r="G275" s="1" t="s">
        <v>17</v>
      </c>
      <c r="H275" s="1" t="s">
        <v>18</v>
      </c>
      <c r="I275" s="2">
        <v>43624</v>
      </c>
      <c r="J275" s="1">
        <v>427</v>
      </c>
      <c r="K275" s="1" t="s">
        <v>19</v>
      </c>
      <c r="L275" s="1">
        <v>0</v>
      </c>
      <c r="M275" s="1" t="s">
        <v>19</v>
      </c>
    </row>
    <row r="276" spans="1:13" hidden="1" x14ac:dyDescent="0.25">
      <c r="A276" s="1" t="s">
        <v>11</v>
      </c>
      <c r="B276" s="1" t="s">
        <v>12</v>
      </c>
      <c r="C276" s="1" t="s">
        <v>200</v>
      </c>
      <c r="D276" s="1" t="s">
        <v>201</v>
      </c>
      <c r="E276" s="1" t="s">
        <v>15</v>
      </c>
      <c r="F276" s="1" t="s">
        <v>16</v>
      </c>
      <c r="G276" s="1" t="s">
        <v>17</v>
      </c>
      <c r="H276" s="1" t="s">
        <v>18</v>
      </c>
      <c r="I276" s="2">
        <v>43624</v>
      </c>
      <c r="J276" s="1">
        <v>50</v>
      </c>
      <c r="K276" s="1" t="s">
        <v>19</v>
      </c>
      <c r="L276" s="1">
        <v>0</v>
      </c>
      <c r="M276" s="1" t="s">
        <v>19</v>
      </c>
    </row>
    <row r="277" spans="1:13" hidden="1" x14ac:dyDescent="0.25">
      <c r="A277" s="1" t="s">
        <v>11</v>
      </c>
      <c r="B277" s="1" t="s">
        <v>12</v>
      </c>
      <c r="C277" s="1" t="s">
        <v>88</v>
      </c>
      <c r="D277" s="1" t="s">
        <v>89</v>
      </c>
      <c r="E277" s="1" t="s">
        <v>15</v>
      </c>
      <c r="F277" s="1" t="s">
        <v>16</v>
      </c>
      <c r="G277" s="1" t="s">
        <v>17</v>
      </c>
      <c r="H277" s="1" t="s">
        <v>18</v>
      </c>
      <c r="I277" s="2">
        <v>43624</v>
      </c>
      <c r="J277" s="1">
        <v>30</v>
      </c>
      <c r="K277" s="1" t="s">
        <v>19</v>
      </c>
      <c r="L277" s="1">
        <v>0</v>
      </c>
      <c r="M277" s="1" t="s">
        <v>19</v>
      </c>
    </row>
    <row r="278" spans="1:13" hidden="1" x14ac:dyDescent="0.25">
      <c r="A278" s="1" t="s">
        <v>11</v>
      </c>
      <c r="B278" s="1" t="s">
        <v>12</v>
      </c>
      <c r="C278" s="1" t="s">
        <v>202</v>
      </c>
      <c r="D278" s="1" t="s">
        <v>203</v>
      </c>
      <c r="E278" s="1" t="s">
        <v>15</v>
      </c>
      <c r="F278" s="1" t="s">
        <v>16</v>
      </c>
      <c r="G278" s="1" t="s">
        <v>17</v>
      </c>
      <c r="H278" s="1" t="s">
        <v>18</v>
      </c>
      <c r="I278" s="2">
        <v>43624</v>
      </c>
      <c r="J278" s="1">
        <v>2004</v>
      </c>
      <c r="K278" s="1" t="s">
        <v>19</v>
      </c>
      <c r="L278" s="1">
        <v>0</v>
      </c>
      <c r="M278" s="1" t="s">
        <v>19</v>
      </c>
    </row>
    <row r="279" spans="1:13" hidden="1" x14ac:dyDescent="0.25">
      <c r="A279" s="1" t="s">
        <v>11</v>
      </c>
      <c r="B279" s="1" t="s">
        <v>12</v>
      </c>
      <c r="C279" s="1" t="s">
        <v>204</v>
      </c>
      <c r="D279" s="1" t="s">
        <v>205</v>
      </c>
      <c r="E279" s="1" t="s">
        <v>15</v>
      </c>
      <c r="F279" s="1" t="s">
        <v>16</v>
      </c>
      <c r="G279" s="1" t="s">
        <v>17</v>
      </c>
      <c r="H279" s="1" t="s">
        <v>18</v>
      </c>
      <c r="I279" s="2">
        <v>43624</v>
      </c>
      <c r="J279" s="1">
        <v>4008</v>
      </c>
      <c r="K279" s="1" t="s">
        <v>19</v>
      </c>
      <c r="L279" s="1">
        <v>0</v>
      </c>
      <c r="M279" s="1" t="s">
        <v>19</v>
      </c>
    </row>
    <row r="280" spans="1:13" hidden="1" x14ac:dyDescent="0.25">
      <c r="A280" s="1" t="s">
        <v>11</v>
      </c>
      <c r="B280" s="1" t="s">
        <v>12</v>
      </c>
      <c r="C280" s="1" t="s">
        <v>206</v>
      </c>
      <c r="D280" s="1" t="s">
        <v>207</v>
      </c>
      <c r="E280" s="1" t="s">
        <v>15</v>
      </c>
      <c r="F280" s="1" t="s">
        <v>16</v>
      </c>
      <c r="G280" s="1" t="s">
        <v>17</v>
      </c>
      <c r="H280" s="1" t="s">
        <v>18</v>
      </c>
      <c r="I280" s="2">
        <v>43624</v>
      </c>
      <c r="J280" s="1">
        <v>2016</v>
      </c>
      <c r="K280" s="1" t="s">
        <v>19</v>
      </c>
      <c r="L280" s="1">
        <v>0</v>
      </c>
      <c r="M280" s="1" t="s">
        <v>19</v>
      </c>
    </row>
    <row r="281" spans="1:13" hidden="1" x14ac:dyDescent="0.25">
      <c r="A281" s="1" t="s">
        <v>11</v>
      </c>
      <c r="B281" s="1" t="s">
        <v>12</v>
      </c>
      <c r="C281" s="1" t="s">
        <v>192</v>
      </c>
      <c r="D281" s="1" t="s">
        <v>193</v>
      </c>
      <c r="E281" s="1" t="s">
        <v>15</v>
      </c>
      <c r="F281" s="1" t="s">
        <v>16</v>
      </c>
      <c r="G281" s="1" t="s">
        <v>17</v>
      </c>
      <c r="H281" s="1" t="s">
        <v>18</v>
      </c>
      <c r="I281" s="2">
        <v>43624</v>
      </c>
      <c r="J281" s="1">
        <v>10</v>
      </c>
      <c r="K281" s="1" t="s">
        <v>19</v>
      </c>
      <c r="L281" s="1">
        <v>0</v>
      </c>
      <c r="M281" s="1" t="s">
        <v>19</v>
      </c>
    </row>
    <row r="282" spans="1:13" hidden="1" x14ac:dyDescent="0.25">
      <c r="A282" s="1" t="s">
        <v>11</v>
      </c>
      <c r="B282" s="1" t="s">
        <v>12</v>
      </c>
      <c r="C282" s="1" t="s">
        <v>56</v>
      </c>
      <c r="D282" s="1" t="s">
        <v>57</v>
      </c>
      <c r="E282" s="1" t="s">
        <v>15</v>
      </c>
      <c r="F282" s="1" t="s">
        <v>16</v>
      </c>
      <c r="G282" s="1" t="s">
        <v>17</v>
      </c>
      <c r="H282" s="1" t="s">
        <v>18</v>
      </c>
      <c r="I282" s="2">
        <v>43625</v>
      </c>
      <c r="J282" s="1">
        <v>4</v>
      </c>
      <c r="K282" s="1" t="s">
        <v>19</v>
      </c>
      <c r="L282" s="1">
        <v>0</v>
      </c>
      <c r="M282" s="1" t="s">
        <v>19</v>
      </c>
    </row>
    <row r="283" spans="1:13" hidden="1" x14ac:dyDescent="0.25">
      <c r="A283" s="1" t="s">
        <v>11</v>
      </c>
      <c r="B283" s="1" t="s">
        <v>12</v>
      </c>
      <c r="C283" s="1" t="s">
        <v>208</v>
      </c>
      <c r="D283" s="1" t="s">
        <v>209</v>
      </c>
      <c r="E283" s="1" t="s">
        <v>15</v>
      </c>
      <c r="F283" s="1" t="s">
        <v>16</v>
      </c>
      <c r="G283" s="1" t="s">
        <v>17</v>
      </c>
      <c r="H283" s="1" t="s">
        <v>18</v>
      </c>
      <c r="I283" s="2">
        <v>43625</v>
      </c>
      <c r="J283" s="1">
        <v>1968</v>
      </c>
      <c r="K283" s="1" t="s">
        <v>19</v>
      </c>
      <c r="L283" s="1">
        <v>0</v>
      </c>
      <c r="M283" s="1" t="s">
        <v>19</v>
      </c>
    </row>
    <row r="284" spans="1:13" hidden="1" x14ac:dyDescent="0.25">
      <c r="A284" s="1" t="s">
        <v>11</v>
      </c>
      <c r="B284" s="1" t="s">
        <v>12</v>
      </c>
      <c r="C284" s="1" t="s">
        <v>210</v>
      </c>
      <c r="D284" s="1" t="s">
        <v>211</v>
      </c>
      <c r="E284" s="1" t="s">
        <v>15</v>
      </c>
      <c r="F284" s="1" t="s">
        <v>16</v>
      </c>
      <c r="G284" s="1" t="s">
        <v>17</v>
      </c>
      <c r="H284" s="1" t="s">
        <v>18</v>
      </c>
      <c r="I284" s="2">
        <v>43625</v>
      </c>
      <c r="J284" s="1">
        <v>2004</v>
      </c>
      <c r="K284" s="1" t="s">
        <v>19</v>
      </c>
      <c r="L284" s="1">
        <v>0</v>
      </c>
      <c r="M284" s="1" t="s">
        <v>19</v>
      </c>
    </row>
    <row r="285" spans="1:13" hidden="1" x14ac:dyDescent="0.25">
      <c r="A285" s="1" t="s">
        <v>11</v>
      </c>
      <c r="B285" s="1" t="s">
        <v>12</v>
      </c>
      <c r="C285" s="1" t="s">
        <v>100</v>
      </c>
      <c r="D285" s="1" t="s">
        <v>101</v>
      </c>
      <c r="E285" s="1" t="s">
        <v>15</v>
      </c>
      <c r="F285" s="1" t="s">
        <v>16</v>
      </c>
      <c r="G285" s="1" t="s">
        <v>17</v>
      </c>
      <c r="H285" s="1" t="s">
        <v>18</v>
      </c>
      <c r="I285" s="2">
        <v>43629</v>
      </c>
      <c r="J285" s="1">
        <v>10800</v>
      </c>
      <c r="K285" s="1" t="s">
        <v>19</v>
      </c>
      <c r="L285" s="1">
        <v>0</v>
      </c>
      <c r="M285" s="1" t="s">
        <v>19</v>
      </c>
    </row>
    <row r="286" spans="1:13" hidden="1" x14ac:dyDescent="0.25">
      <c r="A286" s="1" t="s">
        <v>11</v>
      </c>
      <c r="B286" s="1" t="s">
        <v>12</v>
      </c>
      <c r="C286" s="1" t="s">
        <v>164</v>
      </c>
      <c r="D286" s="1" t="s">
        <v>165</v>
      </c>
      <c r="E286" s="1" t="s">
        <v>15</v>
      </c>
      <c r="F286" s="1" t="s">
        <v>16</v>
      </c>
      <c r="G286" s="1" t="s">
        <v>17</v>
      </c>
      <c r="H286" s="1" t="s">
        <v>18</v>
      </c>
      <c r="I286" s="2">
        <v>43629</v>
      </c>
      <c r="J286" s="1">
        <v>7200</v>
      </c>
      <c r="K286" s="1" t="s">
        <v>19</v>
      </c>
      <c r="L286" s="1">
        <v>0</v>
      </c>
      <c r="M286" s="1" t="s">
        <v>19</v>
      </c>
    </row>
    <row r="287" spans="1:13" hidden="1" x14ac:dyDescent="0.25">
      <c r="A287" s="1" t="s">
        <v>11</v>
      </c>
      <c r="B287" s="1" t="s">
        <v>12</v>
      </c>
      <c r="C287" s="1" t="s">
        <v>146</v>
      </c>
      <c r="D287" s="1" t="s">
        <v>147</v>
      </c>
      <c r="E287" s="1" t="s">
        <v>15</v>
      </c>
      <c r="F287" s="1" t="s">
        <v>16</v>
      </c>
      <c r="G287" s="1" t="s">
        <v>17</v>
      </c>
      <c r="H287" s="1" t="s">
        <v>18</v>
      </c>
      <c r="I287" s="2">
        <v>43629</v>
      </c>
      <c r="J287" s="1">
        <v>14000</v>
      </c>
      <c r="K287" s="1" t="s">
        <v>19</v>
      </c>
      <c r="L287" s="1">
        <v>0</v>
      </c>
      <c r="M287" s="1" t="s">
        <v>19</v>
      </c>
    </row>
    <row r="288" spans="1:13" hidden="1" x14ac:dyDescent="0.25">
      <c r="A288" s="1" t="s">
        <v>11</v>
      </c>
      <c r="B288" s="1" t="s">
        <v>12</v>
      </c>
      <c r="C288" s="1" t="s">
        <v>124</v>
      </c>
      <c r="D288" s="1" t="s">
        <v>125</v>
      </c>
      <c r="E288" s="1" t="s">
        <v>15</v>
      </c>
      <c r="F288" s="1" t="s">
        <v>16</v>
      </c>
      <c r="G288" s="1" t="s">
        <v>17</v>
      </c>
      <c r="H288" s="1" t="s">
        <v>18</v>
      </c>
      <c r="I288" s="2">
        <v>43629</v>
      </c>
      <c r="J288" s="1">
        <v>15000</v>
      </c>
      <c r="K288" s="1" t="s">
        <v>19</v>
      </c>
      <c r="L288" s="1">
        <v>0</v>
      </c>
      <c r="M288" s="1" t="s">
        <v>19</v>
      </c>
    </row>
    <row r="289" spans="1:13" hidden="1" x14ac:dyDescent="0.25">
      <c r="A289" s="1" t="s">
        <v>11</v>
      </c>
      <c r="B289" s="1" t="s">
        <v>12</v>
      </c>
      <c r="C289" s="1" t="s">
        <v>24</v>
      </c>
      <c r="D289" s="1" t="s">
        <v>25</v>
      </c>
      <c r="E289" s="1" t="s">
        <v>15</v>
      </c>
      <c r="F289" s="1" t="s">
        <v>16</v>
      </c>
      <c r="G289" s="1" t="s">
        <v>17</v>
      </c>
      <c r="H289" s="1" t="s">
        <v>18</v>
      </c>
      <c r="I289" s="2">
        <v>43629</v>
      </c>
      <c r="J289" s="1">
        <v>84400</v>
      </c>
      <c r="K289" s="1" t="s">
        <v>19</v>
      </c>
      <c r="L289" s="1">
        <v>0</v>
      </c>
      <c r="M289" s="1" t="s">
        <v>19</v>
      </c>
    </row>
    <row r="290" spans="1:13" hidden="1" x14ac:dyDescent="0.25">
      <c r="A290" s="1" t="s">
        <v>11</v>
      </c>
      <c r="B290" s="1" t="s">
        <v>12</v>
      </c>
      <c r="C290" s="1" t="s">
        <v>174</v>
      </c>
      <c r="D290" s="1" t="s">
        <v>175</v>
      </c>
      <c r="E290" s="1" t="s">
        <v>15</v>
      </c>
      <c r="F290" s="1" t="s">
        <v>16</v>
      </c>
      <c r="G290" s="1" t="s">
        <v>17</v>
      </c>
      <c r="H290" s="1" t="s">
        <v>18</v>
      </c>
      <c r="I290" s="2">
        <v>43629</v>
      </c>
      <c r="J290" s="1">
        <v>667</v>
      </c>
      <c r="K290" s="1" t="s">
        <v>19</v>
      </c>
      <c r="L290" s="1">
        <v>0</v>
      </c>
      <c r="M290" s="1" t="s">
        <v>19</v>
      </c>
    </row>
    <row r="291" spans="1:13" hidden="1" x14ac:dyDescent="0.25">
      <c r="A291" s="1" t="s">
        <v>11</v>
      </c>
      <c r="B291" s="1" t="s">
        <v>12</v>
      </c>
      <c r="C291" s="1" t="s">
        <v>124</v>
      </c>
      <c r="D291" s="1" t="s">
        <v>125</v>
      </c>
      <c r="E291" s="1" t="s">
        <v>15</v>
      </c>
      <c r="F291" s="1" t="s">
        <v>16</v>
      </c>
      <c r="G291" s="1" t="s">
        <v>17</v>
      </c>
      <c r="H291" s="1" t="s">
        <v>18</v>
      </c>
      <c r="I291" s="2">
        <v>43630</v>
      </c>
      <c r="J291" s="1">
        <v>10000</v>
      </c>
      <c r="K291" s="1" t="s">
        <v>19</v>
      </c>
      <c r="L291" s="1">
        <v>0</v>
      </c>
      <c r="M291" s="1" t="s">
        <v>19</v>
      </c>
    </row>
    <row r="292" spans="1:13" hidden="1" x14ac:dyDescent="0.25">
      <c r="A292" s="1" t="s">
        <v>11</v>
      </c>
      <c r="B292" s="1" t="s">
        <v>12</v>
      </c>
      <c r="C292" s="1" t="s">
        <v>88</v>
      </c>
      <c r="D292" s="1" t="s">
        <v>89</v>
      </c>
      <c r="E292" s="1" t="s">
        <v>15</v>
      </c>
      <c r="F292" s="1" t="s">
        <v>16</v>
      </c>
      <c r="G292" s="1" t="s">
        <v>17</v>
      </c>
      <c r="H292" s="1" t="s">
        <v>18</v>
      </c>
      <c r="I292" s="2">
        <v>43630</v>
      </c>
      <c r="J292" s="1">
        <v>250</v>
      </c>
      <c r="K292" s="1" t="s">
        <v>19</v>
      </c>
      <c r="L292" s="1">
        <v>0</v>
      </c>
      <c r="M292" s="1" t="s">
        <v>19</v>
      </c>
    </row>
    <row r="293" spans="1:13" hidden="1" x14ac:dyDescent="0.25">
      <c r="A293" s="1" t="s">
        <v>11</v>
      </c>
      <c r="B293" s="1" t="s">
        <v>12</v>
      </c>
      <c r="C293" s="1" t="s">
        <v>164</v>
      </c>
      <c r="D293" s="1" t="s">
        <v>165</v>
      </c>
      <c r="E293" s="1" t="s">
        <v>15</v>
      </c>
      <c r="F293" s="1" t="s">
        <v>16</v>
      </c>
      <c r="G293" s="1" t="s">
        <v>17</v>
      </c>
      <c r="H293" s="1" t="s">
        <v>18</v>
      </c>
      <c r="I293" s="2">
        <v>43633</v>
      </c>
      <c r="J293" s="1">
        <v>19450</v>
      </c>
      <c r="K293" s="1" t="s">
        <v>19</v>
      </c>
      <c r="L293" s="1">
        <v>0</v>
      </c>
      <c r="M293" s="1" t="s">
        <v>19</v>
      </c>
    </row>
    <row r="294" spans="1:13" hidden="1" x14ac:dyDescent="0.25">
      <c r="A294" s="1" t="s">
        <v>11</v>
      </c>
      <c r="B294" s="1" t="s">
        <v>12</v>
      </c>
      <c r="C294" s="1" t="s">
        <v>22</v>
      </c>
      <c r="D294" s="1" t="s">
        <v>23</v>
      </c>
      <c r="E294" s="1" t="s">
        <v>15</v>
      </c>
      <c r="F294" s="1" t="s">
        <v>16</v>
      </c>
      <c r="G294" s="1" t="s">
        <v>17</v>
      </c>
      <c r="H294" s="1" t="s">
        <v>18</v>
      </c>
      <c r="I294" s="2">
        <v>43633</v>
      </c>
      <c r="J294" s="1">
        <v>54000</v>
      </c>
      <c r="K294" s="1" t="s">
        <v>19</v>
      </c>
      <c r="L294" s="1">
        <v>0</v>
      </c>
      <c r="M294" s="1" t="s">
        <v>19</v>
      </c>
    </row>
    <row r="295" spans="1:13" hidden="1" x14ac:dyDescent="0.25">
      <c r="A295" s="1" t="s">
        <v>11</v>
      </c>
      <c r="B295" s="1" t="s">
        <v>12</v>
      </c>
      <c r="C295" s="1" t="s">
        <v>124</v>
      </c>
      <c r="D295" s="1" t="s">
        <v>125</v>
      </c>
      <c r="E295" s="1" t="s">
        <v>15</v>
      </c>
      <c r="F295" s="1" t="s">
        <v>16</v>
      </c>
      <c r="G295" s="1" t="s">
        <v>17</v>
      </c>
      <c r="H295" s="1" t="s">
        <v>18</v>
      </c>
      <c r="I295" s="2">
        <v>43633</v>
      </c>
      <c r="J295" s="1">
        <v>27700</v>
      </c>
      <c r="K295" s="1" t="s">
        <v>19</v>
      </c>
      <c r="L295" s="1">
        <v>0</v>
      </c>
      <c r="M295" s="1" t="s">
        <v>19</v>
      </c>
    </row>
    <row r="296" spans="1:13" hidden="1" x14ac:dyDescent="0.25">
      <c r="A296" s="1" t="s">
        <v>11</v>
      </c>
      <c r="B296" s="1" t="s">
        <v>12</v>
      </c>
      <c r="C296" s="1" t="s">
        <v>212</v>
      </c>
      <c r="D296" s="1" t="s">
        <v>213</v>
      </c>
      <c r="E296" s="1" t="s">
        <v>15</v>
      </c>
      <c r="F296" s="1" t="s">
        <v>16</v>
      </c>
      <c r="G296" s="1" t="s">
        <v>17</v>
      </c>
      <c r="H296" s="1" t="s">
        <v>18</v>
      </c>
      <c r="I296" s="2">
        <v>43633</v>
      </c>
      <c r="J296" s="1">
        <v>200</v>
      </c>
      <c r="K296" s="1" t="s">
        <v>19</v>
      </c>
      <c r="L296" s="1">
        <v>0</v>
      </c>
      <c r="M296" s="1" t="s">
        <v>19</v>
      </c>
    </row>
    <row r="297" spans="1:13" hidden="1" x14ac:dyDescent="0.25">
      <c r="A297" s="1" t="s">
        <v>11</v>
      </c>
      <c r="B297" s="1" t="s">
        <v>12</v>
      </c>
      <c r="C297" s="1" t="s">
        <v>96</v>
      </c>
      <c r="D297" s="1" t="s">
        <v>97</v>
      </c>
      <c r="E297" s="1" t="s">
        <v>15</v>
      </c>
      <c r="F297" s="1" t="s">
        <v>16</v>
      </c>
      <c r="G297" s="1" t="s">
        <v>17</v>
      </c>
      <c r="H297" s="1" t="s">
        <v>18</v>
      </c>
      <c r="I297" s="2">
        <v>43633</v>
      </c>
      <c r="J297" s="1">
        <v>200</v>
      </c>
      <c r="K297" s="1" t="s">
        <v>19</v>
      </c>
      <c r="L297" s="1">
        <v>0</v>
      </c>
      <c r="M297" s="1" t="s">
        <v>19</v>
      </c>
    </row>
    <row r="298" spans="1:13" hidden="1" x14ac:dyDescent="0.25">
      <c r="A298" s="1" t="s">
        <v>11</v>
      </c>
      <c r="B298" s="1" t="s">
        <v>12</v>
      </c>
      <c r="C298" s="1" t="s">
        <v>100</v>
      </c>
      <c r="D298" s="1" t="s">
        <v>101</v>
      </c>
      <c r="E298" s="1" t="s">
        <v>15</v>
      </c>
      <c r="F298" s="1" t="s">
        <v>16</v>
      </c>
      <c r="G298" s="1" t="s">
        <v>17</v>
      </c>
      <c r="H298" s="1" t="s">
        <v>18</v>
      </c>
      <c r="I298" s="2">
        <v>43634</v>
      </c>
      <c r="J298" s="1">
        <v>31000</v>
      </c>
      <c r="K298" s="1" t="s">
        <v>19</v>
      </c>
      <c r="L298" s="1">
        <v>0</v>
      </c>
      <c r="M298" s="1" t="s">
        <v>19</v>
      </c>
    </row>
    <row r="299" spans="1:13" hidden="1" x14ac:dyDescent="0.25">
      <c r="A299" s="1" t="s">
        <v>11</v>
      </c>
      <c r="B299" s="1" t="s">
        <v>12</v>
      </c>
      <c r="C299" s="1" t="s">
        <v>124</v>
      </c>
      <c r="D299" s="1" t="s">
        <v>125</v>
      </c>
      <c r="E299" s="1" t="s">
        <v>15</v>
      </c>
      <c r="F299" s="1" t="s">
        <v>16</v>
      </c>
      <c r="G299" s="1" t="s">
        <v>17</v>
      </c>
      <c r="H299" s="1" t="s">
        <v>18</v>
      </c>
      <c r="I299" s="2">
        <v>43634</v>
      </c>
      <c r="J299" s="1">
        <v>15520</v>
      </c>
      <c r="K299" s="1" t="s">
        <v>19</v>
      </c>
      <c r="L299" s="1">
        <v>0</v>
      </c>
      <c r="M299" s="1" t="s">
        <v>19</v>
      </c>
    </row>
    <row r="300" spans="1:13" hidden="1" x14ac:dyDescent="0.25">
      <c r="A300" s="1" t="s">
        <v>11</v>
      </c>
      <c r="B300" s="1" t="s">
        <v>12</v>
      </c>
      <c r="C300" s="1" t="s">
        <v>24</v>
      </c>
      <c r="D300" s="1" t="s">
        <v>25</v>
      </c>
      <c r="E300" s="1" t="s">
        <v>15</v>
      </c>
      <c r="F300" s="1" t="s">
        <v>16</v>
      </c>
      <c r="G300" s="1" t="s">
        <v>17</v>
      </c>
      <c r="H300" s="1" t="s">
        <v>18</v>
      </c>
      <c r="I300" s="2">
        <v>43634</v>
      </c>
      <c r="J300" s="1">
        <v>15520</v>
      </c>
      <c r="K300" s="1" t="s">
        <v>19</v>
      </c>
      <c r="L300" s="1">
        <v>0</v>
      </c>
      <c r="M300" s="1" t="s">
        <v>19</v>
      </c>
    </row>
    <row r="301" spans="1:13" hidden="1" x14ac:dyDescent="0.25">
      <c r="A301" s="1" t="s">
        <v>11</v>
      </c>
      <c r="B301" s="1" t="s">
        <v>12</v>
      </c>
      <c r="C301" s="1" t="s">
        <v>56</v>
      </c>
      <c r="D301" s="1" t="s">
        <v>57</v>
      </c>
      <c r="E301" s="1" t="s">
        <v>15</v>
      </c>
      <c r="F301" s="1" t="s">
        <v>16</v>
      </c>
      <c r="G301" s="1" t="s">
        <v>17</v>
      </c>
      <c r="H301" s="1" t="s">
        <v>18</v>
      </c>
      <c r="I301" s="2">
        <v>43634</v>
      </c>
      <c r="J301" s="1">
        <v>100</v>
      </c>
      <c r="K301" s="1" t="s">
        <v>19</v>
      </c>
      <c r="L301" s="1">
        <v>0</v>
      </c>
      <c r="M301" s="1" t="s">
        <v>19</v>
      </c>
    </row>
    <row r="302" spans="1:13" hidden="1" x14ac:dyDescent="0.25">
      <c r="A302" s="1" t="s">
        <v>11</v>
      </c>
      <c r="B302" s="1" t="s">
        <v>12</v>
      </c>
      <c r="C302" s="1" t="s">
        <v>88</v>
      </c>
      <c r="D302" s="1" t="s">
        <v>89</v>
      </c>
      <c r="E302" s="1" t="s">
        <v>15</v>
      </c>
      <c r="F302" s="1" t="s">
        <v>16</v>
      </c>
      <c r="G302" s="1" t="s">
        <v>17</v>
      </c>
      <c r="H302" s="1" t="s">
        <v>18</v>
      </c>
      <c r="I302" s="2">
        <v>43634</v>
      </c>
      <c r="J302" s="1">
        <v>250</v>
      </c>
      <c r="K302" s="1" t="s">
        <v>19</v>
      </c>
      <c r="L302" s="1">
        <v>0</v>
      </c>
      <c r="M302" s="1" t="s">
        <v>19</v>
      </c>
    </row>
    <row r="303" spans="1:13" hidden="1" x14ac:dyDescent="0.25">
      <c r="A303" s="1" t="s">
        <v>11</v>
      </c>
      <c r="B303" s="1" t="s">
        <v>12</v>
      </c>
      <c r="C303" s="1" t="s">
        <v>160</v>
      </c>
      <c r="D303" s="1" t="s">
        <v>161</v>
      </c>
      <c r="E303" s="1" t="s">
        <v>15</v>
      </c>
      <c r="F303" s="1" t="s">
        <v>16</v>
      </c>
      <c r="G303" s="1" t="s">
        <v>17</v>
      </c>
      <c r="H303" s="1" t="s">
        <v>18</v>
      </c>
      <c r="I303" s="2">
        <v>43635</v>
      </c>
      <c r="J303" s="1">
        <v>480</v>
      </c>
      <c r="K303" s="1" t="s">
        <v>19</v>
      </c>
      <c r="L303" s="1">
        <v>0</v>
      </c>
      <c r="M303" s="1" t="s">
        <v>19</v>
      </c>
    </row>
    <row r="304" spans="1:13" hidden="1" x14ac:dyDescent="0.25">
      <c r="A304" s="1" t="s">
        <v>11</v>
      </c>
      <c r="B304" s="1" t="s">
        <v>12</v>
      </c>
      <c r="C304" s="1" t="s">
        <v>100</v>
      </c>
      <c r="D304" s="1" t="s">
        <v>101</v>
      </c>
      <c r="E304" s="1" t="s">
        <v>15</v>
      </c>
      <c r="F304" s="1" t="s">
        <v>16</v>
      </c>
      <c r="G304" s="1" t="s">
        <v>17</v>
      </c>
      <c r="H304" s="1" t="s">
        <v>18</v>
      </c>
      <c r="I304" s="2">
        <v>43635</v>
      </c>
      <c r="J304" s="1">
        <v>23800</v>
      </c>
      <c r="K304" s="1" t="s">
        <v>19</v>
      </c>
      <c r="L304" s="1">
        <v>0</v>
      </c>
      <c r="M304" s="1" t="s">
        <v>19</v>
      </c>
    </row>
    <row r="305" spans="1:13" hidden="1" x14ac:dyDescent="0.25">
      <c r="A305" s="1" t="s">
        <v>11</v>
      </c>
      <c r="B305" s="1" t="s">
        <v>12</v>
      </c>
      <c r="C305" s="1" t="s">
        <v>124</v>
      </c>
      <c r="D305" s="1" t="s">
        <v>125</v>
      </c>
      <c r="E305" s="1" t="s">
        <v>15</v>
      </c>
      <c r="F305" s="1" t="s">
        <v>16</v>
      </c>
      <c r="G305" s="1" t="s">
        <v>17</v>
      </c>
      <c r="H305" s="1" t="s">
        <v>18</v>
      </c>
      <c r="I305" s="2">
        <v>43635</v>
      </c>
      <c r="J305" s="1">
        <v>25000</v>
      </c>
      <c r="K305" s="1" t="s">
        <v>19</v>
      </c>
      <c r="L305" s="1">
        <v>0</v>
      </c>
      <c r="M305" s="1" t="s">
        <v>19</v>
      </c>
    </row>
    <row r="306" spans="1:13" hidden="1" x14ac:dyDescent="0.25">
      <c r="A306" s="1" t="s">
        <v>11</v>
      </c>
      <c r="B306" s="1" t="s">
        <v>12</v>
      </c>
      <c r="C306" s="1" t="s">
        <v>24</v>
      </c>
      <c r="D306" s="1" t="s">
        <v>25</v>
      </c>
      <c r="E306" s="1" t="s">
        <v>15</v>
      </c>
      <c r="F306" s="1" t="s">
        <v>16</v>
      </c>
      <c r="G306" s="1" t="s">
        <v>17</v>
      </c>
      <c r="H306" s="1" t="s">
        <v>18</v>
      </c>
      <c r="I306" s="2">
        <v>43635</v>
      </c>
      <c r="J306" s="1">
        <v>40000</v>
      </c>
      <c r="K306" s="1" t="s">
        <v>19</v>
      </c>
      <c r="L306" s="1">
        <v>0</v>
      </c>
      <c r="M306" s="1" t="s">
        <v>19</v>
      </c>
    </row>
    <row r="307" spans="1:13" hidden="1" x14ac:dyDescent="0.25">
      <c r="A307" s="1" t="s">
        <v>11</v>
      </c>
      <c r="B307" s="1" t="s">
        <v>12</v>
      </c>
      <c r="C307" s="1" t="s">
        <v>96</v>
      </c>
      <c r="D307" s="1" t="s">
        <v>97</v>
      </c>
      <c r="E307" s="1" t="s">
        <v>15</v>
      </c>
      <c r="F307" s="1" t="s">
        <v>16</v>
      </c>
      <c r="G307" s="1" t="s">
        <v>17</v>
      </c>
      <c r="H307" s="1" t="s">
        <v>18</v>
      </c>
      <c r="I307" s="2">
        <v>43635</v>
      </c>
      <c r="J307" s="1">
        <v>200</v>
      </c>
      <c r="K307" s="1" t="s">
        <v>19</v>
      </c>
      <c r="L307" s="1">
        <v>0</v>
      </c>
      <c r="M307" s="1" t="s">
        <v>19</v>
      </c>
    </row>
    <row r="308" spans="1:13" hidden="1" x14ac:dyDescent="0.25">
      <c r="A308" s="1" t="s">
        <v>11</v>
      </c>
      <c r="B308" s="1" t="s">
        <v>12</v>
      </c>
      <c r="C308" s="1" t="s">
        <v>68</v>
      </c>
      <c r="D308" s="1" t="s">
        <v>69</v>
      </c>
      <c r="E308" s="1" t="s">
        <v>15</v>
      </c>
      <c r="F308" s="1" t="s">
        <v>16</v>
      </c>
      <c r="G308" s="1" t="s">
        <v>17</v>
      </c>
      <c r="H308" s="1" t="s">
        <v>18</v>
      </c>
      <c r="I308" s="2">
        <v>43635</v>
      </c>
      <c r="J308" s="1">
        <v>7000</v>
      </c>
      <c r="K308" s="1" t="s">
        <v>19</v>
      </c>
      <c r="L308" s="1">
        <v>0</v>
      </c>
      <c r="M308" s="1" t="s">
        <v>19</v>
      </c>
    </row>
    <row r="309" spans="1:13" hidden="1" x14ac:dyDescent="0.25">
      <c r="A309" s="1" t="s">
        <v>11</v>
      </c>
      <c r="B309" s="1" t="s">
        <v>12</v>
      </c>
      <c r="C309" s="1" t="s">
        <v>74</v>
      </c>
      <c r="D309" s="1" t="s">
        <v>75</v>
      </c>
      <c r="E309" s="1" t="s">
        <v>15</v>
      </c>
      <c r="F309" s="1" t="s">
        <v>16</v>
      </c>
      <c r="G309" s="1" t="s">
        <v>17</v>
      </c>
      <c r="H309" s="1" t="s">
        <v>18</v>
      </c>
      <c r="I309" s="2">
        <v>43636</v>
      </c>
      <c r="J309" s="1">
        <v>48415</v>
      </c>
      <c r="K309" s="1" t="s">
        <v>19</v>
      </c>
      <c r="L309" s="1">
        <v>0</v>
      </c>
      <c r="M309" s="1" t="s">
        <v>19</v>
      </c>
    </row>
    <row r="310" spans="1:13" hidden="1" x14ac:dyDescent="0.25">
      <c r="A310" s="1" t="s">
        <v>11</v>
      </c>
      <c r="B310" s="1" t="s">
        <v>12</v>
      </c>
      <c r="C310" s="1" t="s">
        <v>164</v>
      </c>
      <c r="D310" s="1" t="s">
        <v>165</v>
      </c>
      <c r="E310" s="1" t="s">
        <v>15</v>
      </c>
      <c r="F310" s="1" t="s">
        <v>16</v>
      </c>
      <c r="G310" s="1" t="s">
        <v>17</v>
      </c>
      <c r="H310" s="1" t="s">
        <v>18</v>
      </c>
      <c r="I310" s="2">
        <v>43636</v>
      </c>
      <c r="J310" s="1">
        <v>29120</v>
      </c>
      <c r="K310" s="1" t="s">
        <v>19</v>
      </c>
      <c r="L310" s="1">
        <v>0</v>
      </c>
      <c r="M310" s="1" t="s">
        <v>19</v>
      </c>
    </row>
    <row r="311" spans="1:13" hidden="1" x14ac:dyDescent="0.25">
      <c r="A311" s="1" t="s">
        <v>11</v>
      </c>
      <c r="B311" s="1" t="s">
        <v>12</v>
      </c>
      <c r="C311" s="1" t="s">
        <v>22</v>
      </c>
      <c r="D311" s="1" t="s">
        <v>23</v>
      </c>
      <c r="E311" s="1" t="s">
        <v>15</v>
      </c>
      <c r="F311" s="1" t="s">
        <v>16</v>
      </c>
      <c r="G311" s="1" t="s">
        <v>17</v>
      </c>
      <c r="H311" s="1" t="s">
        <v>18</v>
      </c>
      <c r="I311" s="2">
        <v>43636</v>
      </c>
      <c r="J311" s="1">
        <v>50320</v>
      </c>
      <c r="K311" s="1" t="s">
        <v>19</v>
      </c>
      <c r="L311" s="1">
        <v>0</v>
      </c>
      <c r="M311" s="1" t="s">
        <v>19</v>
      </c>
    </row>
    <row r="312" spans="1:13" hidden="1" x14ac:dyDescent="0.25">
      <c r="A312" s="1" t="s">
        <v>11</v>
      </c>
      <c r="B312" s="1" t="s">
        <v>12</v>
      </c>
      <c r="C312" s="1" t="s">
        <v>24</v>
      </c>
      <c r="D312" s="1" t="s">
        <v>25</v>
      </c>
      <c r="E312" s="1" t="s">
        <v>15</v>
      </c>
      <c r="F312" s="1" t="s">
        <v>16</v>
      </c>
      <c r="G312" s="1" t="s">
        <v>17</v>
      </c>
      <c r="H312" s="1" t="s">
        <v>18</v>
      </c>
      <c r="I312" s="2">
        <v>43636</v>
      </c>
      <c r="J312" s="1">
        <v>63320</v>
      </c>
      <c r="K312" s="1" t="s">
        <v>19</v>
      </c>
      <c r="L312" s="1">
        <v>0</v>
      </c>
      <c r="M312" s="1" t="s">
        <v>19</v>
      </c>
    </row>
    <row r="313" spans="1:13" hidden="1" x14ac:dyDescent="0.25">
      <c r="A313" s="1" t="s">
        <v>11</v>
      </c>
      <c r="B313" s="1" t="s">
        <v>12</v>
      </c>
      <c r="C313" s="1" t="s">
        <v>120</v>
      </c>
      <c r="D313" s="1" t="s">
        <v>121</v>
      </c>
      <c r="E313" s="1" t="s">
        <v>15</v>
      </c>
      <c r="F313" s="1" t="s">
        <v>16</v>
      </c>
      <c r="G313" s="1" t="s">
        <v>17</v>
      </c>
      <c r="H313" s="1" t="s">
        <v>18</v>
      </c>
      <c r="I313" s="2">
        <v>43636</v>
      </c>
      <c r="J313" s="1">
        <v>309</v>
      </c>
      <c r="K313" s="1" t="s">
        <v>19</v>
      </c>
      <c r="L313" s="1">
        <v>0</v>
      </c>
      <c r="M313" s="1" t="s">
        <v>19</v>
      </c>
    </row>
    <row r="314" spans="1:13" hidden="1" x14ac:dyDescent="0.25">
      <c r="A314" s="1" t="s">
        <v>11</v>
      </c>
      <c r="B314" s="1" t="s">
        <v>12</v>
      </c>
      <c r="C314" s="1" t="s">
        <v>62</v>
      </c>
      <c r="D314" s="1" t="s">
        <v>63</v>
      </c>
      <c r="E314" s="1" t="s">
        <v>15</v>
      </c>
      <c r="F314" s="1" t="s">
        <v>16</v>
      </c>
      <c r="G314" s="1" t="s">
        <v>17</v>
      </c>
      <c r="H314" s="1" t="s">
        <v>18</v>
      </c>
      <c r="I314" s="2">
        <v>43636</v>
      </c>
      <c r="J314" s="1">
        <v>180</v>
      </c>
      <c r="K314" s="1" t="s">
        <v>19</v>
      </c>
      <c r="L314" s="1">
        <v>0</v>
      </c>
      <c r="M314" s="1" t="s">
        <v>19</v>
      </c>
    </row>
    <row r="315" spans="1:13" hidden="1" x14ac:dyDescent="0.25">
      <c r="A315" s="1" t="s">
        <v>11</v>
      </c>
      <c r="B315" s="1" t="s">
        <v>12</v>
      </c>
      <c r="C315" s="1" t="s">
        <v>174</v>
      </c>
      <c r="D315" s="1" t="s">
        <v>175</v>
      </c>
      <c r="E315" s="1" t="s">
        <v>15</v>
      </c>
      <c r="F315" s="1" t="s">
        <v>16</v>
      </c>
      <c r="G315" s="1" t="s">
        <v>17</v>
      </c>
      <c r="H315" s="1" t="s">
        <v>18</v>
      </c>
      <c r="I315" s="2">
        <v>43636</v>
      </c>
      <c r="J315" s="1">
        <v>350</v>
      </c>
      <c r="K315" s="1" t="s">
        <v>19</v>
      </c>
      <c r="L315" s="1">
        <v>0</v>
      </c>
      <c r="M315" s="1" t="s">
        <v>19</v>
      </c>
    </row>
    <row r="316" spans="1:13" hidden="1" x14ac:dyDescent="0.25">
      <c r="A316" s="1" t="s">
        <v>11</v>
      </c>
      <c r="B316" s="1" t="s">
        <v>12</v>
      </c>
      <c r="C316" s="1" t="s">
        <v>68</v>
      </c>
      <c r="D316" s="1" t="s">
        <v>69</v>
      </c>
      <c r="E316" s="1" t="s">
        <v>15</v>
      </c>
      <c r="F316" s="1" t="s">
        <v>16</v>
      </c>
      <c r="G316" s="1" t="s">
        <v>17</v>
      </c>
      <c r="H316" s="1" t="s">
        <v>18</v>
      </c>
      <c r="I316" s="2">
        <v>43636</v>
      </c>
      <c r="J316" s="1">
        <v>6000</v>
      </c>
      <c r="K316" s="1" t="s">
        <v>19</v>
      </c>
      <c r="L316" s="1">
        <v>0</v>
      </c>
      <c r="M316" s="1" t="s">
        <v>19</v>
      </c>
    </row>
    <row r="317" spans="1:13" hidden="1" x14ac:dyDescent="0.25">
      <c r="A317" s="1" t="s">
        <v>11</v>
      </c>
      <c r="B317" s="1" t="s">
        <v>12</v>
      </c>
      <c r="C317" s="1" t="s">
        <v>100</v>
      </c>
      <c r="D317" s="1" t="s">
        <v>101</v>
      </c>
      <c r="E317" s="1" t="s">
        <v>15</v>
      </c>
      <c r="F317" s="1" t="s">
        <v>16</v>
      </c>
      <c r="G317" s="1" t="s">
        <v>17</v>
      </c>
      <c r="H317" s="1" t="s">
        <v>18</v>
      </c>
      <c r="I317" s="2">
        <v>43637</v>
      </c>
      <c r="J317" s="1">
        <v>9600</v>
      </c>
      <c r="K317" s="1" t="s">
        <v>19</v>
      </c>
      <c r="L317" s="1">
        <v>0</v>
      </c>
      <c r="M317" s="1" t="s">
        <v>19</v>
      </c>
    </row>
    <row r="318" spans="1:13" hidden="1" x14ac:dyDescent="0.25">
      <c r="A318" s="1" t="s">
        <v>11</v>
      </c>
      <c r="B318" s="1" t="s">
        <v>12</v>
      </c>
      <c r="C318" s="1" t="s">
        <v>214</v>
      </c>
      <c r="D318" s="1" t="s">
        <v>215</v>
      </c>
      <c r="E318" s="1" t="s">
        <v>15</v>
      </c>
      <c r="F318" s="1" t="s">
        <v>16</v>
      </c>
      <c r="G318" s="1" t="s">
        <v>17</v>
      </c>
      <c r="H318" s="1" t="s">
        <v>18</v>
      </c>
      <c r="I318" s="2">
        <v>43637</v>
      </c>
      <c r="J318" s="1">
        <v>12958</v>
      </c>
      <c r="K318" s="1" t="s">
        <v>19</v>
      </c>
      <c r="L318" s="1">
        <v>0</v>
      </c>
      <c r="M318" s="1" t="s">
        <v>19</v>
      </c>
    </row>
    <row r="319" spans="1:13" hidden="1" x14ac:dyDescent="0.25">
      <c r="A319" s="1" t="s">
        <v>11</v>
      </c>
      <c r="B319" s="1" t="s">
        <v>12</v>
      </c>
      <c r="C319" s="1" t="s">
        <v>22</v>
      </c>
      <c r="D319" s="1" t="s">
        <v>23</v>
      </c>
      <c r="E319" s="1" t="s">
        <v>15</v>
      </c>
      <c r="F319" s="1" t="s">
        <v>16</v>
      </c>
      <c r="G319" s="1" t="s">
        <v>17</v>
      </c>
      <c r="H319" s="1" t="s">
        <v>18</v>
      </c>
      <c r="I319" s="2">
        <v>43637</v>
      </c>
      <c r="J319" s="1">
        <v>40</v>
      </c>
      <c r="K319" s="1" t="s">
        <v>19</v>
      </c>
      <c r="L319" s="1">
        <v>0</v>
      </c>
      <c r="M319" s="1" t="s">
        <v>19</v>
      </c>
    </row>
    <row r="320" spans="1:13" hidden="1" x14ac:dyDescent="0.25">
      <c r="A320" s="1" t="s">
        <v>11</v>
      </c>
      <c r="B320" s="1" t="s">
        <v>12</v>
      </c>
      <c r="C320" s="1" t="s">
        <v>146</v>
      </c>
      <c r="D320" s="1" t="s">
        <v>147</v>
      </c>
      <c r="E320" s="1" t="s">
        <v>15</v>
      </c>
      <c r="F320" s="1" t="s">
        <v>16</v>
      </c>
      <c r="G320" s="1" t="s">
        <v>17</v>
      </c>
      <c r="H320" s="1" t="s">
        <v>18</v>
      </c>
      <c r="I320" s="2">
        <v>43637</v>
      </c>
      <c r="J320" s="1">
        <v>1060</v>
      </c>
      <c r="K320" s="1" t="s">
        <v>19</v>
      </c>
      <c r="L320" s="1">
        <v>0</v>
      </c>
      <c r="M320" s="1" t="s">
        <v>19</v>
      </c>
    </row>
    <row r="321" spans="1:13" hidden="1" x14ac:dyDescent="0.25">
      <c r="A321" s="1" t="s">
        <v>11</v>
      </c>
      <c r="B321" s="1" t="s">
        <v>12</v>
      </c>
      <c r="C321" s="1" t="s">
        <v>124</v>
      </c>
      <c r="D321" s="1" t="s">
        <v>125</v>
      </c>
      <c r="E321" s="1" t="s">
        <v>15</v>
      </c>
      <c r="F321" s="1" t="s">
        <v>16</v>
      </c>
      <c r="G321" s="1" t="s">
        <v>17</v>
      </c>
      <c r="H321" s="1" t="s">
        <v>18</v>
      </c>
      <c r="I321" s="2">
        <v>43637</v>
      </c>
      <c r="J321" s="1">
        <v>20000</v>
      </c>
      <c r="K321" s="1" t="s">
        <v>19</v>
      </c>
      <c r="L321" s="1">
        <v>0</v>
      </c>
      <c r="M321" s="1" t="s">
        <v>19</v>
      </c>
    </row>
    <row r="322" spans="1:13" hidden="1" x14ac:dyDescent="0.25">
      <c r="A322" s="1" t="s">
        <v>11</v>
      </c>
      <c r="B322" s="1" t="s">
        <v>12</v>
      </c>
      <c r="C322" s="1" t="s">
        <v>68</v>
      </c>
      <c r="D322" s="1" t="s">
        <v>69</v>
      </c>
      <c r="E322" s="1" t="s">
        <v>15</v>
      </c>
      <c r="F322" s="1" t="s">
        <v>16</v>
      </c>
      <c r="G322" s="1" t="s">
        <v>17</v>
      </c>
      <c r="H322" s="1" t="s">
        <v>18</v>
      </c>
      <c r="I322" s="2">
        <v>43637</v>
      </c>
      <c r="J322" s="1">
        <v>8464</v>
      </c>
      <c r="K322" s="1" t="s">
        <v>19</v>
      </c>
      <c r="L322" s="1">
        <v>0</v>
      </c>
      <c r="M322" s="1" t="s">
        <v>19</v>
      </c>
    </row>
    <row r="323" spans="1:13" hidden="1" x14ac:dyDescent="0.25">
      <c r="A323" s="1" t="s">
        <v>11</v>
      </c>
      <c r="B323" s="1" t="s">
        <v>12</v>
      </c>
      <c r="C323" s="1" t="s">
        <v>160</v>
      </c>
      <c r="D323" s="1" t="s">
        <v>161</v>
      </c>
      <c r="E323" s="1" t="s">
        <v>15</v>
      </c>
      <c r="F323" s="1" t="s">
        <v>16</v>
      </c>
      <c r="G323" s="1" t="s">
        <v>17</v>
      </c>
      <c r="H323" s="1" t="s">
        <v>18</v>
      </c>
      <c r="I323" s="2">
        <v>43638</v>
      </c>
      <c r="J323" s="1">
        <v>515</v>
      </c>
      <c r="K323" s="1" t="s">
        <v>19</v>
      </c>
      <c r="L323" s="1">
        <v>0</v>
      </c>
      <c r="M323" s="1" t="s">
        <v>19</v>
      </c>
    </row>
    <row r="324" spans="1:13" hidden="1" x14ac:dyDescent="0.25">
      <c r="A324" s="1" t="s">
        <v>11</v>
      </c>
      <c r="B324" s="1" t="s">
        <v>12</v>
      </c>
      <c r="C324" s="1" t="s">
        <v>100</v>
      </c>
      <c r="D324" s="1" t="s">
        <v>101</v>
      </c>
      <c r="E324" s="1" t="s">
        <v>15</v>
      </c>
      <c r="F324" s="1" t="s">
        <v>16</v>
      </c>
      <c r="G324" s="1" t="s">
        <v>17</v>
      </c>
      <c r="H324" s="1" t="s">
        <v>18</v>
      </c>
      <c r="I324" s="2">
        <v>43640</v>
      </c>
      <c r="J324" s="1">
        <v>16500</v>
      </c>
      <c r="K324" s="1" t="s">
        <v>19</v>
      </c>
      <c r="L324" s="1">
        <v>0</v>
      </c>
      <c r="M324" s="1" t="s">
        <v>19</v>
      </c>
    </row>
    <row r="325" spans="1:13" hidden="1" x14ac:dyDescent="0.25">
      <c r="A325" s="1" t="s">
        <v>11</v>
      </c>
      <c r="B325" s="1" t="s">
        <v>12</v>
      </c>
      <c r="C325" s="1" t="s">
        <v>164</v>
      </c>
      <c r="D325" s="1" t="s">
        <v>165</v>
      </c>
      <c r="E325" s="1" t="s">
        <v>15</v>
      </c>
      <c r="F325" s="1" t="s">
        <v>16</v>
      </c>
      <c r="G325" s="1" t="s">
        <v>17</v>
      </c>
      <c r="H325" s="1" t="s">
        <v>18</v>
      </c>
      <c r="I325" s="2">
        <v>43640</v>
      </c>
      <c r="J325" s="1">
        <v>400</v>
      </c>
      <c r="K325" s="1" t="s">
        <v>19</v>
      </c>
      <c r="L325" s="1">
        <v>0</v>
      </c>
      <c r="M325" s="1" t="s">
        <v>19</v>
      </c>
    </row>
    <row r="326" spans="1:13" hidden="1" x14ac:dyDescent="0.25">
      <c r="A326" s="1" t="s">
        <v>11</v>
      </c>
      <c r="B326" s="1" t="s">
        <v>12</v>
      </c>
      <c r="C326" s="1" t="s">
        <v>124</v>
      </c>
      <c r="D326" s="1" t="s">
        <v>125</v>
      </c>
      <c r="E326" s="1" t="s">
        <v>15</v>
      </c>
      <c r="F326" s="1" t="s">
        <v>16</v>
      </c>
      <c r="G326" s="1" t="s">
        <v>17</v>
      </c>
      <c r="H326" s="1" t="s">
        <v>18</v>
      </c>
      <c r="I326" s="2">
        <v>43640</v>
      </c>
      <c r="J326" s="1">
        <v>42600</v>
      </c>
      <c r="K326" s="1" t="s">
        <v>19</v>
      </c>
      <c r="L326" s="1">
        <v>0</v>
      </c>
      <c r="M326" s="1" t="s">
        <v>19</v>
      </c>
    </row>
    <row r="327" spans="1:13" hidden="1" x14ac:dyDescent="0.25">
      <c r="A327" s="1" t="s">
        <v>11</v>
      </c>
      <c r="B327" s="1" t="s">
        <v>12</v>
      </c>
      <c r="C327" s="1" t="s">
        <v>24</v>
      </c>
      <c r="D327" s="1" t="s">
        <v>25</v>
      </c>
      <c r="E327" s="1" t="s">
        <v>15</v>
      </c>
      <c r="F327" s="1" t="s">
        <v>16</v>
      </c>
      <c r="G327" s="1" t="s">
        <v>17</v>
      </c>
      <c r="H327" s="1" t="s">
        <v>18</v>
      </c>
      <c r="I327" s="2">
        <v>43640</v>
      </c>
      <c r="J327" s="1">
        <v>48800</v>
      </c>
      <c r="K327" s="1" t="s">
        <v>19</v>
      </c>
      <c r="L327" s="1">
        <v>0</v>
      </c>
      <c r="M327" s="1" t="s">
        <v>19</v>
      </c>
    </row>
    <row r="328" spans="1:13" hidden="1" x14ac:dyDescent="0.25">
      <c r="A328" s="1" t="s">
        <v>11</v>
      </c>
      <c r="B328" s="1" t="s">
        <v>12</v>
      </c>
      <c r="C328" s="1" t="s">
        <v>90</v>
      </c>
      <c r="D328" s="1" t="s">
        <v>91</v>
      </c>
      <c r="E328" s="1" t="s">
        <v>15</v>
      </c>
      <c r="F328" s="1" t="s">
        <v>16</v>
      </c>
      <c r="G328" s="1" t="s">
        <v>17</v>
      </c>
      <c r="H328" s="1" t="s">
        <v>18</v>
      </c>
      <c r="I328" s="2">
        <v>43640</v>
      </c>
      <c r="J328" s="1">
        <v>2840</v>
      </c>
      <c r="K328" s="1" t="s">
        <v>19</v>
      </c>
      <c r="L328" s="1">
        <v>0</v>
      </c>
      <c r="M328" s="1" t="s">
        <v>19</v>
      </c>
    </row>
    <row r="329" spans="1:13" hidden="1" x14ac:dyDescent="0.25">
      <c r="A329" s="1" t="s">
        <v>11</v>
      </c>
      <c r="B329" s="1" t="s">
        <v>12</v>
      </c>
      <c r="C329" s="1" t="s">
        <v>92</v>
      </c>
      <c r="D329" s="1" t="s">
        <v>93</v>
      </c>
      <c r="E329" s="1" t="s">
        <v>15</v>
      </c>
      <c r="F329" s="1" t="s">
        <v>16</v>
      </c>
      <c r="G329" s="1" t="s">
        <v>17</v>
      </c>
      <c r="H329" s="1" t="s">
        <v>18</v>
      </c>
      <c r="I329" s="2">
        <v>43640</v>
      </c>
      <c r="J329" s="1">
        <v>2904</v>
      </c>
      <c r="K329" s="1" t="s">
        <v>19</v>
      </c>
      <c r="L329" s="1">
        <v>0</v>
      </c>
      <c r="M329" s="1" t="s">
        <v>19</v>
      </c>
    </row>
    <row r="330" spans="1:13" hidden="1" x14ac:dyDescent="0.25">
      <c r="A330" s="1" t="s">
        <v>11</v>
      </c>
      <c r="B330" s="1" t="s">
        <v>12</v>
      </c>
      <c r="C330" s="1" t="s">
        <v>94</v>
      </c>
      <c r="D330" s="1" t="s">
        <v>95</v>
      </c>
      <c r="E330" s="1" t="s">
        <v>15</v>
      </c>
      <c r="F330" s="1" t="s">
        <v>16</v>
      </c>
      <c r="G330" s="1" t="s">
        <v>17</v>
      </c>
      <c r="H330" s="1" t="s">
        <v>18</v>
      </c>
      <c r="I330" s="2">
        <v>43640</v>
      </c>
      <c r="J330" s="1">
        <v>2652</v>
      </c>
      <c r="K330" s="1" t="s">
        <v>19</v>
      </c>
      <c r="L330" s="1">
        <v>0</v>
      </c>
      <c r="M330" s="1" t="s">
        <v>19</v>
      </c>
    </row>
    <row r="331" spans="1:13" hidden="1" x14ac:dyDescent="0.25">
      <c r="A331" s="1" t="s">
        <v>11</v>
      </c>
      <c r="B331" s="1" t="s">
        <v>12</v>
      </c>
      <c r="C331" s="1" t="s">
        <v>174</v>
      </c>
      <c r="D331" s="1" t="s">
        <v>175</v>
      </c>
      <c r="E331" s="1" t="s">
        <v>15</v>
      </c>
      <c r="F331" s="1" t="s">
        <v>16</v>
      </c>
      <c r="G331" s="1" t="s">
        <v>17</v>
      </c>
      <c r="H331" s="1" t="s">
        <v>18</v>
      </c>
      <c r="I331" s="2">
        <v>43640</v>
      </c>
      <c r="J331" s="1">
        <v>800</v>
      </c>
      <c r="K331" s="1" t="s">
        <v>19</v>
      </c>
      <c r="L331" s="1">
        <v>0</v>
      </c>
      <c r="M331" s="1" t="s">
        <v>19</v>
      </c>
    </row>
    <row r="332" spans="1:13" hidden="1" x14ac:dyDescent="0.25">
      <c r="A332" s="1" t="s">
        <v>11</v>
      </c>
      <c r="B332" s="1" t="s">
        <v>12</v>
      </c>
      <c r="C332" s="1" t="s">
        <v>192</v>
      </c>
      <c r="D332" s="1" t="s">
        <v>193</v>
      </c>
      <c r="E332" s="1" t="s">
        <v>15</v>
      </c>
      <c r="F332" s="1" t="s">
        <v>16</v>
      </c>
      <c r="G332" s="1" t="s">
        <v>17</v>
      </c>
      <c r="H332" s="1" t="s">
        <v>18</v>
      </c>
      <c r="I332" s="2">
        <v>43640</v>
      </c>
      <c r="J332" s="1">
        <v>650</v>
      </c>
      <c r="K332" s="1" t="s">
        <v>19</v>
      </c>
      <c r="L332" s="1">
        <v>0</v>
      </c>
      <c r="M332" s="1" t="s">
        <v>19</v>
      </c>
    </row>
    <row r="333" spans="1:13" hidden="1" x14ac:dyDescent="0.25">
      <c r="A333" s="1" t="s">
        <v>11</v>
      </c>
      <c r="B333" s="1" t="s">
        <v>12</v>
      </c>
      <c r="C333" s="1" t="s">
        <v>216</v>
      </c>
      <c r="D333" s="1" t="s">
        <v>217</v>
      </c>
      <c r="E333" s="1" t="s">
        <v>15</v>
      </c>
      <c r="F333" s="1" t="s">
        <v>16</v>
      </c>
      <c r="G333" s="1" t="s">
        <v>17</v>
      </c>
      <c r="H333" s="1" t="s">
        <v>18</v>
      </c>
      <c r="I333" s="2">
        <v>43640</v>
      </c>
      <c r="J333" s="1">
        <v>170</v>
      </c>
      <c r="K333" s="1" t="s">
        <v>19</v>
      </c>
      <c r="L333" s="1">
        <v>0</v>
      </c>
      <c r="M333" s="1" t="s">
        <v>19</v>
      </c>
    </row>
    <row r="334" spans="1:13" hidden="1" x14ac:dyDescent="0.25">
      <c r="A334" s="1" t="s">
        <v>11</v>
      </c>
      <c r="B334" s="1" t="s">
        <v>12</v>
      </c>
      <c r="C334" s="1" t="s">
        <v>70</v>
      </c>
      <c r="D334" s="1" t="s">
        <v>71</v>
      </c>
      <c r="E334" s="1" t="s">
        <v>15</v>
      </c>
      <c r="F334" s="1" t="s">
        <v>16</v>
      </c>
      <c r="G334" s="1" t="s">
        <v>17</v>
      </c>
      <c r="H334" s="1" t="s">
        <v>18</v>
      </c>
      <c r="I334" s="2">
        <v>43640</v>
      </c>
      <c r="J334" s="1">
        <v>3060</v>
      </c>
      <c r="K334" s="1" t="s">
        <v>19</v>
      </c>
      <c r="L334" s="1">
        <v>0</v>
      </c>
      <c r="M334" s="1" t="s">
        <v>19</v>
      </c>
    </row>
    <row r="335" spans="1:13" hidden="1" x14ac:dyDescent="0.25">
      <c r="A335" s="1" t="s">
        <v>11</v>
      </c>
      <c r="B335" s="1" t="s">
        <v>12</v>
      </c>
      <c r="C335" s="1" t="s">
        <v>174</v>
      </c>
      <c r="D335" s="1" t="s">
        <v>175</v>
      </c>
      <c r="E335" s="1" t="s">
        <v>15</v>
      </c>
      <c r="F335" s="1" t="s">
        <v>16</v>
      </c>
      <c r="G335" s="1" t="s">
        <v>17</v>
      </c>
      <c r="H335" s="1" t="s">
        <v>18</v>
      </c>
      <c r="I335" s="2">
        <v>43641</v>
      </c>
      <c r="J335" s="1">
        <v>284</v>
      </c>
      <c r="K335" s="1" t="s">
        <v>19</v>
      </c>
      <c r="L335" s="1">
        <v>0</v>
      </c>
      <c r="M335" s="1" t="s">
        <v>19</v>
      </c>
    </row>
    <row r="336" spans="1:13" hidden="1" x14ac:dyDescent="0.25">
      <c r="A336" s="1" t="s">
        <v>11</v>
      </c>
      <c r="B336" s="1" t="s">
        <v>12</v>
      </c>
      <c r="C336" s="1" t="s">
        <v>218</v>
      </c>
      <c r="D336" s="1" t="s">
        <v>219</v>
      </c>
      <c r="E336" s="1" t="s">
        <v>15</v>
      </c>
      <c r="F336" s="1" t="s">
        <v>16</v>
      </c>
      <c r="G336" s="1" t="s">
        <v>17</v>
      </c>
      <c r="H336" s="1" t="s">
        <v>18</v>
      </c>
      <c r="I336" s="2">
        <v>43641</v>
      </c>
      <c r="J336" s="1">
        <v>1389</v>
      </c>
      <c r="K336" s="1" t="s">
        <v>19</v>
      </c>
      <c r="L336" s="1">
        <v>0</v>
      </c>
      <c r="M336" s="1" t="s">
        <v>19</v>
      </c>
    </row>
    <row r="337" spans="1:13" hidden="1" x14ac:dyDescent="0.25">
      <c r="A337" s="1" t="s">
        <v>11</v>
      </c>
      <c r="B337" s="1" t="s">
        <v>12</v>
      </c>
      <c r="C337" s="1" t="s">
        <v>220</v>
      </c>
      <c r="D337" s="1" t="s">
        <v>221</v>
      </c>
      <c r="E337" s="1" t="s">
        <v>15</v>
      </c>
      <c r="F337" s="1" t="s">
        <v>16</v>
      </c>
      <c r="G337" s="1" t="s">
        <v>17</v>
      </c>
      <c r="H337" s="1" t="s">
        <v>18</v>
      </c>
      <c r="I337" s="2">
        <v>43641</v>
      </c>
      <c r="J337" s="1">
        <v>147</v>
      </c>
      <c r="K337" s="1" t="s">
        <v>19</v>
      </c>
      <c r="L337" s="1">
        <v>0</v>
      </c>
      <c r="M337" s="1" t="s">
        <v>19</v>
      </c>
    </row>
    <row r="338" spans="1:13" hidden="1" x14ac:dyDescent="0.25">
      <c r="A338" s="1" t="s">
        <v>11</v>
      </c>
      <c r="B338" s="1" t="s">
        <v>12</v>
      </c>
      <c r="C338" s="1" t="s">
        <v>222</v>
      </c>
      <c r="D338" s="1" t="s">
        <v>223</v>
      </c>
      <c r="E338" s="1" t="s">
        <v>15</v>
      </c>
      <c r="F338" s="1" t="s">
        <v>16</v>
      </c>
      <c r="G338" s="1" t="s">
        <v>17</v>
      </c>
      <c r="H338" s="1" t="s">
        <v>18</v>
      </c>
      <c r="I338" s="2">
        <v>43641</v>
      </c>
      <c r="J338" s="1">
        <v>30</v>
      </c>
      <c r="K338" s="1" t="s">
        <v>19</v>
      </c>
      <c r="L338" s="1">
        <v>0</v>
      </c>
      <c r="M338" s="1" t="s">
        <v>19</v>
      </c>
    </row>
    <row r="339" spans="1:13" hidden="1" x14ac:dyDescent="0.25">
      <c r="A339" s="1" t="s">
        <v>11</v>
      </c>
      <c r="B339" s="1" t="s">
        <v>12</v>
      </c>
      <c r="C339" s="1" t="s">
        <v>160</v>
      </c>
      <c r="D339" s="1" t="s">
        <v>161</v>
      </c>
      <c r="E339" s="1" t="s">
        <v>15</v>
      </c>
      <c r="F339" s="1" t="s">
        <v>16</v>
      </c>
      <c r="G339" s="1" t="s">
        <v>17</v>
      </c>
      <c r="H339" s="1" t="s">
        <v>18</v>
      </c>
      <c r="I339" s="2">
        <v>43642</v>
      </c>
      <c r="J339" s="1">
        <v>500</v>
      </c>
      <c r="K339" s="1" t="s">
        <v>19</v>
      </c>
      <c r="L339" s="1">
        <v>0</v>
      </c>
      <c r="M339" s="1" t="s">
        <v>19</v>
      </c>
    </row>
    <row r="340" spans="1:13" hidden="1" x14ac:dyDescent="0.25">
      <c r="A340" s="1" t="s">
        <v>11</v>
      </c>
      <c r="B340" s="1" t="s">
        <v>12</v>
      </c>
      <c r="C340" s="1" t="s">
        <v>100</v>
      </c>
      <c r="D340" s="1" t="s">
        <v>101</v>
      </c>
      <c r="E340" s="1" t="s">
        <v>15</v>
      </c>
      <c r="F340" s="1" t="s">
        <v>16</v>
      </c>
      <c r="G340" s="1" t="s">
        <v>17</v>
      </c>
      <c r="H340" s="1" t="s">
        <v>18</v>
      </c>
      <c r="I340" s="2">
        <v>43642</v>
      </c>
      <c r="J340" s="1">
        <v>24100</v>
      </c>
      <c r="K340" s="1" t="s">
        <v>19</v>
      </c>
      <c r="L340" s="1">
        <v>0</v>
      </c>
      <c r="M340" s="1" t="s">
        <v>19</v>
      </c>
    </row>
    <row r="341" spans="1:13" hidden="1" x14ac:dyDescent="0.25">
      <c r="A341" s="1" t="s">
        <v>11</v>
      </c>
      <c r="B341" s="1" t="s">
        <v>12</v>
      </c>
      <c r="C341" s="1" t="s">
        <v>224</v>
      </c>
      <c r="D341" s="1" t="s">
        <v>225</v>
      </c>
      <c r="E341" s="1" t="s">
        <v>15</v>
      </c>
      <c r="F341" s="1" t="s">
        <v>16</v>
      </c>
      <c r="G341" s="1" t="s">
        <v>17</v>
      </c>
      <c r="H341" s="1" t="s">
        <v>18</v>
      </c>
      <c r="I341" s="2">
        <v>43642</v>
      </c>
      <c r="J341" s="1">
        <v>4900</v>
      </c>
      <c r="K341" s="1" t="s">
        <v>19</v>
      </c>
      <c r="L341" s="1">
        <v>0</v>
      </c>
      <c r="M341" s="1" t="s">
        <v>19</v>
      </c>
    </row>
    <row r="342" spans="1:13" hidden="1" x14ac:dyDescent="0.25">
      <c r="A342" s="1" t="s">
        <v>11</v>
      </c>
      <c r="B342" s="1" t="s">
        <v>12</v>
      </c>
      <c r="C342" s="1" t="s">
        <v>164</v>
      </c>
      <c r="D342" s="1" t="s">
        <v>165</v>
      </c>
      <c r="E342" s="1" t="s">
        <v>15</v>
      </c>
      <c r="F342" s="1" t="s">
        <v>16</v>
      </c>
      <c r="G342" s="1" t="s">
        <v>17</v>
      </c>
      <c r="H342" s="1" t="s">
        <v>18</v>
      </c>
      <c r="I342" s="2">
        <v>43642</v>
      </c>
      <c r="J342" s="1">
        <v>262</v>
      </c>
      <c r="K342" s="1" t="s">
        <v>19</v>
      </c>
      <c r="L342" s="1">
        <v>0</v>
      </c>
      <c r="M342" s="1" t="s">
        <v>19</v>
      </c>
    </row>
    <row r="343" spans="1:13" hidden="1" x14ac:dyDescent="0.25">
      <c r="A343" s="1" t="s">
        <v>11</v>
      </c>
      <c r="B343" s="1" t="s">
        <v>12</v>
      </c>
      <c r="C343" s="1" t="s">
        <v>22</v>
      </c>
      <c r="D343" s="1" t="s">
        <v>23</v>
      </c>
      <c r="E343" s="1" t="s">
        <v>15</v>
      </c>
      <c r="F343" s="1" t="s">
        <v>16</v>
      </c>
      <c r="G343" s="1" t="s">
        <v>17</v>
      </c>
      <c r="H343" s="1" t="s">
        <v>18</v>
      </c>
      <c r="I343" s="2">
        <v>43642</v>
      </c>
      <c r="J343" s="1">
        <v>75500</v>
      </c>
      <c r="K343" s="1" t="s">
        <v>19</v>
      </c>
      <c r="L343" s="1">
        <v>0</v>
      </c>
      <c r="M343" s="1" t="s">
        <v>19</v>
      </c>
    </row>
    <row r="344" spans="1:13" hidden="1" x14ac:dyDescent="0.25">
      <c r="A344" s="1" t="s">
        <v>11</v>
      </c>
      <c r="B344" s="1" t="s">
        <v>12</v>
      </c>
      <c r="C344" s="1" t="s">
        <v>124</v>
      </c>
      <c r="D344" s="1" t="s">
        <v>125</v>
      </c>
      <c r="E344" s="1" t="s">
        <v>15</v>
      </c>
      <c r="F344" s="1" t="s">
        <v>16</v>
      </c>
      <c r="G344" s="1" t="s">
        <v>17</v>
      </c>
      <c r="H344" s="1" t="s">
        <v>18</v>
      </c>
      <c r="I344" s="2">
        <v>43642</v>
      </c>
      <c r="J344" s="1">
        <v>16000</v>
      </c>
      <c r="K344" s="1" t="s">
        <v>19</v>
      </c>
      <c r="L344" s="1">
        <v>0</v>
      </c>
      <c r="M344" s="1" t="s">
        <v>19</v>
      </c>
    </row>
    <row r="345" spans="1:13" hidden="1" x14ac:dyDescent="0.25">
      <c r="A345" s="1" t="s">
        <v>11</v>
      </c>
      <c r="B345" s="1" t="s">
        <v>12</v>
      </c>
      <c r="C345" s="1" t="s">
        <v>26</v>
      </c>
      <c r="D345" s="1" t="s">
        <v>27</v>
      </c>
      <c r="E345" s="1" t="s">
        <v>15</v>
      </c>
      <c r="F345" s="1" t="s">
        <v>16</v>
      </c>
      <c r="G345" s="1" t="s">
        <v>17</v>
      </c>
      <c r="H345" s="1" t="s">
        <v>18</v>
      </c>
      <c r="I345" s="2">
        <v>43642</v>
      </c>
      <c r="J345" s="1">
        <v>600</v>
      </c>
      <c r="K345" s="1" t="s">
        <v>19</v>
      </c>
      <c r="L345" s="1">
        <v>0</v>
      </c>
      <c r="M345" s="1" t="s">
        <v>19</v>
      </c>
    </row>
    <row r="346" spans="1:13" hidden="1" x14ac:dyDescent="0.25">
      <c r="A346" s="1" t="s">
        <v>11</v>
      </c>
      <c r="B346" s="1" t="s">
        <v>12</v>
      </c>
      <c r="C346" s="1" t="s">
        <v>174</v>
      </c>
      <c r="D346" s="1" t="s">
        <v>175</v>
      </c>
      <c r="E346" s="1" t="s">
        <v>15</v>
      </c>
      <c r="F346" s="1" t="s">
        <v>16</v>
      </c>
      <c r="G346" s="1" t="s">
        <v>17</v>
      </c>
      <c r="H346" s="1" t="s">
        <v>18</v>
      </c>
      <c r="I346" s="2">
        <v>43642</v>
      </c>
      <c r="J346" s="1">
        <v>300</v>
      </c>
      <c r="K346" s="1" t="s">
        <v>19</v>
      </c>
      <c r="L346" s="1">
        <v>0</v>
      </c>
      <c r="M346" s="1" t="s">
        <v>19</v>
      </c>
    </row>
    <row r="347" spans="1:13" hidden="1" x14ac:dyDescent="0.25">
      <c r="A347" s="1" t="s">
        <v>11</v>
      </c>
      <c r="B347" s="1" t="s">
        <v>12</v>
      </c>
      <c r="C347" s="1" t="s">
        <v>40</v>
      </c>
      <c r="D347" s="1" t="s">
        <v>41</v>
      </c>
      <c r="E347" s="1" t="s">
        <v>15</v>
      </c>
      <c r="F347" s="1" t="s">
        <v>16</v>
      </c>
      <c r="G347" s="1" t="s">
        <v>17</v>
      </c>
      <c r="H347" s="1" t="s">
        <v>18</v>
      </c>
      <c r="I347" s="2">
        <v>43642</v>
      </c>
      <c r="J347" s="1">
        <v>552</v>
      </c>
      <c r="K347" s="1" t="s">
        <v>19</v>
      </c>
      <c r="L347" s="1">
        <v>0</v>
      </c>
      <c r="M347" s="1" t="s">
        <v>19</v>
      </c>
    </row>
    <row r="348" spans="1:13" hidden="1" x14ac:dyDescent="0.25">
      <c r="A348" s="1" t="s">
        <v>11</v>
      </c>
      <c r="B348" s="1" t="s">
        <v>12</v>
      </c>
      <c r="C348" s="1" t="s">
        <v>30</v>
      </c>
      <c r="D348" s="1" t="s">
        <v>31</v>
      </c>
      <c r="E348" s="1" t="s">
        <v>15</v>
      </c>
      <c r="F348" s="1" t="s">
        <v>16</v>
      </c>
      <c r="G348" s="1" t="s">
        <v>17</v>
      </c>
      <c r="H348" s="1" t="s">
        <v>18</v>
      </c>
      <c r="I348" s="2">
        <v>43642</v>
      </c>
      <c r="J348" s="1">
        <v>612</v>
      </c>
      <c r="K348" s="1" t="s">
        <v>19</v>
      </c>
      <c r="L348" s="1">
        <v>0</v>
      </c>
      <c r="M348" s="1" t="s">
        <v>19</v>
      </c>
    </row>
    <row r="349" spans="1:13" hidden="1" x14ac:dyDescent="0.25">
      <c r="A349" s="1" t="s">
        <v>11</v>
      </c>
      <c r="B349" s="1" t="s">
        <v>12</v>
      </c>
      <c r="C349" s="1" t="s">
        <v>192</v>
      </c>
      <c r="D349" s="1" t="s">
        <v>193</v>
      </c>
      <c r="E349" s="1" t="s">
        <v>15</v>
      </c>
      <c r="F349" s="1" t="s">
        <v>16</v>
      </c>
      <c r="G349" s="1" t="s">
        <v>17</v>
      </c>
      <c r="H349" s="1" t="s">
        <v>18</v>
      </c>
      <c r="I349" s="2">
        <v>43642</v>
      </c>
      <c r="J349" s="1">
        <v>300</v>
      </c>
      <c r="K349" s="1" t="s">
        <v>19</v>
      </c>
      <c r="L349" s="1">
        <v>0</v>
      </c>
      <c r="M349" s="1" t="s">
        <v>19</v>
      </c>
    </row>
    <row r="350" spans="1:13" hidden="1" x14ac:dyDescent="0.25">
      <c r="A350" s="1" t="s">
        <v>11</v>
      </c>
      <c r="B350" s="1" t="s">
        <v>12</v>
      </c>
      <c r="C350" s="1" t="s">
        <v>72</v>
      </c>
      <c r="D350" s="1" t="s">
        <v>73</v>
      </c>
      <c r="E350" s="1" t="s">
        <v>15</v>
      </c>
      <c r="F350" s="1" t="s">
        <v>16</v>
      </c>
      <c r="G350" s="1" t="s">
        <v>17</v>
      </c>
      <c r="H350" s="1" t="s">
        <v>18</v>
      </c>
      <c r="I350" s="2">
        <v>43642</v>
      </c>
      <c r="J350" s="1">
        <v>1000</v>
      </c>
      <c r="K350" s="1" t="s">
        <v>19</v>
      </c>
      <c r="L350" s="1">
        <v>0</v>
      </c>
      <c r="M350" s="1" t="s">
        <v>19</v>
      </c>
    </row>
    <row r="351" spans="1:13" hidden="1" x14ac:dyDescent="0.25">
      <c r="A351" s="1" t="s">
        <v>11</v>
      </c>
      <c r="B351" s="1" t="s">
        <v>12</v>
      </c>
      <c r="C351" s="1" t="s">
        <v>170</v>
      </c>
      <c r="D351" s="1" t="s">
        <v>171</v>
      </c>
      <c r="E351" s="1" t="s">
        <v>15</v>
      </c>
      <c r="F351" s="1" t="s">
        <v>16</v>
      </c>
      <c r="G351" s="1" t="s">
        <v>17</v>
      </c>
      <c r="H351" s="1" t="s">
        <v>18</v>
      </c>
      <c r="I351" s="2">
        <v>43642</v>
      </c>
      <c r="J351" s="1">
        <v>17040</v>
      </c>
      <c r="K351" s="1" t="s">
        <v>19</v>
      </c>
      <c r="L351" s="1">
        <v>0</v>
      </c>
      <c r="M351" s="1" t="s">
        <v>19</v>
      </c>
    </row>
    <row r="352" spans="1:13" hidden="1" x14ac:dyDescent="0.25">
      <c r="A352" s="1" t="s">
        <v>11</v>
      </c>
      <c r="B352" s="1" t="s">
        <v>12</v>
      </c>
      <c r="C352" s="1" t="s">
        <v>100</v>
      </c>
      <c r="D352" s="1" t="s">
        <v>101</v>
      </c>
      <c r="E352" s="1" t="s">
        <v>15</v>
      </c>
      <c r="F352" s="1" t="s">
        <v>16</v>
      </c>
      <c r="G352" s="1" t="s">
        <v>17</v>
      </c>
      <c r="H352" s="1" t="s">
        <v>18</v>
      </c>
      <c r="I352" s="2">
        <v>43644</v>
      </c>
      <c r="J352" s="1">
        <v>9000</v>
      </c>
      <c r="K352" s="1" t="s">
        <v>19</v>
      </c>
      <c r="L352" s="1">
        <v>0</v>
      </c>
      <c r="M352" s="1" t="s">
        <v>19</v>
      </c>
    </row>
    <row r="353" spans="1:13" hidden="1" x14ac:dyDescent="0.25">
      <c r="A353" s="1" t="s">
        <v>11</v>
      </c>
      <c r="B353" s="1" t="s">
        <v>12</v>
      </c>
      <c r="C353" s="1" t="s">
        <v>226</v>
      </c>
      <c r="D353" s="1" t="s">
        <v>227</v>
      </c>
      <c r="E353" s="1" t="s">
        <v>15</v>
      </c>
      <c r="F353" s="1" t="s">
        <v>16</v>
      </c>
      <c r="G353" s="1" t="s">
        <v>17</v>
      </c>
      <c r="H353" s="1" t="s">
        <v>18</v>
      </c>
      <c r="I353" s="2">
        <v>43644</v>
      </c>
      <c r="J353" s="1">
        <v>3960</v>
      </c>
      <c r="K353" s="1" t="s">
        <v>19</v>
      </c>
      <c r="L353" s="1">
        <v>0</v>
      </c>
      <c r="M353" s="1" t="s">
        <v>19</v>
      </c>
    </row>
    <row r="354" spans="1:13" hidden="1" x14ac:dyDescent="0.25">
      <c r="A354" s="1" t="s">
        <v>11</v>
      </c>
      <c r="B354" s="1" t="s">
        <v>12</v>
      </c>
      <c r="C354" s="1" t="s">
        <v>162</v>
      </c>
      <c r="D354" s="1" t="s">
        <v>163</v>
      </c>
      <c r="E354" s="1" t="s">
        <v>15</v>
      </c>
      <c r="F354" s="1" t="s">
        <v>16</v>
      </c>
      <c r="G354" s="1" t="s">
        <v>17</v>
      </c>
      <c r="H354" s="1" t="s">
        <v>18</v>
      </c>
      <c r="I354" s="2">
        <v>43644</v>
      </c>
      <c r="J354" s="1">
        <v>828</v>
      </c>
      <c r="K354" s="1" t="s">
        <v>19</v>
      </c>
      <c r="L354" s="1">
        <v>0</v>
      </c>
      <c r="M354" s="1" t="s">
        <v>19</v>
      </c>
    </row>
    <row r="355" spans="1:13" hidden="1" x14ac:dyDescent="0.25">
      <c r="A355" s="1" t="s">
        <v>11</v>
      </c>
      <c r="B355" s="1" t="s">
        <v>12</v>
      </c>
      <c r="C355" s="1" t="s">
        <v>22</v>
      </c>
      <c r="D355" s="1" t="s">
        <v>23</v>
      </c>
      <c r="E355" s="1" t="s">
        <v>15</v>
      </c>
      <c r="F355" s="1" t="s">
        <v>16</v>
      </c>
      <c r="G355" s="1" t="s">
        <v>17</v>
      </c>
      <c r="H355" s="1" t="s">
        <v>18</v>
      </c>
      <c r="I355" s="2">
        <v>43644</v>
      </c>
      <c r="J355" s="1">
        <v>4400</v>
      </c>
      <c r="K355" s="1" t="s">
        <v>19</v>
      </c>
      <c r="L355" s="1">
        <v>0</v>
      </c>
      <c r="M355" s="1" t="s">
        <v>19</v>
      </c>
    </row>
    <row r="356" spans="1:13" hidden="1" x14ac:dyDescent="0.25">
      <c r="A356" s="1" t="s">
        <v>11</v>
      </c>
      <c r="B356" s="1" t="s">
        <v>12</v>
      </c>
      <c r="C356" s="1" t="s">
        <v>124</v>
      </c>
      <c r="D356" s="1" t="s">
        <v>125</v>
      </c>
      <c r="E356" s="1" t="s">
        <v>15</v>
      </c>
      <c r="F356" s="1" t="s">
        <v>16</v>
      </c>
      <c r="G356" s="1" t="s">
        <v>17</v>
      </c>
      <c r="H356" s="1" t="s">
        <v>18</v>
      </c>
      <c r="I356" s="2">
        <v>43644</v>
      </c>
      <c r="J356" s="1">
        <v>36000</v>
      </c>
      <c r="K356" s="1" t="s">
        <v>19</v>
      </c>
      <c r="L356" s="1">
        <v>0</v>
      </c>
      <c r="M356" s="1" t="s">
        <v>19</v>
      </c>
    </row>
    <row r="357" spans="1:13" hidden="1" x14ac:dyDescent="0.25">
      <c r="A357" s="1" t="s">
        <v>11</v>
      </c>
      <c r="B357" s="1" t="s">
        <v>12</v>
      </c>
      <c r="C357" s="1" t="s">
        <v>62</v>
      </c>
      <c r="D357" s="1" t="s">
        <v>63</v>
      </c>
      <c r="E357" s="1" t="s">
        <v>15</v>
      </c>
      <c r="F357" s="1" t="s">
        <v>16</v>
      </c>
      <c r="G357" s="1" t="s">
        <v>17</v>
      </c>
      <c r="H357" s="1" t="s">
        <v>18</v>
      </c>
      <c r="I357" s="2">
        <v>43644</v>
      </c>
      <c r="J357" s="1">
        <v>1154</v>
      </c>
      <c r="K357" s="1" t="s">
        <v>19</v>
      </c>
      <c r="L357" s="1">
        <v>0</v>
      </c>
      <c r="M357" s="1" t="s">
        <v>19</v>
      </c>
    </row>
    <row r="358" spans="1:13" hidden="1" x14ac:dyDescent="0.25">
      <c r="A358" s="1" t="s">
        <v>11</v>
      </c>
      <c r="B358" s="1" t="s">
        <v>12</v>
      </c>
      <c r="C358" s="1" t="s">
        <v>228</v>
      </c>
      <c r="D358" s="1" t="s">
        <v>229</v>
      </c>
      <c r="E358" s="1" t="s">
        <v>15</v>
      </c>
      <c r="F358" s="1" t="s">
        <v>16</v>
      </c>
      <c r="G358" s="1" t="s">
        <v>17</v>
      </c>
      <c r="H358" s="1" t="s">
        <v>18</v>
      </c>
      <c r="I358" s="2">
        <v>43644</v>
      </c>
      <c r="J358" s="1">
        <v>250</v>
      </c>
      <c r="K358" s="1" t="s">
        <v>19</v>
      </c>
      <c r="L358" s="1">
        <v>0</v>
      </c>
      <c r="M358" s="1" t="s">
        <v>19</v>
      </c>
    </row>
    <row r="359" spans="1:13" hidden="1" x14ac:dyDescent="0.25">
      <c r="A359" s="1" t="s">
        <v>11</v>
      </c>
      <c r="B359" s="1" t="s">
        <v>12</v>
      </c>
      <c r="C359" s="1" t="s">
        <v>88</v>
      </c>
      <c r="D359" s="1" t="s">
        <v>89</v>
      </c>
      <c r="E359" s="1" t="s">
        <v>15</v>
      </c>
      <c r="F359" s="1" t="s">
        <v>16</v>
      </c>
      <c r="G359" s="1" t="s">
        <v>17</v>
      </c>
      <c r="H359" s="1" t="s">
        <v>18</v>
      </c>
      <c r="I359" s="2">
        <v>43644</v>
      </c>
      <c r="J359" s="1">
        <v>106</v>
      </c>
      <c r="K359" s="1" t="s">
        <v>19</v>
      </c>
      <c r="L359" s="1">
        <v>0</v>
      </c>
      <c r="M359" s="1" t="s">
        <v>19</v>
      </c>
    </row>
    <row r="360" spans="1:13" hidden="1" x14ac:dyDescent="0.25">
      <c r="A360" s="1" t="s">
        <v>11</v>
      </c>
      <c r="B360" s="1" t="s">
        <v>12</v>
      </c>
      <c r="C360" s="1" t="s">
        <v>132</v>
      </c>
      <c r="D360" s="1" t="s">
        <v>133</v>
      </c>
      <c r="E360" s="1" t="s">
        <v>15</v>
      </c>
      <c r="F360" s="1" t="s">
        <v>16</v>
      </c>
      <c r="G360" s="1" t="s">
        <v>17</v>
      </c>
      <c r="H360" s="1" t="s">
        <v>18</v>
      </c>
      <c r="I360" s="2">
        <v>43644</v>
      </c>
      <c r="J360" s="1">
        <v>170</v>
      </c>
      <c r="K360" s="1" t="s">
        <v>19</v>
      </c>
      <c r="L360" s="1">
        <v>0</v>
      </c>
      <c r="M360" s="1" t="s">
        <v>19</v>
      </c>
    </row>
    <row r="361" spans="1:13" hidden="1" x14ac:dyDescent="0.25">
      <c r="A361" s="1" t="s">
        <v>11</v>
      </c>
      <c r="B361" s="1" t="s">
        <v>12</v>
      </c>
      <c r="C361" s="1" t="s">
        <v>212</v>
      </c>
      <c r="D361" s="1" t="s">
        <v>213</v>
      </c>
      <c r="E361" s="1" t="s">
        <v>15</v>
      </c>
      <c r="F361" s="1" t="s">
        <v>16</v>
      </c>
      <c r="G361" s="1" t="s">
        <v>17</v>
      </c>
      <c r="H361" s="1" t="s">
        <v>18</v>
      </c>
      <c r="I361" s="2">
        <v>43644</v>
      </c>
      <c r="J361" s="1">
        <v>13</v>
      </c>
      <c r="K361" s="1" t="s">
        <v>19</v>
      </c>
      <c r="L361" s="1">
        <v>0</v>
      </c>
      <c r="M361" s="1" t="s">
        <v>19</v>
      </c>
    </row>
    <row r="362" spans="1:13" hidden="1" x14ac:dyDescent="0.25">
      <c r="A362" s="1" t="s">
        <v>11</v>
      </c>
      <c r="B362" s="1" t="s">
        <v>12</v>
      </c>
      <c r="C362" s="1" t="s">
        <v>174</v>
      </c>
      <c r="D362" s="1" t="s">
        <v>175</v>
      </c>
      <c r="E362" s="1" t="s">
        <v>15</v>
      </c>
      <c r="F362" s="1" t="s">
        <v>16</v>
      </c>
      <c r="G362" s="1" t="s">
        <v>17</v>
      </c>
      <c r="H362" s="1" t="s">
        <v>18</v>
      </c>
      <c r="I362" s="2">
        <v>43644</v>
      </c>
      <c r="J362" s="1">
        <v>2000</v>
      </c>
      <c r="K362" s="1" t="s">
        <v>19</v>
      </c>
      <c r="L362" s="1">
        <v>0</v>
      </c>
      <c r="M362" s="1" t="s">
        <v>19</v>
      </c>
    </row>
    <row r="363" spans="1:13" hidden="1" x14ac:dyDescent="0.25">
      <c r="A363" s="1" t="s">
        <v>11</v>
      </c>
      <c r="B363" s="1" t="s">
        <v>12</v>
      </c>
      <c r="C363" s="1" t="s">
        <v>96</v>
      </c>
      <c r="D363" s="1" t="s">
        <v>97</v>
      </c>
      <c r="E363" s="1" t="s">
        <v>15</v>
      </c>
      <c r="F363" s="1" t="s">
        <v>16</v>
      </c>
      <c r="G363" s="1" t="s">
        <v>17</v>
      </c>
      <c r="H363" s="1" t="s">
        <v>18</v>
      </c>
      <c r="I363" s="2">
        <v>43644</v>
      </c>
      <c r="J363" s="1">
        <v>88</v>
      </c>
      <c r="K363" s="1" t="s">
        <v>19</v>
      </c>
      <c r="L363" s="1">
        <v>0</v>
      </c>
      <c r="M363" s="1" t="s">
        <v>19</v>
      </c>
    </row>
    <row r="364" spans="1:13" hidden="1" x14ac:dyDescent="0.25">
      <c r="A364" s="1" t="s">
        <v>11</v>
      </c>
      <c r="B364" s="1" t="s">
        <v>12</v>
      </c>
      <c r="C364" s="1" t="s">
        <v>98</v>
      </c>
      <c r="D364" s="1" t="s">
        <v>99</v>
      </c>
      <c r="E364" s="1" t="s">
        <v>15</v>
      </c>
      <c r="F364" s="1" t="s">
        <v>16</v>
      </c>
      <c r="G364" s="1" t="s">
        <v>17</v>
      </c>
      <c r="H364" s="1" t="s">
        <v>18</v>
      </c>
      <c r="I364" s="2">
        <v>43644</v>
      </c>
      <c r="J364" s="1">
        <v>300</v>
      </c>
      <c r="K364" s="1" t="s">
        <v>19</v>
      </c>
      <c r="L364" s="1">
        <v>0</v>
      </c>
      <c r="M364" s="1" t="s">
        <v>19</v>
      </c>
    </row>
    <row r="365" spans="1:13" hidden="1" x14ac:dyDescent="0.25">
      <c r="A365" s="1" t="s">
        <v>11</v>
      </c>
      <c r="B365" s="1" t="s">
        <v>12</v>
      </c>
      <c r="C365" s="1" t="s">
        <v>192</v>
      </c>
      <c r="D365" s="1" t="s">
        <v>193</v>
      </c>
      <c r="E365" s="1" t="s">
        <v>15</v>
      </c>
      <c r="F365" s="1" t="s">
        <v>16</v>
      </c>
      <c r="G365" s="1" t="s">
        <v>17</v>
      </c>
      <c r="H365" s="1" t="s">
        <v>18</v>
      </c>
      <c r="I365" s="2">
        <v>43644</v>
      </c>
      <c r="J365" s="1">
        <v>550</v>
      </c>
      <c r="K365" s="1" t="s">
        <v>19</v>
      </c>
      <c r="L365" s="1">
        <v>0</v>
      </c>
      <c r="M365" s="1" t="s">
        <v>19</v>
      </c>
    </row>
    <row r="366" spans="1:13" hidden="1" x14ac:dyDescent="0.25">
      <c r="A366" s="1" t="s">
        <v>11</v>
      </c>
      <c r="B366" s="1" t="s">
        <v>12</v>
      </c>
      <c r="C366" s="1" t="s">
        <v>72</v>
      </c>
      <c r="D366" s="1" t="s">
        <v>73</v>
      </c>
      <c r="E366" s="1" t="s">
        <v>15</v>
      </c>
      <c r="F366" s="1" t="s">
        <v>16</v>
      </c>
      <c r="G366" s="1" t="s">
        <v>17</v>
      </c>
      <c r="H366" s="1" t="s">
        <v>18</v>
      </c>
      <c r="I366" s="2">
        <v>43644</v>
      </c>
      <c r="J366" s="1">
        <v>5500</v>
      </c>
      <c r="K366" s="1" t="s">
        <v>19</v>
      </c>
      <c r="L366" s="1">
        <v>0</v>
      </c>
      <c r="M366" s="1" t="s">
        <v>19</v>
      </c>
    </row>
    <row r="367" spans="1:13" hidden="1" x14ac:dyDescent="0.25">
      <c r="A367" s="1" t="s">
        <v>11</v>
      </c>
      <c r="B367" s="1" t="s">
        <v>12</v>
      </c>
      <c r="C367" s="1" t="s">
        <v>124</v>
      </c>
      <c r="D367" s="1" t="s">
        <v>125</v>
      </c>
      <c r="E367" s="1" t="s">
        <v>15</v>
      </c>
      <c r="F367" s="1" t="s">
        <v>16</v>
      </c>
      <c r="G367" s="1" t="s">
        <v>17</v>
      </c>
      <c r="H367" s="1" t="s">
        <v>18</v>
      </c>
      <c r="I367" s="2">
        <v>43645</v>
      </c>
      <c r="J367" s="1">
        <v>18000</v>
      </c>
      <c r="K367" s="1" t="s">
        <v>19</v>
      </c>
      <c r="L367" s="1">
        <v>0</v>
      </c>
      <c r="M367" s="1" t="s">
        <v>19</v>
      </c>
    </row>
    <row r="368" spans="1:13" hidden="1" x14ac:dyDescent="0.25">
      <c r="A368" s="1" t="s">
        <v>11</v>
      </c>
      <c r="B368" s="1" t="s">
        <v>12</v>
      </c>
      <c r="C368" s="1" t="s">
        <v>84</v>
      </c>
      <c r="D368" s="1" t="s">
        <v>85</v>
      </c>
      <c r="E368" s="1" t="s">
        <v>15</v>
      </c>
      <c r="F368" s="1" t="s">
        <v>16</v>
      </c>
      <c r="G368" s="1" t="s">
        <v>17</v>
      </c>
      <c r="H368" s="1" t="s">
        <v>18</v>
      </c>
      <c r="I368" s="2">
        <v>43645</v>
      </c>
      <c r="J368" s="1">
        <v>240</v>
      </c>
      <c r="K368" s="1" t="s">
        <v>19</v>
      </c>
      <c r="L368" s="1">
        <v>0</v>
      </c>
      <c r="M368" s="1" t="s">
        <v>19</v>
      </c>
    </row>
    <row r="369" spans="1:13" hidden="1" x14ac:dyDescent="0.25">
      <c r="A369" s="1" t="s">
        <v>11</v>
      </c>
      <c r="B369" s="1" t="s">
        <v>12</v>
      </c>
      <c r="C369" s="1" t="s">
        <v>230</v>
      </c>
      <c r="D369" s="1" t="s">
        <v>231</v>
      </c>
      <c r="E369" s="1" t="s">
        <v>15</v>
      </c>
      <c r="F369" s="1" t="s">
        <v>16</v>
      </c>
      <c r="G369" s="1" t="s">
        <v>17</v>
      </c>
      <c r="H369" s="1" t="s">
        <v>18</v>
      </c>
      <c r="I369" s="2">
        <v>43645</v>
      </c>
      <c r="J369" s="1">
        <v>2300</v>
      </c>
      <c r="K369" s="1" t="s">
        <v>19</v>
      </c>
      <c r="L369" s="1">
        <v>0</v>
      </c>
      <c r="M369" s="1" t="s">
        <v>19</v>
      </c>
    </row>
    <row r="370" spans="1:13" hidden="1" x14ac:dyDescent="0.25">
      <c r="A370" s="1" t="s">
        <v>11</v>
      </c>
      <c r="B370" s="1" t="s">
        <v>12</v>
      </c>
      <c r="C370" s="1" t="s">
        <v>232</v>
      </c>
      <c r="D370" s="1" t="s">
        <v>233</v>
      </c>
      <c r="E370" s="1" t="s">
        <v>15</v>
      </c>
      <c r="F370" s="1" t="s">
        <v>16</v>
      </c>
      <c r="G370" s="1" t="s">
        <v>17</v>
      </c>
      <c r="H370" s="1" t="s">
        <v>18</v>
      </c>
      <c r="I370" s="2">
        <v>43645</v>
      </c>
      <c r="J370" s="1">
        <v>50</v>
      </c>
      <c r="K370" s="1" t="s">
        <v>19</v>
      </c>
      <c r="L370" s="1">
        <v>0</v>
      </c>
      <c r="M370" s="1" t="s">
        <v>19</v>
      </c>
    </row>
    <row r="371" spans="1:13" hidden="1" x14ac:dyDescent="0.25">
      <c r="A371" s="1" t="s">
        <v>11</v>
      </c>
      <c r="B371" s="1" t="s">
        <v>12</v>
      </c>
      <c r="C371" s="1" t="s">
        <v>32</v>
      </c>
      <c r="D371" s="1" t="s">
        <v>33</v>
      </c>
      <c r="E371" s="1" t="s">
        <v>15</v>
      </c>
      <c r="F371" s="1" t="s">
        <v>16</v>
      </c>
      <c r="G371" s="1" t="s">
        <v>17</v>
      </c>
      <c r="H371" s="1" t="s">
        <v>18</v>
      </c>
      <c r="I371" s="2">
        <v>43645</v>
      </c>
      <c r="J371" s="1">
        <v>21000</v>
      </c>
      <c r="K371" s="1" t="s">
        <v>19</v>
      </c>
      <c r="L371" s="1">
        <v>0</v>
      </c>
      <c r="M371" s="1" t="s">
        <v>19</v>
      </c>
    </row>
    <row r="372" spans="1:13" hidden="1" x14ac:dyDescent="0.25">
      <c r="A372" s="1" t="s">
        <v>11</v>
      </c>
      <c r="B372" s="1" t="s">
        <v>12</v>
      </c>
      <c r="C372" s="1" t="s">
        <v>234</v>
      </c>
      <c r="D372" s="1" t="s">
        <v>235</v>
      </c>
      <c r="E372" s="1" t="s">
        <v>15</v>
      </c>
      <c r="F372" s="1" t="s">
        <v>16</v>
      </c>
      <c r="G372" s="1" t="s">
        <v>17</v>
      </c>
      <c r="H372" s="1" t="s">
        <v>18</v>
      </c>
      <c r="I372" s="2">
        <v>43645</v>
      </c>
      <c r="J372" s="1">
        <v>800</v>
      </c>
      <c r="K372" s="1" t="s">
        <v>19</v>
      </c>
      <c r="L372" s="1">
        <v>0</v>
      </c>
      <c r="M372" s="1" t="s">
        <v>19</v>
      </c>
    </row>
    <row r="373" spans="1:13" hidden="1" x14ac:dyDescent="0.25">
      <c r="A373" s="1" t="s">
        <v>11</v>
      </c>
      <c r="B373" s="1" t="s">
        <v>12</v>
      </c>
      <c r="C373" s="1" t="s">
        <v>100</v>
      </c>
      <c r="D373" s="1" t="s">
        <v>101</v>
      </c>
      <c r="E373" s="1" t="s">
        <v>15</v>
      </c>
      <c r="F373" s="1" t="s">
        <v>16</v>
      </c>
      <c r="G373" s="1" t="s">
        <v>17</v>
      </c>
      <c r="H373" s="1" t="s">
        <v>18</v>
      </c>
      <c r="I373" s="2">
        <v>43646</v>
      </c>
      <c r="J373" s="1">
        <v>10200</v>
      </c>
      <c r="K373" s="1" t="s">
        <v>19</v>
      </c>
      <c r="L373" s="1">
        <v>0</v>
      </c>
      <c r="M373" s="1" t="s">
        <v>19</v>
      </c>
    </row>
    <row r="374" spans="1:13" hidden="1" x14ac:dyDescent="0.25">
      <c r="A374" s="1" t="s">
        <v>11</v>
      </c>
      <c r="B374" s="1" t="s">
        <v>12</v>
      </c>
      <c r="C374" s="1" t="s">
        <v>50</v>
      </c>
      <c r="D374" s="1" t="s">
        <v>51</v>
      </c>
      <c r="E374" s="1" t="s">
        <v>15</v>
      </c>
      <c r="F374" s="1" t="s">
        <v>16</v>
      </c>
      <c r="G374" s="1" t="s">
        <v>17</v>
      </c>
      <c r="H374" s="1" t="s">
        <v>18</v>
      </c>
      <c r="I374" s="2">
        <v>43646</v>
      </c>
      <c r="J374" s="1">
        <v>133</v>
      </c>
      <c r="K374" s="1" t="s">
        <v>19</v>
      </c>
      <c r="L374" s="1">
        <v>0</v>
      </c>
      <c r="M374" s="1" t="s">
        <v>19</v>
      </c>
    </row>
    <row r="375" spans="1:13" hidden="1" x14ac:dyDescent="0.25">
      <c r="A375" s="1" t="s">
        <v>11</v>
      </c>
      <c r="B375" s="1" t="s">
        <v>12</v>
      </c>
      <c r="C375" s="1" t="s">
        <v>124</v>
      </c>
      <c r="D375" s="1" t="s">
        <v>125</v>
      </c>
      <c r="E375" s="1" t="s">
        <v>15</v>
      </c>
      <c r="F375" s="1" t="s">
        <v>16</v>
      </c>
      <c r="G375" s="1" t="s">
        <v>17</v>
      </c>
      <c r="H375" s="1" t="s">
        <v>18</v>
      </c>
      <c r="I375" s="2">
        <v>43646</v>
      </c>
      <c r="J375" s="1">
        <v>2000</v>
      </c>
      <c r="K375" s="1" t="s">
        <v>19</v>
      </c>
      <c r="L375" s="1">
        <v>0</v>
      </c>
      <c r="M375" s="1" t="s">
        <v>19</v>
      </c>
    </row>
    <row r="376" spans="1:13" hidden="1" x14ac:dyDescent="0.25">
      <c r="A376" s="1" t="s">
        <v>11</v>
      </c>
      <c r="B376" s="1" t="s">
        <v>12</v>
      </c>
      <c r="C376" s="1" t="s">
        <v>24</v>
      </c>
      <c r="D376" s="1" t="s">
        <v>25</v>
      </c>
      <c r="E376" s="1" t="s">
        <v>15</v>
      </c>
      <c r="F376" s="1" t="s">
        <v>16</v>
      </c>
      <c r="G376" s="1" t="s">
        <v>17</v>
      </c>
      <c r="H376" s="1" t="s">
        <v>18</v>
      </c>
      <c r="I376" s="2">
        <v>43646</v>
      </c>
      <c r="J376" s="1">
        <v>48200</v>
      </c>
      <c r="K376" s="1" t="s">
        <v>19</v>
      </c>
      <c r="L376" s="1">
        <v>0</v>
      </c>
      <c r="M376" s="1" t="s">
        <v>19</v>
      </c>
    </row>
    <row r="377" spans="1:13" hidden="1" x14ac:dyDescent="0.25">
      <c r="A377" s="1" t="s">
        <v>11</v>
      </c>
      <c r="B377" s="1" t="s">
        <v>12</v>
      </c>
      <c r="C377" s="1" t="s">
        <v>84</v>
      </c>
      <c r="D377" s="1" t="s">
        <v>85</v>
      </c>
      <c r="E377" s="1" t="s">
        <v>15</v>
      </c>
      <c r="F377" s="1" t="s">
        <v>16</v>
      </c>
      <c r="G377" s="1" t="s">
        <v>17</v>
      </c>
      <c r="H377" s="1" t="s">
        <v>18</v>
      </c>
      <c r="I377" s="2">
        <v>43646</v>
      </c>
      <c r="J377" s="1">
        <v>55</v>
      </c>
      <c r="K377" s="1" t="s">
        <v>19</v>
      </c>
      <c r="L377" s="1">
        <v>0</v>
      </c>
      <c r="M377" s="1" t="s">
        <v>19</v>
      </c>
    </row>
    <row r="378" spans="1:13" hidden="1" x14ac:dyDescent="0.25">
      <c r="A378" s="1" t="s">
        <v>11</v>
      </c>
      <c r="B378" s="1" t="s">
        <v>12</v>
      </c>
      <c r="C378" s="1" t="s">
        <v>56</v>
      </c>
      <c r="D378" s="1" t="s">
        <v>57</v>
      </c>
      <c r="E378" s="1" t="s">
        <v>15</v>
      </c>
      <c r="F378" s="1" t="s">
        <v>16</v>
      </c>
      <c r="G378" s="1" t="s">
        <v>17</v>
      </c>
      <c r="H378" s="1" t="s">
        <v>18</v>
      </c>
      <c r="I378" s="2">
        <v>43646</v>
      </c>
      <c r="J378" s="1">
        <v>96</v>
      </c>
      <c r="K378" s="1" t="s">
        <v>19</v>
      </c>
      <c r="L378" s="1">
        <v>0</v>
      </c>
      <c r="M378" s="1" t="s">
        <v>19</v>
      </c>
    </row>
    <row r="379" spans="1:13" hidden="1" x14ac:dyDescent="0.25">
      <c r="A379" s="1" t="s">
        <v>11</v>
      </c>
      <c r="B379" s="1" t="s">
        <v>12</v>
      </c>
      <c r="C379" s="1" t="s">
        <v>68</v>
      </c>
      <c r="D379" s="1" t="s">
        <v>69</v>
      </c>
      <c r="E379" s="1" t="s">
        <v>15</v>
      </c>
      <c r="F379" s="1" t="s">
        <v>16</v>
      </c>
      <c r="G379" s="1" t="s">
        <v>17</v>
      </c>
      <c r="H379" s="1" t="s">
        <v>18</v>
      </c>
      <c r="I379" s="2">
        <v>43646</v>
      </c>
      <c r="J379" s="1">
        <v>15000</v>
      </c>
      <c r="K379" s="1" t="s">
        <v>19</v>
      </c>
      <c r="L379" s="1">
        <v>0</v>
      </c>
      <c r="M379" s="1" t="s">
        <v>19</v>
      </c>
    </row>
    <row r="380" spans="1:13" hidden="1" x14ac:dyDescent="0.25">
      <c r="A380" s="1" t="s">
        <v>11</v>
      </c>
      <c r="B380" s="1" t="s">
        <v>12</v>
      </c>
      <c r="C380" s="1" t="s">
        <v>164</v>
      </c>
      <c r="D380" s="1" t="s">
        <v>165</v>
      </c>
      <c r="E380" s="1" t="s">
        <v>15</v>
      </c>
      <c r="F380" s="1" t="s">
        <v>16</v>
      </c>
      <c r="G380" s="1" t="s">
        <v>17</v>
      </c>
      <c r="H380" s="1" t="s">
        <v>18</v>
      </c>
      <c r="I380" s="2">
        <v>43649</v>
      </c>
      <c r="J380" s="1">
        <v>25025</v>
      </c>
      <c r="K380" s="1" t="s">
        <v>19</v>
      </c>
      <c r="L380" s="1">
        <v>0</v>
      </c>
      <c r="M380" s="1" t="s">
        <v>19</v>
      </c>
    </row>
    <row r="381" spans="1:13" hidden="1" x14ac:dyDescent="0.25">
      <c r="A381" s="1" t="s">
        <v>11</v>
      </c>
      <c r="B381" s="1" t="s">
        <v>12</v>
      </c>
      <c r="C381" s="1" t="s">
        <v>124</v>
      </c>
      <c r="D381" s="1" t="s">
        <v>125</v>
      </c>
      <c r="E381" s="1" t="s">
        <v>15</v>
      </c>
      <c r="F381" s="1" t="s">
        <v>16</v>
      </c>
      <c r="G381" s="1" t="s">
        <v>17</v>
      </c>
      <c r="H381" s="1" t="s">
        <v>18</v>
      </c>
      <c r="I381" s="2">
        <v>43649</v>
      </c>
      <c r="J381" s="1">
        <v>16000</v>
      </c>
      <c r="K381" s="1" t="s">
        <v>19</v>
      </c>
      <c r="L381" s="1">
        <v>0</v>
      </c>
      <c r="M381" s="1" t="s">
        <v>19</v>
      </c>
    </row>
    <row r="382" spans="1:13" hidden="1" x14ac:dyDescent="0.25">
      <c r="A382" s="1" t="s">
        <v>11</v>
      </c>
      <c r="B382" s="1" t="s">
        <v>12</v>
      </c>
      <c r="C382" s="1" t="s">
        <v>44</v>
      </c>
      <c r="D382" s="1" t="s">
        <v>45</v>
      </c>
      <c r="E382" s="1" t="s">
        <v>15</v>
      </c>
      <c r="F382" s="1" t="s">
        <v>16</v>
      </c>
      <c r="G382" s="1" t="s">
        <v>17</v>
      </c>
      <c r="H382" s="1" t="s">
        <v>18</v>
      </c>
      <c r="I382" s="2">
        <v>43649</v>
      </c>
      <c r="J382" s="1">
        <v>8400</v>
      </c>
      <c r="K382" s="1" t="s">
        <v>19</v>
      </c>
      <c r="L382" s="1">
        <v>0</v>
      </c>
      <c r="M382" s="1" t="s">
        <v>19</v>
      </c>
    </row>
    <row r="383" spans="1:13" hidden="1" x14ac:dyDescent="0.25">
      <c r="A383" s="1" t="s">
        <v>11</v>
      </c>
      <c r="B383" s="1" t="s">
        <v>12</v>
      </c>
      <c r="C383" s="1" t="s">
        <v>176</v>
      </c>
      <c r="D383" s="1" t="s">
        <v>177</v>
      </c>
      <c r="E383" s="1" t="s">
        <v>15</v>
      </c>
      <c r="F383" s="1" t="s">
        <v>16</v>
      </c>
      <c r="G383" s="1" t="s">
        <v>17</v>
      </c>
      <c r="H383" s="1" t="s">
        <v>18</v>
      </c>
      <c r="I383" s="2">
        <v>43649</v>
      </c>
      <c r="J383" s="1">
        <v>16000</v>
      </c>
      <c r="K383" s="1" t="s">
        <v>19</v>
      </c>
      <c r="L383" s="1">
        <v>0</v>
      </c>
      <c r="M383" s="1" t="s">
        <v>19</v>
      </c>
    </row>
    <row r="384" spans="1:13" hidden="1" x14ac:dyDescent="0.25">
      <c r="A384" s="1" t="s">
        <v>11</v>
      </c>
      <c r="B384" s="1" t="s">
        <v>12</v>
      </c>
      <c r="C384" s="1" t="s">
        <v>74</v>
      </c>
      <c r="D384" s="1" t="s">
        <v>75</v>
      </c>
      <c r="E384" s="1" t="s">
        <v>15</v>
      </c>
      <c r="F384" s="1" t="s">
        <v>16</v>
      </c>
      <c r="G384" s="1" t="s">
        <v>17</v>
      </c>
      <c r="H384" s="1" t="s">
        <v>18</v>
      </c>
      <c r="I384" s="2">
        <v>43650</v>
      </c>
      <c r="J384" s="1">
        <v>1355</v>
      </c>
      <c r="K384" s="1" t="s">
        <v>19</v>
      </c>
      <c r="L384" s="1">
        <v>0</v>
      </c>
      <c r="M384" s="1" t="s">
        <v>19</v>
      </c>
    </row>
    <row r="385" spans="1:13" hidden="1" x14ac:dyDescent="0.25">
      <c r="A385" s="1" t="s">
        <v>11</v>
      </c>
      <c r="B385" s="1" t="s">
        <v>12</v>
      </c>
      <c r="C385" s="1" t="s">
        <v>164</v>
      </c>
      <c r="D385" s="1" t="s">
        <v>165</v>
      </c>
      <c r="E385" s="1" t="s">
        <v>15</v>
      </c>
      <c r="F385" s="1" t="s">
        <v>16</v>
      </c>
      <c r="G385" s="1" t="s">
        <v>17</v>
      </c>
      <c r="H385" s="1" t="s">
        <v>18</v>
      </c>
      <c r="I385" s="2">
        <v>43650</v>
      </c>
      <c r="J385" s="1">
        <v>5519</v>
      </c>
      <c r="K385" s="1" t="s">
        <v>19</v>
      </c>
      <c r="L385" s="1">
        <v>0</v>
      </c>
      <c r="M385" s="1" t="s">
        <v>19</v>
      </c>
    </row>
    <row r="386" spans="1:13" hidden="1" x14ac:dyDescent="0.25">
      <c r="A386" s="1" t="s">
        <v>11</v>
      </c>
      <c r="B386" s="1" t="s">
        <v>12</v>
      </c>
      <c r="C386" s="1" t="s">
        <v>214</v>
      </c>
      <c r="D386" s="1" t="s">
        <v>215</v>
      </c>
      <c r="E386" s="1" t="s">
        <v>15</v>
      </c>
      <c r="F386" s="1" t="s">
        <v>16</v>
      </c>
      <c r="G386" s="1" t="s">
        <v>17</v>
      </c>
      <c r="H386" s="1" t="s">
        <v>18</v>
      </c>
      <c r="I386" s="2">
        <v>43650</v>
      </c>
      <c r="J386" s="1">
        <v>29952</v>
      </c>
      <c r="K386" s="1" t="s">
        <v>19</v>
      </c>
      <c r="L386" s="1">
        <v>0</v>
      </c>
      <c r="M386" s="1" t="s">
        <v>19</v>
      </c>
    </row>
    <row r="387" spans="1:13" hidden="1" x14ac:dyDescent="0.25">
      <c r="A387" s="1" t="s">
        <v>11</v>
      </c>
      <c r="B387" s="1" t="s">
        <v>12</v>
      </c>
      <c r="C387" s="1" t="s">
        <v>146</v>
      </c>
      <c r="D387" s="1" t="s">
        <v>147</v>
      </c>
      <c r="E387" s="1" t="s">
        <v>15</v>
      </c>
      <c r="F387" s="1" t="s">
        <v>16</v>
      </c>
      <c r="G387" s="1" t="s">
        <v>17</v>
      </c>
      <c r="H387" s="1" t="s">
        <v>18</v>
      </c>
      <c r="I387" s="2">
        <v>43650</v>
      </c>
      <c r="J387" s="1">
        <v>9300</v>
      </c>
      <c r="K387" s="1" t="s">
        <v>19</v>
      </c>
      <c r="L387" s="1">
        <v>0</v>
      </c>
      <c r="M387" s="1" t="s">
        <v>19</v>
      </c>
    </row>
    <row r="388" spans="1:13" hidden="1" x14ac:dyDescent="0.25">
      <c r="A388" s="1" t="s">
        <v>11</v>
      </c>
      <c r="B388" s="1" t="s">
        <v>12</v>
      </c>
      <c r="C388" s="1" t="s">
        <v>124</v>
      </c>
      <c r="D388" s="1" t="s">
        <v>125</v>
      </c>
      <c r="E388" s="1" t="s">
        <v>15</v>
      </c>
      <c r="F388" s="1" t="s">
        <v>16</v>
      </c>
      <c r="G388" s="1" t="s">
        <v>17</v>
      </c>
      <c r="H388" s="1" t="s">
        <v>18</v>
      </c>
      <c r="I388" s="2">
        <v>43650</v>
      </c>
      <c r="J388" s="1">
        <v>23880</v>
      </c>
      <c r="K388" s="1" t="s">
        <v>19</v>
      </c>
      <c r="L388" s="1">
        <v>0</v>
      </c>
      <c r="M388" s="1" t="s">
        <v>19</v>
      </c>
    </row>
    <row r="389" spans="1:13" hidden="1" x14ac:dyDescent="0.25">
      <c r="A389" s="1" t="s">
        <v>11</v>
      </c>
      <c r="B389" s="1" t="s">
        <v>12</v>
      </c>
      <c r="C389" s="1" t="s">
        <v>24</v>
      </c>
      <c r="D389" s="1" t="s">
        <v>25</v>
      </c>
      <c r="E389" s="1" t="s">
        <v>15</v>
      </c>
      <c r="F389" s="1" t="s">
        <v>16</v>
      </c>
      <c r="G389" s="1" t="s">
        <v>17</v>
      </c>
      <c r="H389" s="1" t="s">
        <v>18</v>
      </c>
      <c r="I389" s="2">
        <v>43650</v>
      </c>
      <c r="J389" s="1">
        <v>2900</v>
      </c>
      <c r="K389" s="1" t="s">
        <v>19</v>
      </c>
      <c r="L389" s="1">
        <v>0</v>
      </c>
      <c r="M389" s="1" t="s">
        <v>19</v>
      </c>
    </row>
    <row r="390" spans="1:13" hidden="1" x14ac:dyDescent="0.25">
      <c r="A390" s="1" t="s">
        <v>11</v>
      </c>
      <c r="B390" s="1" t="s">
        <v>12</v>
      </c>
      <c r="C390" s="1" t="s">
        <v>208</v>
      </c>
      <c r="D390" s="1" t="s">
        <v>209</v>
      </c>
      <c r="E390" s="1" t="s">
        <v>15</v>
      </c>
      <c r="F390" s="1" t="s">
        <v>16</v>
      </c>
      <c r="G390" s="1" t="s">
        <v>17</v>
      </c>
      <c r="H390" s="1" t="s">
        <v>18</v>
      </c>
      <c r="I390" s="2">
        <v>43650</v>
      </c>
      <c r="J390" s="1">
        <v>4906</v>
      </c>
      <c r="K390" s="1" t="s">
        <v>19</v>
      </c>
      <c r="L390" s="1">
        <v>0</v>
      </c>
      <c r="M390" s="1" t="s">
        <v>19</v>
      </c>
    </row>
    <row r="391" spans="1:13" hidden="1" x14ac:dyDescent="0.25">
      <c r="A391" s="1" t="s">
        <v>11</v>
      </c>
      <c r="B391" s="1" t="s">
        <v>12</v>
      </c>
      <c r="C391" s="1" t="s">
        <v>202</v>
      </c>
      <c r="D391" s="1" t="s">
        <v>203</v>
      </c>
      <c r="E391" s="1" t="s">
        <v>15</v>
      </c>
      <c r="F391" s="1" t="s">
        <v>16</v>
      </c>
      <c r="G391" s="1" t="s">
        <v>17</v>
      </c>
      <c r="H391" s="1" t="s">
        <v>18</v>
      </c>
      <c r="I391" s="2">
        <v>43650</v>
      </c>
      <c r="J391" s="1">
        <v>5083</v>
      </c>
      <c r="K391" s="1" t="s">
        <v>19</v>
      </c>
      <c r="L391" s="1">
        <v>0</v>
      </c>
      <c r="M391" s="1" t="s">
        <v>19</v>
      </c>
    </row>
    <row r="392" spans="1:13" hidden="1" x14ac:dyDescent="0.25">
      <c r="A392" s="1" t="s">
        <v>11</v>
      </c>
      <c r="B392" s="1" t="s">
        <v>12</v>
      </c>
      <c r="C392" s="1" t="s">
        <v>204</v>
      </c>
      <c r="D392" s="1" t="s">
        <v>205</v>
      </c>
      <c r="E392" s="1" t="s">
        <v>15</v>
      </c>
      <c r="F392" s="1" t="s">
        <v>16</v>
      </c>
      <c r="G392" s="1" t="s">
        <v>17</v>
      </c>
      <c r="H392" s="1" t="s">
        <v>18</v>
      </c>
      <c r="I392" s="2">
        <v>43650</v>
      </c>
      <c r="J392" s="1">
        <v>6000</v>
      </c>
      <c r="K392" s="1" t="s">
        <v>19</v>
      </c>
      <c r="L392" s="1">
        <v>0</v>
      </c>
      <c r="M392" s="1" t="s">
        <v>19</v>
      </c>
    </row>
    <row r="393" spans="1:13" hidden="1" x14ac:dyDescent="0.25">
      <c r="A393" s="1" t="s">
        <v>11</v>
      </c>
      <c r="B393" s="1" t="s">
        <v>12</v>
      </c>
      <c r="C393" s="1" t="s">
        <v>206</v>
      </c>
      <c r="D393" s="1" t="s">
        <v>207</v>
      </c>
      <c r="E393" s="1" t="s">
        <v>15</v>
      </c>
      <c r="F393" s="1" t="s">
        <v>16</v>
      </c>
      <c r="G393" s="1" t="s">
        <v>17</v>
      </c>
      <c r="H393" s="1" t="s">
        <v>18</v>
      </c>
      <c r="I393" s="2">
        <v>43650</v>
      </c>
      <c r="J393" s="1">
        <v>3220</v>
      </c>
      <c r="K393" s="1" t="s">
        <v>19</v>
      </c>
      <c r="L393" s="1">
        <v>0</v>
      </c>
      <c r="M393" s="1" t="s">
        <v>19</v>
      </c>
    </row>
    <row r="394" spans="1:13" hidden="1" x14ac:dyDescent="0.25">
      <c r="A394" s="1" t="s">
        <v>11</v>
      </c>
      <c r="B394" s="1" t="s">
        <v>12</v>
      </c>
      <c r="C394" s="1" t="s">
        <v>188</v>
      </c>
      <c r="D394" s="1" t="s">
        <v>189</v>
      </c>
      <c r="E394" s="1" t="s">
        <v>15</v>
      </c>
      <c r="F394" s="1" t="s">
        <v>16</v>
      </c>
      <c r="G394" s="1" t="s">
        <v>17</v>
      </c>
      <c r="H394" s="1" t="s">
        <v>18</v>
      </c>
      <c r="I394" s="2">
        <v>43650</v>
      </c>
      <c r="J394" s="1">
        <v>4500</v>
      </c>
      <c r="K394" s="1" t="s">
        <v>19</v>
      </c>
      <c r="L394" s="1">
        <v>0</v>
      </c>
      <c r="M394" s="1" t="s">
        <v>19</v>
      </c>
    </row>
    <row r="395" spans="1:13" hidden="1" x14ac:dyDescent="0.25">
      <c r="A395" s="1" t="s">
        <v>11</v>
      </c>
      <c r="B395" s="1" t="s">
        <v>12</v>
      </c>
      <c r="C395" s="1" t="s">
        <v>176</v>
      </c>
      <c r="D395" s="1" t="s">
        <v>177</v>
      </c>
      <c r="E395" s="1" t="s">
        <v>15</v>
      </c>
      <c r="F395" s="1" t="s">
        <v>16</v>
      </c>
      <c r="G395" s="1" t="s">
        <v>17</v>
      </c>
      <c r="H395" s="1" t="s">
        <v>18</v>
      </c>
      <c r="I395" s="2">
        <v>43650</v>
      </c>
      <c r="J395" s="1">
        <v>960</v>
      </c>
      <c r="K395" s="1" t="s">
        <v>19</v>
      </c>
      <c r="L395" s="1">
        <v>0</v>
      </c>
      <c r="M395" s="1" t="s">
        <v>19</v>
      </c>
    </row>
    <row r="396" spans="1:13" hidden="1" x14ac:dyDescent="0.25">
      <c r="A396" s="1" t="s">
        <v>11</v>
      </c>
      <c r="B396" s="1" t="s">
        <v>12</v>
      </c>
      <c r="C396" s="1" t="s">
        <v>190</v>
      </c>
      <c r="D396" s="1" t="s">
        <v>191</v>
      </c>
      <c r="E396" s="1" t="s">
        <v>15</v>
      </c>
      <c r="F396" s="1" t="s">
        <v>16</v>
      </c>
      <c r="G396" s="1" t="s">
        <v>17</v>
      </c>
      <c r="H396" s="1" t="s">
        <v>18</v>
      </c>
      <c r="I396" s="2">
        <v>43650</v>
      </c>
      <c r="J396" s="1">
        <v>1000</v>
      </c>
      <c r="K396" s="1" t="s">
        <v>19</v>
      </c>
      <c r="L396" s="1">
        <v>0</v>
      </c>
      <c r="M396" s="1" t="s">
        <v>19</v>
      </c>
    </row>
    <row r="397" spans="1:13" hidden="1" x14ac:dyDescent="0.25">
      <c r="A397" s="1" t="s">
        <v>11</v>
      </c>
      <c r="B397" s="1" t="s">
        <v>12</v>
      </c>
      <c r="C397" s="1" t="s">
        <v>22</v>
      </c>
      <c r="D397" s="1" t="s">
        <v>23</v>
      </c>
      <c r="E397" s="1" t="s">
        <v>15</v>
      </c>
      <c r="F397" s="1" t="s">
        <v>16</v>
      </c>
      <c r="G397" s="1" t="s">
        <v>17</v>
      </c>
      <c r="H397" s="1" t="s">
        <v>18</v>
      </c>
      <c r="I397" s="2">
        <v>43652</v>
      </c>
      <c r="J397" s="1">
        <v>50500</v>
      </c>
      <c r="K397" s="1" t="s">
        <v>19</v>
      </c>
      <c r="L397" s="1">
        <v>0</v>
      </c>
      <c r="M397" s="1" t="s">
        <v>19</v>
      </c>
    </row>
    <row r="398" spans="1:13" hidden="1" x14ac:dyDescent="0.25">
      <c r="A398" s="1" t="s">
        <v>11</v>
      </c>
      <c r="B398" s="1" t="s">
        <v>12</v>
      </c>
      <c r="C398" s="1" t="s">
        <v>188</v>
      </c>
      <c r="D398" s="1" t="s">
        <v>189</v>
      </c>
      <c r="E398" s="1" t="s">
        <v>15</v>
      </c>
      <c r="F398" s="1" t="s">
        <v>16</v>
      </c>
      <c r="G398" s="1" t="s">
        <v>17</v>
      </c>
      <c r="H398" s="1" t="s">
        <v>18</v>
      </c>
      <c r="I398" s="2">
        <v>43652</v>
      </c>
      <c r="J398" s="1">
        <v>10890</v>
      </c>
      <c r="K398" s="1" t="s">
        <v>19</v>
      </c>
      <c r="L398" s="1">
        <v>0</v>
      </c>
      <c r="M398" s="1" t="s">
        <v>19</v>
      </c>
    </row>
    <row r="399" spans="1:13" hidden="1" x14ac:dyDescent="0.25">
      <c r="A399" s="1" t="s">
        <v>11</v>
      </c>
      <c r="B399" s="1" t="s">
        <v>12</v>
      </c>
      <c r="C399" s="1" t="s">
        <v>236</v>
      </c>
      <c r="D399" s="1" t="s">
        <v>237</v>
      </c>
      <c r="E399" s="1" t="s">
        <v>15</v>
      </c>
      <c r="F399" s="1" t="s">
        <v>16</v>
      </c>
      <c r="G399" s="1" t="s">
        <v>17</v>
      </c>
      <c r="H399" s="1" t="s">
        <v>18</v>
      </c>
      <c r="I399" s="2">
        <v>43652</v>
      </c>
      <c r="J399" s="1">
        <v>560</v>
      </c>
      <c r="K399" s="1" t="s">
        <v>19</v>
      </c>
      <c r="L399" s="1">
        <v>0</v>
      </c>
      <c r="M399" s="1" t="s">
        <v>19</v>
      </c>
    </row>
    <row r="400" spans="1:13" hidden="1" x14ac:dyDescent="0.25">
      <c r="A400" s="1" t="s">
        <v>11</v>
      </c>
      <c r="B400" s="1" t="s">
        <v>12</v>
      </c>
      <c r="C400" s="1" t="s">
        <v>162</v>
      </c>
      <c r="D400" s="1" t="s">
        <v>163</v>
      </c>
      <c r="E400" s="1" t="s">
        <v>15</v>
      </c>
      <c r="F400" s="1" t="s">
        <v>16</v>
      </c>
      <c r="G400" s="1" t="s">
        <v>17</v>
      </c>
      <c r="H400" s="1" t="s">
        <v>18</v>
      </c>
      <c r="I400" s="2">
        <v>43653</v>
      </c>
      <c r="J400" s="1">
        <v>948</v>
      </c>
      <c r="K400" s="1" t="s">
        <v>19</v>
      </c>
      <c r="L400" s="1">
        <v>0</v>
      </c>
      <c r="M400" s="1" t="s">
        <v>19</v>
      </c>
    </row>
    <row r="401" spans="1:13" hidden="1" x14ac:dyDescent="0.25">
      <c r="A401" s="1" t="s">
        <v>11</v>
      </c>
      <c r="B401" s="1" t="s">
        <v>12</v>
      </c>
      <c r="C401" s="1" t="s">
        <v>124</v>
      </c>
      <c r="D401" s="1" t="s">
        <v>125</v>
      </c>
      <c r="E401" s="1" t="s">
        <v>15</v>
      </c>
      <c r="F401" s="1" t="s">
        <v>16</v>
      </c>
      <c r="G401" s="1" t="s">
        <v>17</v>
      </c>
      <c r="H401" s="1" t="s">
        <v>18</v>
      </c>
      <c r="I401" s="2">
        <v>43653</v>
      </c>
      <c r="J401" s="1">
        <v>24000</v>
      </c>
      <c r="K401" s="1" t="s">
        <v>19</v>
      </c>
      <c r="L401" s="1">
        <v>0</v>
      </c>
      <c r="M401" s="1" t="s">
        <v>19</v>
      </c>
    </row>
    <row r="402" spans="1:13" hidden="1" x14ac:dyDescent="0.25">
      <c r="A402" s="1" t="s">
        <v>11</v>
      </c>
      <c r="B402" s="1" t="s">
        <v>12</v>
      </c>
      <c r="C402" s="1" t="s">
        <v>172</v>
      </c>
      <c r="D402" s="1" t="s">
        <v>173</v>
      </c>
      <c r="E402" s="1" t="s">
        <v>15</v>
      </c>
      <c r="F402" s="1" t="s">
        <v>16</v>
      </c>
      <c r="G402" s="1" t="s">
        <v>17</v>
      </c>
      <c r="H402" s="1" t="s">
        <v>18</v>
      </c>
      <c r="I402" s="2">
        <v>43653</v>
      </c>
      <c r="J402" s="1">
        <v>2500</v>
      </c>
      <c r="K402" s="1" t="s">
        <v>19</v>
      </c>
      <c r="L402" s="1">
        <v>0</v>
      </c>
      <c r="M402" s="1" t="s">
        <v>19</v>
      </c>
    </row>
    <row r="403" spans="1:13" hidden="1" x14ac:dyDescent="0.25">
      <c r="A403" s="1" t="s">
        <v>11</v>
      </c>
      <c r="B403" s="1" t="s">
        <v>12</v>
      </c>
      <c r="C403" s="1" t="s">
        <v>162</v>
      </c>
      <c r="D403" s="1" t="s">
        <v>163</v>
      </c>
      <c r="E403" s="1" t="s">
        <v>15</v>
      </c>
      <c r="F403" s="1" t="s">
        <v>16</v>
      </c>
      <c r="G403" s="1" t="s">
        <v>17</v>
      </c>
      <c r="H403" s="1" t="s">
        <v>18</v>
      </c>
      <c r="I403" s="2">
        <v>43655</v>
      </c>
      <c r="J403" s="1">
        <v>461</v>
      </c>
      <c r="K403" s="1" t="s">
        <v>19</v>
      </c>
      <c r="L403" s="1">
        <v>0</v>
      </c>
      <c r="M403" s="1" t="s">
        <v>19</v>
      </c>
    </row>
    <row r="404" spans="1:13" hidden="1" x14ac:dyDescent="0.25">
      <c r="A404" s="1" t="s">
        <v>11</v>
      </c>
      <c r="B404" s="1" t="s">
        <v>12</v>
      </c>
      <c r="C404" s="1" t="s">
        <v>124</v>
      </c>
      <c r="D404" s="1" t="s">
        <v>125</v>
      </c>
      <c r="E404" s="1" t="s">
        <v>15</v>
      </c>
      <c r="F404" s="1" t="s">
        <v>16</v>
      </c>
      <c r="G404" s="1" t="s">
        <v>17</v>
      </c>
      <c r="H404" s="1" t="s">
        <v>18</v>
      </c>
      <c r="I404" s="2">
        <v>43655</v>
      </c>
      <c r="J404" s="1">
        <v>34000</v>
      </c>
      <c r="K404" s="1" t="s">
        <v>19</v>
      </c>
      <c r="L404" s="1">
        <v>0</v>
      </c>
      <c r="M404" s="1" t="s">
        <v>19</v>
      </c>
    </row>
    <row r="405" spans="1:13" hidden="1" x14ac:dyDescent="0.25">
      <c r="A405" s="1" t="s">
        <v>11</v>
      </c>
      <c r="B405" s="1" t="s">
        <v>12</v>
      </c>
      <c r="C405" s="1" t="s">
        <v>24</v>
      </c>
      <c r="D405" s="1" t="s">
        <v>25</v>
      </c>
      <c r="E405" s="1" t="s">
        <v>15</v>
      </c>
      <c r="F405" s="1" t="s">
        <v>16</v>
      </c>
      <c r="G405" s="1" t="s">
        <v>17</v>
      </c>
      <c r="H405" s="1" t="s">
        <v>18</v>
      </c>
      <c r="I405" s="2">
        <v>43655</v>
      </c>
      <c r="J405" s="1">
        <v>25000</v>
      </c>
      <c r="K405" s="1" t="s">
        <v>19</v>
      </c>
      <c r="L405" s="1">
        <v>0</v>
      </c>
      <c r="M405" s="1" t="s">
        <v>19</v>
      </c>
    </row>
    <row r="406" spans="1:13" hidden="1" x14ac:dyDescent="0.25">
      <c r="A406" s="1" t="s">
        <v>11</v>
      </c>
      <c r="B406" s="1" t="s">
        <v>12</v>
      </c>
      <c r="C406" s="1" t="s">
        <v>172</v>
      </c>
      <c r="D406" s="1" t="s">
        <v>173</v>
      </c>
      <c r="E406" s="1" t="s">
        <v>15</v>
      </c>
      <c r="F406" s="1" t="s">
        <v>16</v>
      </c>
      <c r="G406" s="1" t="s">
        <v>17</v>
      </c>
      <c r="H406" s="1" t="s">
        <v>18</v>
      </c>
      <c r="I406" s="2">
        <v>43655</v>
      </c>
      <c r="J406" s="1">
        <v>1500</v>
      </c>
      <c r="K406" s="1" t="s">
        <v>19</v>
      </c>
      <c r="L406" s="1">
        <v>0</v>
      </c>
      <c r="M406" s="1" t="s">
        <v>19</v>
      </c>
    </row>
    <row r="407" spans="1:13" hidden="1" x14ac:dyDescent="0.25">
      <c r="A407" s="1" t="s">
        <v>11</v>
      </c>
      <c r="B407" s="1" t="s">
        <v>12</v>
      </c>
      <c r="C407" s="1" t="s">
        <v>88</v>
      </c>
      <c r="D407" s="1" t="s">
        <v>89</v>
      </c>
      <c r="E407" s="1" t="s">
        <v>15</v>
      </c>
      <c r="F407" s="1" t="s">
        <v>16</v>
      </c>
      <c r="G407" s="1" t="s">
        <v>17</v>
      </c>
      <c r="H407" s="1" t="s">
        <v>18</v>
      </c>
      <c r="I407" s="2">
        <v>43655</v>
      </c>
      <c r="J407" s="1">
        <v>204</v>
      </c>
      <c r="K407" s="1" t="s">
        <v>19</v>
      </c>
      <c r="L407" s="1">
        <v>0</v>
      </c>
      <c r="M407" s="1" t="s">
        <v>19</v>
      </c>
    </row>
    <row r="408" spans="1:13" hidden="1" x14ac:dyDescent="0.25">
      <c r="A408" s="1" t="s">
        <v>11</v>
      </c>
      <c r="B408" s="1" t="s">
        <v>12</v>
      </c>
      <c r="C408" s="1" t="s">
        <v>132</v>
      </c>
      <c r="D408" s="1" t="s">
        <v>133</v>
      </c>
      <c r="E408" s="1" t="s">
        <v>15</v>
      </c>
      <c r="F408" s="1" t="s">
        <v>16</v>
      </c>
      <c r="G408" s="1" t="s">
        <v>17</v>
      </c>
      <c r="H408" s="1" t="s">
        <v>18</v>
      </c>
      <c r="I408" s="2">
        <v>43655</v>
      </c>
      <c r="J408" s="1">
        <v>19</v>
      </c>
      <c r="K408" s="1" t="s">
        <v>19</v>
      </c>
      <c r="L408" s="1">
        <v>0</v>
      </c>
      <c r="M408" s="1" t="s">
        <v>19</v>
      </c>
    </row>
    <row r="409" spans="1:13" hidden="1" x14ac:dyDescent="0.25">
      <c r="A409" s="1" t="s">
        <v>11</v>
      </c>
      <c r="B409" s="1" t="s">
        <v>12</v>
      </c>
      <c r="C409" s="1" t="s">
        <v>174</v>
      </c>
      <c r="D409" s="1" t="s">
        <v>175</v>
      </c>
      <c r="E409" s="1" t="s">
        <v>15</v>
      </c>
      <c r="F409" s="1" t="s">
        <v>16</v>
      </c>
      <c r="G409" s="1" t="s">
        <v>17</v>
      </c>
      <c r="H409" s="1" t="s">
        <v>18</v>
      </c>
      <c r="I409" s="2">
        <v>43655</v>
      </c>
      <c r="J409" s="1">
        <v>250</v>
      </c>
      <c r="K409" s="1" t="s">
        <v>19</v>
      </c>
      <c r="L409" s="1">
        <v>0</v>
      </c>
      <c r="M409" s="1" t="s">
        <v>19</v>
      </c>
    </row>
    <row r="410" spans="1:13" hidden="1" x14ac:dyDescent="0.25">
      <c r="A410" s="1" t="s">
        <v>11</v>
      </c>
      <c r="B410" s="1" t="s">
        <v>12</v>
      </c>
      <c r="C410" s="1" t="s">
        <v>218</v>
      </c>
      <c r="D410" s="1" t="s">
        <v>219</v>
      </c>
      <c r="E410" s="1" t="s">
        <v>15</v>
      </c>
      <c r="F410" s="1" t="s">
        <v>16</v>
      </c>
      <c r="G410" s="1" t="s">
        <v>17</v>
      </c>
      <c r="H410" s="1" t="s">
        <v>18</v>
      </c>
      <c r="I410" s="2">
        <v>43655</v>
      </c>
      <c r="J410" s="1">
        <v>11</v>
      </c>
      <c r="K410" s="1" t="s">
        <v>19</v>
      </c>
      <c r="L410" s="1">
        <v>0</v>
      </c>
      <c r="M410" s="1" t="s">
        <v>19</v>
      </c>
    </row>
    <row r="411" spans="1:13" hidden="1" x14ac:dyDescent="0.25">
      <c r="A411" s="1" t="s">
        <v>11</v>
      </c>
      <c r="B411" s="1" t="s">
        <v>12</v>
      </c>
      <c r="C411" s="1" t="s">
        <v>96</v>
      </c>
      <c r="D411" s="1" t="s">
        <v>97</v>
      </c>
      <c r="E411" s="1" t="s">
        <v>15</v>
      </c>
      <c r="F411" s="1" t="s">
        <v>16</v>
      </c>
      <c r="G411" s="1" t="s">
        <v>17</v>
      </c>
      <c r="H411" s="1" t="s">
        <v>18</v>
      </c>
      <c r="I411" s="2">
        <v>43655</v>
      </c>
      <c r="J411" s="1">
        <v>10</v>
      </c>
      <c r="K411" s="1" t="s">
        <v>19</v>
      </c>
      <c r="L411" s="1">
        <v>0</v>
      </c>
      <c r="M411" s="1" t="s">
        <v>19</v>
      </c>
    </row>
    <row r="412" spans="1:13" hidden="1" x14ac:dyDescent="0.25">
      <c r="A412" s="1" t="s">
        <v>11</v>
      </c>
      <c r="B412" s="1" t="s">
        <v>12</v>
      </c>
      <c r="C412" s="1" t="s">
        <v>98</v>
      </c>
      <c r="D412" s="1" t="s">
        <v>99</v>
      </c>
      <c r="E412" s="1" t="s">
        <v>15</v>
      </c>
      <c r="F412" s="1" t="s">
        <v>16</v>
      </c>
      <c r="G412" s="1" t="s">
        <v>17</v>
      </c>
      <c r="H412" s="1" t="s">
        <v>18</v>
      </c>
      <c r="I412" s="2">
        <v>43655</v>
      </c>
      <c r="J412" s="1">
        <v>3</v>
      </c>
      <c r="K412" s="1" t="s">
        <v>19</v>
      </c>
      <c r="L412" s="1">
        <v>0</v>
      </c>
      <c r="M412" s="1" t="s">
        <v>19</v>
      </c>
    </row>
    <row r="413" spans="1:13" hidden="1" x14ac:dyDescent="0.25">
      <c r="A413" s="1" t="s">
        <v>11</v>
      </c>
      <c r="B413" s="1" t="s">
        <v>12</v>
      </c>
      <c r="C413" s="1" t="s">
        <v>192</v>
      </c>
      <c r="D413" s="1" t="s">
        <v>193</v>
      </c>
      <c r="E413" s="1" t="s">
        <v>15</v>
      </c>
      <c r="F413" s="1" t="s">
        <v>16</v>
      </c>
      <c r="G413" s="1" t="s">
        <v>17</v>
      </c>
      <c r="H413" s="1" t="s">
        <v>18</v>
      </c>
      <c r="I413" s="2">
        <v>43655</v>
      </c>
      <c r="J413" s="1">
        <v>114</v>
      </c>
      <c r="K413" s="1" t="s">
        <v>19</v>
      </c>
      <c r="L413" s="1">
        <v>0</v>
      </c>
      <c r="M413" s="1" t="s">
        <v>19</v>
      </c>
    </row>
    <row r="414" spans="1:13" hidden="1" x14ac:dyDescent="0.25">
      <c r="A414" s="1" t="s">
        <v>11</v>
      </c>
      <c r="B414" s="1" t="s">
        <v>12</v>
      </c>
      <c r="C414" s="1" t="s">
        <v>72</v>
      </c>
      <c r="D414" s="1" t="s">
        <v>73</v>
      </c>
      <c r="E414" s="1" t="s">
        <v>15</v>
      </c>
      <c r="F414" s="1" t="s">
        <v>16</v>
      </c>
      <c r="G414" s="1" t="s">
        <v>17</v>
      </c>
      <c r="H414" s="1" t="s">
        <v>18</v>
      </c>
      <c r="I414" s="2">
        <v>43655</v>
      </c>
      <c r="J414" s="1">
        <v>161</v>
      </c>
      <c r="K414" s="1" t="s">
        <v>19</v>
      </c>
      <c r="L414" s="1">
        <v>0</v>
      </c>
      <c r="M414" s="1" t="s">
        <v>19</v>
      </c>
    </row>
    <row r="415" spans="1:13" hidden="1" x14ac:dyDescent="0.25">
      <c r="A415" s="1" t="s">
        <v>11</v>
      </c>
      <c r="B415" s="1" t="s">
        <v>12</v>
      </c>
      <c r="C415" s="1" t="s">
        <v>68</v>
      </c>
      <c r="D415" s="1" t="s">
        <v>69</v>
      </c>
      <c r="E415" s="1" t="s">
        <v>15</v>
      </c>
      <c r="F415" s="1" t="s">
        <v>16</v>
      </c>
      <c r="G415" s="1" t="s">
        <v>17</v>
      </c>
      <c r="H415" s="1" t="s">
        <v>18</v>
      </c>
      <c r="I415" s="2">
        <v>43655</v>
      </c>
      <c r="J415" s="1">
        <v>5000</v>
      </c>
      <c r="K415" s="1" t="s">
        <v>19</v>
      </c>
      <c r="L415" s="1">
        <v>0</v>
      </c>
      <c r="M415" s="1" t="s">
        <v>19</v>
      </c>
    </row>
    <row r="416" spans="1:13" hidden="1" x14ac:dyDescent="0.25">
      <c r="A416" s="1" t="s">
        <v>11</v>
      </c>
      <c r="B416" s="1" t="s">
        <v>12</v>
      </c>
      <c r="C416" s="1" t="s">
        <v>214</v>
      </c>
      <c r="D416" s="1" t="s">
        <v>215</v>
      </c>
      <c r="E416" s="1" t="s">
        <v>15</v>
      </c>
      <c r="F416" s="1" t="s">
        <v>16</v>
      </c>
      <c r="G416" s="1" t="s">
        <v>17</v>
      </c>
      <c r="H416" s="1" t="s">
        <v>18</v>
      </c>
      <c r="I416" s="2">
        <v>43656</v>
      </c>
      <c r="J416" s="1">
        <v>10008</v>
      </c>
      <c r="K416" s="1" t="s">
        <v>19</v>
      </c>
      <c r="L416" s="1">
        <v>0</v>
      </c>
      <c r="M416" s="1" t="s">
        <v>19</v>
      </c>
    </row>
    <row r="417" spans="1:13" hidden="1" x14ac:dyDescent="0.25">
      <c r="A417" s="1" t="s">
        <v>11</v>
      </c>
      <c r="B417" s="1" t="s">
        <v>12</v>
      </c>
      <c r="C417" s="1" t="s">
        <v>238</v>
      </c>
      <c r="D417" s="1" t="s">
        <v>239</v>
      </c>
      <c r="E417" s="1" t="s">
        <v>15</v>
      </c>
      <c r="F417" s="1" t="s">
        <v>16</v>
      </c>
      <c r="G417" s="1" t="s">
        <v>17</v>
      </c>
      <c r="H417" s="1" t="s">
        <v>18</v>
      </c>
      <c r="I417" s="2">
        <v>43656</v>
      </c>
      <c r="J417" s="1">
        <v>10656</v>
      </c>
      <c r="K417" s="1" t="s">
        <v>19</v>
      </c>
      <c r="L417" s="1">
        <v>0</v>
      </c>
      <c r="M417" s="1" t="s">
        <v>19</v>
      </c>
    </row>
    <row r="418" spans="1:13" hidden="1" x14ac:dyDescent="0.25">
      <c r="A418" s="1" t="s">
        <v>11</v>
      </c>
      <c r="B418" s="1" t="s">
        <v>12</v>
      </c>
      <c r="C418" s="1" t="s">
        <v>124</v>
      </c>
      <c r="D418" s="1" t="s">
        <v>125</v>
      </c>
      <c r="E418" s="1" t="s">
        <v>15</v>
      </c>
      <c r="F418" s="1" t="s">
        <v>16</v>
      </c>
      <c r="G418" s="1" t="s">
        <v>17</v>
      </c>
      <c r="H418" s="1" t="s">
        <v>18</v>
      </c>
      <c r="I418" s="2">
        <v>43656</v>
      </c>
      <c r="J418" s="1">
        <v>1600</v>
      </c>
      <c r="K418" s="1" t="s">
        <v>19</v>
      </c>
      <c r="L418" s="1">
        <v>0</v>
      </c>
      <c r="M418" s="1" t="s">
        <v>19</v>
      </c>
    </row>
    <row r="419" spans="1:13" hidden="1" x14ac:dyDescent="0.25">
      <c r="A419" s="1" t="s">
        <v>11</v>
      </c>
      <c r="B419" s="1" t="s">
        <v>12</v>
      </c>
      <c r="C419" s="1" t="s">
        <v>24</v>
      </c>
      <c r="D419" s="1" t="s">
        <v>25</v>
      </c>
      <c r="E419" s="1" t="s">
        <v>15</v>
      </c>
      <c r="F419" s="1" t="s">
        <v>16</v>
      </c>
      <c r="G419" s="1" t="s">
        <v>17</v>
      </c>
      <c r="H419" s="1" t="s">
        <v>18</v>
      </c>
      <c r="I419" s="2">
        <v>43656</v>
      </c>
      <c r="J419" s="1">
        <v>25000</v>
      </c>
      <c r="K419" s="1" t="s">
        <v>19</v>
      </c>
      <c r="L419" s="1">
        <v>0</v>
      </c>
      <c r="M419" s="1" t="s">
        <v>19</v>
      </c>
    </row>
    <row r="420" spans="1:13" hidden="1" x14ac:dyDescent="0.25">
      <c r="A420" s="1" t="s">
        <v>11</v>
      </c>
      <c r="B420" s="1" t="s">
        <v>12</v>
      </c>
      <c r="C420" s="1" t="s">
        <v>196</v>
      </c>
      <c r="D420" s="1" t="s">
        <v>197</v>
      </c>
      <c r="E420" s="1" t="s">
        <v>15</v>
      </c>
      <c r="F420" s="1" t="s">
        <v>16</v>
      </c>
      <c r="G420" s="1" t="s">
        <v>17</v>
      </c>
      <c r="H420" s="1" t="s">
        <v>18</v>
      </c>
      <c r="I420" s="2">
        <v>43656</v>
      </c>
      <c r="J420" s="1">
        <v>6500</v>
      </c>
      <c r="K420" s="1" t="s">
        <v>19</v>
      </c>
      <c r="L420" s="1">
        <v>0</v>
      </c>
      <c r="M420" s="1" t="s">
        <v>19</v>
      </c>
    </row>
    <row r="421" spans="1:13" hidden="1" x14ac:dyDescent="0.25">
      <c r="A421" s="1" t="s">
        <v>11</v>
      </c>
      <c r="B421" s="1" t="s">
        <v>12</v>
      </c>
      <c r="C421" s="1" t="s">
        <v>56</v>
      </c>
      <c r="D421" s="1" t="s">
        <v>57</v>
      </c>
      <c r="E421" s="1" t="s">
        <v>15</v>
      </c>
      <c r="F421" s="1" t="s">
        <v>16</v>
      </c>
      <c r="G421" s="1" t="s">
        <v>17</v>
      </c>
      <c r="H421" s="1" t="s">
        <v>18</v>
      </c>
      <c r="I421" s="2">
        <v>43657</v>
      </c>
      <c r="J421" s="1">
        <v>25</v>
      </c>
      <c r="K421" s="1" t="s">
        <v>19</v>
      </c>
      <c r="L421" s="1">
        <v>0</v>
      </c>
      <c r="M421" s="1" t="s">
        <v>19</v>
      </c>
    </row>
    <row r="422" spans="1:13" hidden="1" x14ac:dyDescent="0.25">
      <c r="A422" s="1" t="s">
        <v>11</v>
      </c>
      <c r="B422" s="1" t="s">
        <v>12</v>
      </c>
      <c r="C422" s="1" t="s">
        <v>86</v>
      </c>
      <c r="D422" s="1" t="s">
        <v>87</v>
      </c>
      <c r="E422" s="1" t="s">
        <v>15</v>
      </c>
      <c r="F422" s="1" t="s">
        <v>16</v>
      </c>
      <c r="G422" s="1" t="s">
        <v>17</v>
      </c>
      <c r="H422" s="1" t="s">
        <v>18</v>
      </c>
      <c r="I422" s="2">
        <v>43657</v>
      </c>
      <c r="J422" s="1">
        <v>30</v>
      </c>
      <c r="K422" s="1" t="s">
        <v>19</v>
      </c>
      <c r="L422" s="1">
        <v>0</v>
      </c>
      <c r="M422" s="1" t="s">
        <v>19</v>
      </c>
    </row>
    <row r="423" spans="1:13" hidden="1" x14ac:dyDescent="0.25">
      <c r="A423" s="1" t="s">
        <v>11</v>
      </c>
      <c r="B423" s="1" t="s">
        <v>12</v>
      </c>
      <c r="C423" s="1" t="s">
        <v>160</v>
      </c>
      <c r="D423" s="1" t="s">
        <v>161</v>
      </c>
      <c r="E423" s="1" t="s">
        <v>15</v>
      </c>
      <c r="F423" s="1" t="s">
        <v>16</v>
      </c>
      <c r="G423" s="1" t="s">
        <v>17</v>
      </c>
      <c r="H423" s="1" t="s">
        <v>18</v>
      </c>
      <c r="I423" s="2">
        <v>43659</v>
      </c>
      <c r="J423" s="1">
        <v>532</v>
      </c>
      <c r="K423" s="1" t="s">
        <v>19</v>
      </c>
      <c r="L423" s="1">
        <v>0</v>
      </c>
      <c r="M423" s="1" t="s">
        <v>19</v>
      </c>
    </row>
    <row r="424" spans="1:13" hidden="1" x14ac:dyDescent="0.25">
      <c r="A424" s="1" t="s">
        <v>11</v>
      </c>
      <c r="B424" s="1" t="s">
        <v>12</v>
      </c>
      <c r="C424" s="1" t="s">
        <v>162</v>
      </c>
      <c r="D424" s="1" t="s">
        <v>163</v>
      </c>
      <c r="E424" s="1" t="s">
        <v>15</v>
      </c>
      <c r="F424" s="1" t="s">
        <v>16</v>
      </c>
      <c r="G424" s="1" t="s">
        <v>17</v>
      </c>
      <c r="H424" s="1" t="s">
        <v>18</v>
      </c>
      <c r="I424" s="2">
        <v>43659</v>
      </c>
      <c r="J424" s="1">
        <v>338</v>
      </c>
      <c r="K424" s="1" t="s">
        <v>19</v>
      </c>
      <c r="L424" s="1">
        <v>0</v>
      </c>
      <c r="M424" s="1" t="s">
        <v>19</v>
      </c>
    </row>
    <row r="425" spans="1:13" hidden="1" x14ac:dyDescent="0.25">
      <c r="A425" s="1" t="s">
        <v>11</v>
      </c>
      <c r="B425" s="1" t="s">
        <v>12</v>
      </c>
      <c r="C425" s="1" t="s">
        <v>240</v>
      </c>
      <c r="D425" s="1" t="s">
        <v>241</v>
      </c>
      <c r="E425" s="1" t="s">
        <v>15</v>
      </c>
      <c r="F425" s="1" t="s">
        <v>16</v>
      </c>
      <c r="G425" s="1" t="s">
        <v>17</v>
      </c>
      <c r="H425" s="1" t="s">
        <v>18</v>
      </c>
      <c r="I425" s="2">
        <v>43659</v>
      </c>
      <c r="J425" s="1">
        <v>600</v>
      </c>
      <c r="K425" s="1" t="s">
        <v>19</v>
      </c>
      <c r="L425" s="1">
        <v>0</v>
      </c>
      <c r="M425" s="1" t="s">
        <v>19</v>
      </c>
    </row>
    <row r="426" spans="1:13" hidden="1" x14ac:dyDescent="0.25">
      <c r="A426" s="1" t="s">
        <v>11</v>
      </c>
      <c r="B426" s="1" t="s">
        <v>12</v>
      </c>
      <c r="C426" s="1" t="s">
        <v>146</v>
      </c>
      <c r="D426" s="1" t="s">
        <v>147</v>
      </c>
      <c r="E426" s="1" t="s">
        <v>15</v>
      </c>
      <c r="F426" s="1" t="s">
        <v>16</v>
      </c>
      <c r="G426" s="1" t="s">
        <v>17</v>
      </c>
      <c r="H426" s="1" t="s">
        <v>18</v>
      </c>
      <c r="I426" s="2">
        <v>43659</v>
      </c>
      <c r="J426" s="1">
        <v>720</v>
      </c>
      <c r="K426" s="1" t="s">
        <v>19</v>
      </c>
      <c r="L426" s="1">
        <v>0</v>
      </c>
      <c r="M426" s="1" t="s">
        <v>19</v>
      </c>
    </row>
    <row r="427" spans="1:13" hidden="1" x14ac:dyDescent="0.25">
      <c r="A427" s="1" t="s">
        <v>11</v>
      </c>
      <c r="B427" s="1" t="s">
        <v>12</v>
      </c>
      <c r="C427" s="1" t="s">
        <v>124</v>
      </c>
      <c r="D427" s="1" t="s">
        <v>125</v>
      </c>
      <c r="E427" s="1" t="s">
        <v>15</v>
      </c>
      <c r="F427" s="1" t="s">
        <v>16</v>
      </c>
      <c r="G427" s="1" t="s">
        <v>17</v>
      </c>
      <c r="H427" s="1" t="s">
        <v>18</v>
      </c>
      <c r="I427" s="2">
        <v>43659</v>
      </c>
      <c r="J427" s="1">
        <v>36000</v>
      </c>
      <c r="K427" s="1" t="s">
        <v>19</v>
      </c>
      <c r="L427" s="1">
        <v>0</v>
      </c>
      <c r="M427" s="1" t="s">
        <v>19</v>
      </c>
    </row>
    <row r="428" spans="1:13" hidden="1" x14ac:dyDescent="0.25">
      <c r="A428" s="1" t="s">
        <v>11</v>
      </c>
      <c r="B428" s="1" t="s">
        <v>12</v>
      </c>
      <c r="C428" s="1" t="s">
        <v>242</v>
      </c>
      <c r="D428" s="1" t="s">
        <v>243</v>
      </c>
      <c r="E428" s="1" t="s">
        <v>15</v>
      </c>
      <c r="F428" s="1" t="s">
        <v>16</v>
      </c>
      <c r="G428" s="1" t="s">
        <v>17</v>
      </c>
      <c r="H428" s="1" t="s">
        <v>18</v>
      </c>
      <c r="I428" s="2">
        <v>43659</v>
      </c>
      <c r="J428" s="1">
        <v>500</v>
      </c>
      <c r="K428" s="1" t="s">
        <v>19</v>
      </c>
      <c r="L428" s="1">
        <v>0</v>
      </c>
      <c r="M428" s="1" t="s">
        <v>19</v>
      </c>
    </row>
    <row r="429" spans="1:13" hidden="1" x14ac:dyDescent="0.25">
      <c r="A429" s="1" t="s">
        <v>11</v>
      </c>
      <c r="B429" s="1" t="s">
        <v>12</v>
      </c>
      <c r="C429" s="1" t="s">
        <v>126</v>
      </c>
      <c r="D429" s="1" t="s">
        <v>127</v>
      </c>
      <c r="E429" s="1" t="s">
        <v>15</v>
      </c>
      <c r="F429" s="1" t="s">
        <v>16</v>
      </c>
      <c r="G429" s="1" t="s">
        <v>17</v>
      </c>
      <c r="H429" s="1" t="s">
        <v>18</v>
      </c>
      <c r="I429" s="2">
        <v>43659</v>
      </c>
      <c r="J429" s="1">
        <v>1500</v>
      </c>
      <c r="K429" s="1" t="s">
        <v>19</v>
      </c>
      <c r="L429" s="1">
        <v>0</v>
      </c>
      <c r="M429" s="1" t="s">
        <v>19</v>
      </c>
    </row>
    <row r="430" spans="1:13" hidden="1" x14ac:dyDescent="0.25">
      <c r="A430" s="1" t="s">
        <v>11</v>
      </c>
      <c r="B430" s="1" t="s">
        <v>12</v>
      </c>
      <c r="C430" s="1" t="s">
        <v>46</v>
      </c>
      <c r="D430" s="1" t="s">
        <v>47</v>
      </c>
      <c r="E430" s="1" t="s">
        <v>15</v>
      </c>
      <c r="F430" s="1" t="s">
        <v>16</v>
      </c>
      <c r="G430" s="1" t="s">
        <v>17</v>
      </c>
      <c r="H430" s="1" t="s">
        <v>18</v>
      </c>
      <c r="I430" s="2">
        <v>43659</v>
      </c>
      <c r="J430" s="1">
        <v>13536</v>
      </c>
      <c r="K430" s="1" t="s">
        <v>19</v>
      </c>
      <c r="L430" s="1">
        <v>0</v>
      </c>
      <c r="M430" s="1" t="s">
        <v>19</v>
      </c>
    </row>
    <row r="431" spans="1:13" hidden="1" x14ac:dyDescent="0.25">
      <c r="A431" s="1" t="s">
        <v>11</v>
      </c>
      <c r="B431" s="1" t="s">
        <v>12</v>
      </c>
      <c r="C431" s="1" t="s">
        <v>48</v>
      </c>
      <c r="D431" s="1" t="s">
        <v>49</v>
      </c>
      <c r="E431" s="1" t="s">
        <v>15</v>
      </c>
      <c r="F431" s="1" t="s">
        <v>16</v>
      </c>
      <c r="G431" s="1" t="s">
        <v>17</v>
      </c>
      <c r="H431" s="1" t="s">
        <v>18</v>
      </c>
      <c r="I431" s="2">
        <v>43659</v>
      </c>
      <c r="J431" s="1">
        <v>6048</v>
      </c>
      <c r="K431" s="1" t="s">
        <v>19</v>
      </c>
      <c r="L431" s="1">
        <v>0</v>
      </c>
      <c r="M431" s="1" t="s">
        <v>19</v>
      </c>
    </row>
    <row r="432" spans="1:13" hidden="1" x14ac:dyDescent="0.25">
      <c r="A432" s="1" t="s">
        <v>11</v>
      </c>
      <c r="B432" s="1" t="s">
        <v>12</v>
      </c>
      <c r="C432" s="1" t="s">
        <v>244</v>
      </c>
      <c r="D432" s="1" t="s">
        <v>245</v>
      </c>
      <c r="E432" s="1" t="s">
        <v>15</v>
      </c>
      <c r="F432" s="1" t="s">
        <v>16</v>
      </c>
      <c r="G432" s="1" t="s">
        <v>17</v>
      </c>
      <c r="H432" s="1" t="s">
        <v>18</v>
      </c>
      <c r="I432" s="2">
        <v>43659</v>
      </c>
      <c r="J432" s="1">
        <v>502</v>
      </c>
      <c r="K432" s="1" t="s">
        <v>19</v>
      </c>
      <c r="L432" s="1">
        <v>0</v>
      </c>
      <c r="M432" s="1" t="s">
        <v>19</v>
      </c>
    </row>
    <row r="433" spans="1:13" hidden="1" x14ac:dyDescent="0.25">
      <c r="A433" s="1" t="s">
        <v>11</v>
      </c>
      <c r="B433" s="1" t="s">
        <v>12</v>
      </c>
      <c r="C433" s="1" t="s">
        <v>172</v>
      </c>
      <c r="D433" s="1" t="s">
        <v>173</v>
      </c>
      <c r="E433" s="1" t="s">
        <v>15</v>
      </c>
      <c r="F433" s="1" t="s">
        <v>16</v>
      </c>
      <c r="G433" s="1" t="s">
        <v>17</v>
      </c>
      <c r="H433" s="1" t="s">
        <v>18</v>
      </c>
      <c r="I433" s="2">
        <v>43659</v>
      </c>
      <c r="J433" s="1">
        <v>4500</v>
      </c>
      <c r="K433" s="1" t="s">
        <v>19</v>
      </c>
      <c r="L433" s="1">
        <v>0</v>
      </c>
      <c r="M433" s="1" t="s">
        <v>19</v>
      </c>
    </row>
    <row r="434" spans="1:13" hidden="1" x14ac:dyDescent="0.25">
      <c r="A434" s="1" t="s">
        <v>11</v>
      </c>
      <c r="B434" s="1" t="s">
        <v>12</v>
      </c>
      <c r="C434" s="1" t="s">
        <v>182</v>
      </c>
      <c r="D434" s="1" t="s">
        <v>183</v>
      </c>
      <c r="E434" s="1" t="s">
        <v>15</v>
      </c>
      <c r="F434" s="1" t="s">
        <v>16</v>
      </c>
      <c r="G434" s="1" t="s">
        <v>17</v>
      </c>
      <c r="H434" s="1" t="s">
        <v>18</v>
      </c>
      <c r="I434" s="2">
        <v>43659</v>
      </c>
      <c r="J434" s="1">
        <v>1072</v>
      </c>
      <c r="K434" s="1" t="s">
        <v>19</v>
      </c>
      <c r="L434" s="1">
        <v>0</v>
      </c>
      <c r="M434" s="1" t="s">
        <v>19</v>
      </c>
    </row>
    <row r="435" spans="1:13" hidden="1" x14ac:dyDescent="0.25">
      <c r="A435" s="1" t="s">
        <v>11</v>
      </c>
      <c r="B435" s="1" t="s">
        <v>12</v>
      </c>
      <c r="C435" s="1" t="s">
        <v>40</v>
      </c>
      <c r="D435" s="1" t="s">
        <v>41</v>
      </c>
      <c r="E435" s="1" t="s">
        <v>15</v>
      </c>
      <c r="F435" s="1" t="s">
        <v>16</v>
      </c>
      <c r="G435" s="1" t="s">
        <v>17</v>
      </c>
      <c r="H435" s="1" t="s">
        <v>18</v>
      </c>
      <c r="I435" s="2">
        <v>43659</v>
      </c>
      <c r="J435" s="1">
        <v>31</v>
      </c>
      <c r="K435" s="1" t="s">
        <v>19</v>
      </c>
      <c r="L435" s="1">
        <v>0</v>
      </c>
      <c r="M435" s="1" t="s">
        <v>19</v>
      </c>
    </row>
    <row r="436" spans="1:13" hidden="1" x14ac:dyDescent="0.25">
      <c r="A436" s="1" t="s">
        <v>11</v>
      </c>
      <c r="B436" s="1" t="s">
        <v>12</v>
      </c>
      <c r="C436" s="1" t="s">
        <v>116</v>
      </c>
      <c r="D436" s="1" t="s">
        <v>117</v>
      </c>
      <c r="E436" s="1" t="s">
        <v>15</v>
      </c>
      <c r="F436" s="1" t="s">
        <v>16</v>
      </c>
      <c r="G436" s="1" t="s">
        <v>17</v>
      </c>
      <c r="H436" s="1" t="s">
        <v>18</v>
      </c>
      <c r="I436" s="2">
        <v>43659</v>
      </c>
      <c r="J436" s="1">
        <v>10</v>
      </c>
      <c r="K436" s="1" t="s">
        <v>19</v>
      </c>
      <c r="L436" s="1">
        <v>0</v>
      </c>
      <c r="M436" s="1" t="s">
        <v>19</v>
      </c>
    </row>
    <row r="437" spans="1:13" hidden="1" x14ac:dyDescent="0.25">
      <c r="A437" s="1" t="s">
        <v>11</v>
      </c>
      <c r="B437" s="1" t="s">
        <v>12</v>
      </c>
      <c r="C437" s="1" t="s">
        <v>142</v>
      </c>
      <c r="D437" s="1" t="s">
        <v>143</v>
      </c>
      <c r="E437" s="1" t="s">
        <v>15</v>
      </c>
      <c r="F437" s="1" t="s">
        <v>16</v>
      </c>
      <c r="G437" s="1" t="s">
        <v>17</v>
      </c>
      <c r="H437" s="1" t="s">
        <v>18</v>
      </c>
      <c r="I437" s="2">
        <v>43659</v>
      </c>
      <c r="J437" s="1">
        <v>44</v>
      </c>
      <c r="K437" s="1" t="s">
        <v>19</v>
      </c>
      <c r="L437" s="1">
        <v>0</v>
      </c>
      <c r="M437" s="1" t="s">
        <v>19</v>
      </c>
    </row>
    <row r="438" spans="1:13" hidden="1" x14ac:dyDescent="0.25">
      <c r="A438" s="1" t="s">
        <v>11</v>
      </c>
      <c r="B438" s="1" t="s">
        <v>12</v>
      </c>
      <c r="C438" s="1" t="s">
        <v>196</v>
      </c>
      <c r="D438" s="1" t="s">
        <v>197</v>
      </c>
      <c r="E438" s="1" t="s">
        <v>15</v>
      </c>
      <c r="F438" s="1" t="s">
        <v>16</v>
      </c>
      <c r="G438" s="1" t="s">
        <v>17</v>
      </c>
      <c r="H438" s="1" t="s">
        <v>18</v>
      </c>
      <c r="I438" s="2">
        <v>43659</v>
      </c>
      <c r="J438" s="1">
        <v>8300</v>
      </c>
      <c r="K438" s="1" t="s">
        <v>19</v>
      </c>
      <c r="L438" s="1">
        <v>0</v>
      </c>
      <c r="M438" s="1" t="s">
        <v>19</v>
      </c>
    </row>
    <row r="439" spans="1:13" hidden="1" x14ac:dyDescent="0.25">
      <c r="A439" s="1" t="s">
        <v>11</v>
      </c>
      <c r="B439" s="1" t="s">
        <v>12</v>
      </c>
      <c r="C439" s="1" t="s">
        <v>198</v>
      </c>
      <c r="D439" s="1" t="s">
        <v>199</v>
      </c>
      <c r="E439" s="1" t="s">
        <v>15</v>
      </c>
      <c r="F439" s="1" t="s">
        <v>16</v>
      </c>
      <c r="G439" s="1" t="s">
        <v>17</v>
      </c>
      <c r="H439" s="1" t="s">
        <v>18</v>
      </c>
      <c r="I439" s="2">
        <v>43659</v>
      </c>
      <c r="J439" s="1">
        <v>1000</v>
      </c>
      <c r="K439" s="1" t="s">
        <v>19</v>
      </c>
      <c r="L439" s="1">
        <v>0</v>
      </c>
      <c r="M439" s="1" t="s">
        <v>19</v>
      </c>
    </row>
    <row r="440" spans="1:13" hidden="1" x14ac:dyDescent="0.25">
      <c r="A440" s="1" t="s">
        <v>11</v>
      </c>
      <c r="B440" s="1" t="s">
        <v>12</v>
      </c>
      <c r="C440" s="1" t="s">
        <v>124</v>
      </c>
      <c r="D440" s="1" t="s">
        <v>125</v>
      </c>
      <c r="E440" s="1" t="s">
        <v>15</v>
      </c>
      <c r="F440" s="1" t="s">
        <v>16</v>
      </c>
      <c r="G440" s="1" t="s">
        <v>17</v>
      </c>
      <c r="H440" s="1" t="s">
        <v>18</v>
      </c>
      <c r="I440" s="2">
        <v>43661</v>
      </c>
      <c r="J440" s="1">
        <v>30000</v>
      </c>
      <c r="K440" s="1" t="s">
        <v>19</v>
      </c>
      <c r="L440" s="1">
        <v>0</v>
      </c>
      <c r="M440" s="1" t="s">
        <v>19</v>
      </c>
    </row>
    <row r="441" spans="1:13" hidden="1" x14ac:dyDescent="0.25">
      <c r="A441" s="1" t="s">
        <v>11</v>
      </c>
      <c r="B441" s="1" t="s">
        <v>12</v>
      </c>
      <c r="C441" s="1" t="s">
        <v>246</v>
      </c>
      <c r="D441" s="1" t="s">
        <v>247</v>
      </c>
      <c r="E441" s="1" t="s">
        <v>15</v>
      </c>
      <c r="F441" s="1" t="s">
        <v>16</v>
      </c>
      <c r="G441" s="1" t="s">
        <v>17</v>
      </c>
      <c r="H441" s="1" t="s">
        <v>18</v>
      </c>
      <c r="I441" s="2">
        <v>43661</v>
      </c>
      <c r="J441" s="1">
        <v>22200</v>
      </c>
      <c r="K441" s="1" t="s">
        <v>19</v>
      </c>
      <c r="L441" s="1">
        <v>0</v>
      </c>
      <c r="M441" s="1" t="s">
        <v>19</v>
      </c>
    </row>
    <row r="442" spans="1:13" hidden="1" x14ac:dyDescent="0.25">
      <c r="A442" s="1" t="s">
        <v>11</v>
      </c>
      <c r="B442" s="1" t="s">
        <v>12</v>
      </c>
      <c r="C442" s="1" t="s">
        <v>172</v>
      </c>
      <c r="D442" s="1" t="s">
        <v>173</v>
      </c>
      <c r="E442" s="1" t="s">
        <v>15</v>
      </c>
      <c r="F442" s="1" t="s">
        <v>16</v>
      </c>
      <c r="G442" s="1" t="s">
        <v>17</v>
      </c>
      <c r="H442" s="1" t="s">
        <v>18</v>
      </c>
      <c r="I442" s="2">
        <v>43661</v>
      </c>
      <c r="J442" s="1">
        <v>480</v>
      </c>
      <c r="K442" s="1" t="s">
        <v>19</v>
      </c>
      <c r="L442" s="1">
        <v>0</v>
      </c>
      <c r="M442" s="1" t="s">
        <v>19</v>
      </c>
    </row>
    <row r="443" spans="1:13" hidden="1" x14ac:dyDescent="0.25">
      <c r="A443" s="1" t="s">
        <v>11</v>
      </c>
      <c r="B443" s="1" t="s">
        <v>12</v>
      </c>
      <c r="C443" s="1" t="s">
        <v>180</v>
      </c>
      <c r="D443" s="1" t="s">
        <v>181</v>
      </c>
      <c r="E443" s="1" t="s">
        <v>15</v>
      </c>
      <c r="F443" s="1" t="s">
        <v>16</v>
      </c>
      <c r="G443" s="1" t="s">
        <v>17</v>
      </c>
      <c r="H443" s="1" t="s">
        <v>18</v>
      </c>
      <c r="I443" s="2">
        <v>43661</v>
      </c>
      <c r="J443" s="1">
        <v>220</v>
      </c>
      <c r="K443" s="1" t="s">
        <v>19</v>
      </c>
      <c r="L443" s="1">
        <v>0</v>
      </c>
      <c r="M443" s="1" t="s">
        <v>19</v>
      </c>
    </row>
    <row r="444" spans="1:13" hidden="1" x14ac:dyDescent="0.25">
      <c r="A444" s="1" t="s">
        <v>11</v>
      </c>
      <c r="B444" s="1" t="s">
        <v>12</v>
      </c>
      <c r="C444" s="1" t="s">
        <v>62</v>
      </c>
      <c r="D444" s="1" t="s">
        <v>63</v>
      </c>
      <c r="E444" s="1" t="s">
        <v>15</v>
      </c>
      <c r="F444" s="1" t="s">
        <v>16</v>
      </c>
      <c r="G444" s="1" t="s">
        <v>17</v>
      </c>
      <c r="H444" s="1" t="s">
        <v>18</v>
      </c>
      <c r="I444" s="2">
        <v>43661</v>
      </c>
      <c r="J444" s="1">
        <v>220</v>
      </c>
      <c r="K444" s="1" t="s">
        <v>19</v>
      </c>
      <c r="L444" s="1">
        <v>0</v>
      </c>
      <c r="M444" s="1" t="s">
        <v>19</v>
      </c>
    </row>
    <row r="445" spans="1:13" hidden="1" x14ac:dyDescent="0.25">
      <c r="A445" s="1" t="s">
        <v>11</v>
      </c>
      <c r="B445" s="1" t="s">
        <v>12</v>
      </c>
      <c r="C445" s="1" t="s">
        <v>248</v>
      </c>
      <c r="D445" s="1" t="s">
        <v>249</v>
      </c>
      <c r="E445" s="1" t="s">
        <v>15</v>
      </c>
      <c r="F445" s="1" t="s">
        <v>16</v>
      </c>
      <c r="G445" s="1" t="s">
        <v>17</v>
      </c>
      <c r="H445" s="1" t="s">
        <v>18</v>
      </c>
      <c r="I445" s="2">
        <v>43661</v>
      </c>
      <c r="J445" s="1">
        <v>19</v>
      </c>
      <c r="K445" s="1" t="s">
        <v>19</v>
      </c>
      <c r="L445" s="1">
        <v>0</v>
      </c>
      <c r="M445" s="1" t="s">
        <v>19</v>
      </c>
    </row>
    <row r="446" spans="1:13" hidden="1" x14ac:dyDescent="0.25">
      <c r="A446" s="1" t="s">
        <v>11</v>
      </c>
      <c r="B446" s="1" t="s">
        <v>12</v>
      </c>
      <c r="C446" s="1" t="s">
        <v>174</v>
      </c>
      <c r="D446" s="1" t="s">
        <v>175</v>
      </c>
      <c r="E446" s="1" t="s">
        <v>15</v>
      </c>
      <c r="F446" s="1" t="s">
        <v>16</v>
      </c>
      <c r="G446" s="1" t="s">
        <v>17</v>
      </c>
      <c r="H446" s="1" t="s">
        <v>18</v>
      </c>
      <c r="I446" s="2">
        <v>43661</v>
      </c>
      <c r="J446" s="1">
        <v>700</v>
      </c>
      <c r="K446" s="1" t="s">
        <v>19</v>
      </c>
      <c r="L446" s="1">
        <v>0</v>
      </c>
      <c r="M446" s="1" t="s">
        <v>19</v>
      </c>
    </row>
    <row r="447" spans="1:13" hidden="1" x14ac:dyDescent="0.25">
      <c r="A447" s="1" t="s">
        <v>11</v>
      </c>
      <c r="B447" s="1" t="s">
        <v>12</v>
      </c>
      <c r="C447" s="1" t="s">
        <v>96</v>
      </c>
      <c r="D447" s="1" t="s">
        <v>97</v>
      </c>
      <c r="E447" s="1" t="s">
        <v>15</v>
      </c>
      <c r="F447" s="1" t="s">
        <v>16</v>
      </c>
      <c r="G447" s="1" t="s">
        <v>17</v>
      </c>
      <c r="H447" s="1" t="s">
        <v>18</v>
      </c>
      <c r="I447" s="2">
        <v>43661</v>
      </c>
      <c r="J447" s="1">
        <v>200</v>
      </c>
      <c r="K447" s="1" t="s">
        <v>19</v>
      </c>
      <c r="L447" s="1">
        <v>0</v>
      </c>
      <c r="M447" s="1" t="s">
        <v>19</v>
      </c>
    </row>
    <row r="448" spans="1:13" hidden="1" x14ac:dyDescent="0.25">
      <c r="A448" s="1" t="s">
        <v>11</v>
      </c>
      <c r="B448" s="1" t="s">
        <v>12</v>
      </c>
      <c r="C448" s="1" t="s">
        <v>124</v>
      </c>
      <c r="D448" s="1" t="s">
        <v>125</v>
      </c>
      <c r="E448" s="1" t="s">
        <v>15</v>
      </c>
      <c r="F448" s="1" t="s">
        <v>16</v>
      </c>
      <c r="G448" s="1" t="s">
        <v>17</v>
      </c>
      <c r="H448" s="1" t="s">
        <v>18</v>
      </c>
      <c r="I448" s="2">
        <v>43662</v>
      </c>
      <c r="J448" s="1">
        <v>9600</v>
      </c>
      <c r="K448" s="1" t="s">
        <v>19</v>
      </c>
      <c r="L448" s="1">
        <v>0</v>
      </c>
      <c r="M448" s="1" t="s">
        <v>19</v>
      </c>
    </row>
    <row r="449" spans="1:13" hidden="1" x14ac:dyDescent="0.25">
      <c r="A449" s="1" t="s">
        <v>11</v>
      </c>
      <c r="B449" s="1" t="s">
        <v>12</v>
      </c>
      <c r="C449" s="1" t="s">
        <v>246</v>
      </c>
      <c r="D449" s="1" t="s">
        <v>247</v>
      </c>
      <c r="E449" s="1" t="s">
        <v>15</v>
      </c>
      <c r="F449" s="1" t="s">
        <v>16</v>
      </c>
      <c r="G449" s="1" t="s">
        <v>17</v>
      </c>
      <c r="H449" s="1" t="s">
        <v>18</v>
      </c>
      <c r="I449" s="2">
        <v>43662</v>
      </c>
      <c r="J449" s="1">
        <v>2800</v>
      </c>
      <c r="K449" s="1" t="s">
        <v>19</v>
      </c>
      <c r="L449" s="1">
        <v>0</v>
      </c>
      <c r="M449" s="1" t="s">
        <v>19</v>
      </c>
    </row>
    <row r="450" spans="1:13" hidden="1" x14ac:dyDescent="0.25">
      <c r="A450" s="1" t="s">
        <v>11</v>
      </c>
      <c r="B450" s="1" t="s">
        <v>12</v>
      </c>
      <c r="C450" s="1" t="s">
        <v>250</v>
      </c>
      <c r="D450" s="1" t="s">
        <v>251</v>
      </c>
      <c r="E450" s="1" t="s">
        <v>15</v>
      </c>
      <c r="F450" s="1" t="s">
        <v>16</v>
      </c>
      <c r="G450" s="1" t="s">
        <v>17</v>
      </c>
      <c r="H450" s="1" t="s">
        <v>18</v>
      </c>
      <c r="I450" s="2">
        <v>43662</v>
      </c>
      <c r="J450" s="1">
        <v>4960</v>
      </c>
      <c r="K450" s="1" t="s">
        <v>19</v>
      </c>
      <c r="L450" s="1">
        <v>0</v>
      </c>
      <c r="M450" s="1" t="s">
        <v>19</v>
      </c>
    </row>
    <row r="451" spans="1:13" hidden="1" x14ac:dyDescent="0.25">
      <c r="A451" s="1" t="s">
        <v>11</v>
      </c>
      <c r="B451" s="1" t="s">
        <v>12</v>
      </c>
      <c r="C451" s="1" t="s">
        <v>252</v>
      </c>
      <c r="D451" s="1" t="s">
        <v>253</v>
      </c>
      <c r="E451" s="1" t="s">
        <v>15</v>
      </c>
      <c r="F451" s="1" t="s">
        <v>16</v>
      </c>
      <c r="G451" s="1" t="s">
        <v>17</v>
      </c>
      <c r="H451" s="1" t="s">
        <v>18</v>
      </c>
      <c r="I451" s="2">
        <v>43662</v>
      </c>
      <c r="J451" s="1">
        <v>800</v>
      </c>
      <c r="K451" s="1" t="s">
        <v>19</v>
      </c>
      <c r="L451" s="1">
        <v>0</v>
      </c>
      <c r="M451" s="1" t="s">
        <v>19</v>
      </c>
    </row>
    <row r="452" spans="1:13" hidden="1" x14ac:dyDescent="0.25">
      <c r="A452" s="1" t="s">
        <v>11</v>
      </c>
      <c r="B452" s="1" t="s">
        <v>12</v>
      </c>
      <c r="C452" s="1" t="s">
        <v>70</v>
      </c>
      <c r="D452" s="1" t="s">
        <v>71</v>
      </c>
      <c r="E452" s="1" t="s">
        <v>15</v>
      </c>
      <c r="F452" s="1" t="s">
        <v>16</v>
      </c>
      <c r="G452" s="1" t="s">
        <v>17</v>
      </c>
      <c r="H452" s="1" t="s">
        <v>18</v>
      </c>
      <c r="I452" s="2">
        <v>43662</v>
      </c>
      <c r="J452" s="1">
        <v>1992</v>
      </c>
      <c r="K452" s="1" t="s">
        <v>19</v>
      </c>
      <c r="L452" s="1">
        <v>0</v>
      </c>
      <c r="M452" s="1" t="s">
        <v>19</v>
      </c>
    </row>
    <row r="453" spans="1:13" hidden="1" x14ac:dyDescent="0.25">
      <c r="A453" s="1" t="s">
        <v>11</v>
      </c>
      <c r="B453" s="1" t="s">
        <v>12</v>
      </c>
      <c r="C453" s="1" t="s">
        <v>162</v>
      </c>
      <c r="D453" s="1" t="s">
        <v>163</v>
      </c>
      <c r="E453" s="1" t="s">
        <v>15</v>
      </c>
      <c r="F453" s="1" t="s">
        <v>16</v>
      </c>
      <c r="G453" s="1" t="s">
        <v>17</v>
      </c>
      <c r="H453" s="1" t="s">
        <v>18</v>
      </c>
      <c r="I453" s="2">
        <v>43663</v>
      </c>
      <c r="J453" s="1">
        <v>1201</v>
      </c>
      <c r="K453" s="1" t="s">
        <v>19</v>
      </c>
      <c r="L453" s="1">
        <v>0</v>
      </c>
      <c r="M453" s="1" t="s">
        <v>19</v>
      </c>
    </row>
    <row r="454" spans="1:13" hidden="1" x14ac:dyDescent="0.25">
      <c r="A454" s="1" t="s">
        <v>11</v>
      </c>
      <c r="B454" s="1" t="s">
        <v>12</v>
      </c>
      <c r="C454" s="1" t="s">
        <v>124</v>
      </c>
      <c r="D454" s="1" t="s">
        <v>125</v>
      </c>
      <c r="E454" s="1" t="s">
        <v>15</v>
      </c>
      <c r="F454" s="1" t="s">
        <v>16</v>
      </c>
      <c r="G454" s="1" t="s">
        <v>17</v>
      </c>
      <c r="H454" s="1" t="s">
        <v>18</v>
      </c>
      <c r="I454" s="2">
        <v>43663</v>
      </c>
      <c r="J454" s="1">
        <v>20000</v>
      </c>
      <c r="K454" s="1" t="s">
        <v>19</v>
      </c>
      <c r="L454" s="1">
        <v>0</v>
      </c>
      <c r="M454" s="1" t="s">
        <v>19</v>
      </c>
    </row>
    <row r="455" spans="1:13" hidden="1" x14ac:dyDescent="0.25">
      <c r="A455" s="1" t="s">
        <v>11</v>
      </c>
      <c r="B455" s="1" t="s">
        <v>12</v>
      </c>
      <c r="C455" s="1" t="s">
        <v>246</v>
      </c>
      <c r="D455" s="1" t="s">
        <v>247</v>
      </c>
      <c r="E455" s="1" t="s">
        <v>15</v>
      </c>
      <c r="F455" s="1" t="s">
        <v>16</v>
      </c>
      <c r="G455" s="1" t="s">
        <v>17</v>
      </c>
      <c r="H455" s="1" t="s">
        <v>18</v>
      </c>
      <c r="I455" s="2">
        <v>43663</v>
      </c>
      <c r="J455" s="1">
        <v>25120</v>
      </c>
      <c r="K455" s="1" t="s">
        <v>19</v>
      </c>
      <c r="L455" s="1">
        <v>0</v>
      </c>
      <c r="M455" s="1" t="s">
        <v>19</v>
      </c>
    </row>
    <row r="456" spans="1:13" hidden="1" x14ac:dyDescent="0.25">
      <c r="A456" s="1" t="s">
        <v>11</v>
      </c>
      <c r="B456" s="1" t="s">
        <v>12</v>
      </c>
      <c r="C456" s="1" t="s">
        <v>90</v>
      </c>
      <c r="D456" s="1" t="s">
        <v>91</v>
      </c>
      <c r="E456" s="1" t="s">
        <v>15</v>
      </c>
      <c r="F456" s="1" t="s">
        <v>16</v>
      </c>
      <c r="G456" s="1" t="s">
        <v>17</v>
      </c>
      <c r="H456" s="1" t="s">
        <v>18</v>
      </c>
      <c r="I456" s="2">
        <v>43663</v>
      </c>
      <c r="J456" s="1">
        <v>1700</v>
      </c>
      <c r="K456" s="1" t="s">
        <v>19</v>
      </c>
      <c r="L456" s="1">
        <v>0</v>
      </c>
      <c r="M456" s="1" t="s">
        <v>19</v>
      </c>
    </row>
    <row r="457" spans="1:13" hidden="1" x14ac:dyDescent="0.25">
      <c r="A457" s="1" t="s">
        <v>11</v>
      </c>
      <c r="B457" s="1" t="s">
        <v>12</v>
      </c>
      <c r="C457" s="1" t="s">
        <v>92</v>
      </c>
      <c r="D457" s="1" t="s">
        <v>93</v>
      </c>
      <c r="E457" s="1" t="s">
        <v>15</v>
      </c>
      <c r="F457" s="1" t="s">
        <v>16</v>
      </c>
      <c r="G457" s="1" t="s">
        <v>17</v>
      </c>
      <c r="H457" s="1" t="s">
        <v>18</v>
      </c>
      <c r="I457" s="2">
        <v>43663</v>
      </c>
      <c r="J457" s="1">
        <v>1900</v>
      </c>
      <c r="K457" s="1" t="s">
        <v>19</v>
      </c>
      <c r="L457" s="1">
        <v>0</v>
      </c>
      <c r="M457" s="1" t="s">
        <v>19</v>
      </c>
    </row>
    <row r="458" spans="1:13" hidden="1" x14ac:dyDescent="0.25">
      <c r="A458" s="1" t="s">
        <v>11</v>
      </c>
      <c r="B458" s="1" t="s">
        <v>12</v>
      </c>
      <c r="C458" s="1" t="s">
        <v>240</v>
      </c>
      <c r="D458" s="1" t="s">
        <v>241</v>
      </c>
      <c r="E458" s="1" t="s">
        <v>15</v>
      </c>
      <c r="F458" s="1" t="s">
        <v>16</v>
      </c>
      <c r="G458" s="1" t="s">
        <v>17</v>
      </c>
      <c r="H458" s="1" t="s">
        <v>18</v>
      </c>
      <c r="I458" s="2">
        <v>43664</v>
      </c>
      <c r="J458" s="1">
        <v>10000</v>
      </c>
      <c r="K458" s="1" t="s">
        <v>19</v>
      </c>
      <c r="L458" s="1">
        <v>0</v>
      </c>
      <c r="M458" s="1" t="s">
        <v>19</v>
      </c>
    </row>
    <row r="459" spans="1:13" hidden="1" x14ac:dyDescent="0.25">
      <c r="A459" s="1" t="s">
        <v>11</v>
      </c>
      <c r="B459" s="1" t="s">
        <v>12</v>
      </c>
      <c r="C459" s="1" t="s">
        <v>124</v>
      </c>
      <c r="D459" s="1" t="s">
        <v>125</v>
      </c>
      <c r="E459" s="1" t="s">
        <v>15</v>
      </c>
      <c r="F459" s="1" t="s">
        <v>16</v>
      </c>
      <c r="G459" s="1" t="s">
        <v>17</v>
      </c>
      <c r="H459" s="1" t="s">
        <v>18</v>
      </c>
      <c r="I459" s="2">
        <v>43664</v>
      </c>
      <c r="J459" s="1">
        <v>22000</v>
      </c>
      <c r="K459" s="1" t="s">
        <v>19</v>
      </c>
      <c r="L459" s="1">
        <v>0</v>
      </c>
      <c r="M459" s="1" t="s">
        <v>19</v>
      </c>
    </row>
    <row r="460" spans="1:13" hidden="1" x14ac:dyDescent="0.25">
      <c r="A460" s="1" t="s">
        <v>11</v>
      </c>
      <c r="B460" s="1" t="s">
        <v>12</v>
      </c>
      <c r="C460" s="1" t="s">
        <v>242</v>
      </c>
      <c r="D460" s="1" t="s">
        <v>243</v>
      </c>
      <c r="E460" s="1" t="s">
        <v>15</v>
      </c>
      <c r="F460" s="1" t="s">
        <v>16</v>
      </c>
      <c r="G460" s="1" t="s">
        <v>17</v>
      </c>
      <c r="H460" s="1" t="s">
        <v>18</v>
      </c>
      <c r="I460" s="2">
        <v>43664</v>
      </c>
      <c r="J460" s="1">
        <v>10000</v>
      </c>
      <c r="K460" s="1" t="s">
        <v>19</v>
      </c>
      <c r="L460" s="1">
        <v>0</v>
      </c>
      <c r="M460" s="1" t="s">
        <v>19</v>
      </c>
    </row>
    <row r="461" spans="1:13" hidden="1" x14ac:dyDescent="0.25">
      <c r="A461" s="1" t="s">
        <v>11</v>
      </c>
      <c r="B461" s="1" t="s">
        <v>12</v>
      </c>
      <c r="C461" s="1" t="s">
        <v>252</v>
      </c>
      <c r="D461" s="1" t="s">
        <v>253</v>
      </c>
      <c r="E461" s="1" t="s">
        <v>15</v>
      </c>
      <c r="F461" s="1" t="s">
        <v>16</v>
      </c>
      <c r="G461" s="1" t="s">
        <v>17</v>
      </c>
      <c r="H461" s="1" t="s">
        <v>18</v>
      </c>
      <c r="I461" s="2">
        <v>43664</v>
      </c>
      <c r="J461" s="1">
        <v>42</v>
      </c>
      <c r="K461" s="1" t="s">
        <v>19</v>
      </c>
      <c r="L461" s="1">
        <v>0</v>
      </c>
      <c r="M461" s="1" t="s">
        <v>19</v>
      </c>
    </row>
    <row r="462" spans="1:13" hidden="1" x14ac:dyDescent="0.25">
      <c r="A462" s="1" t="s">
        <v>11</v>
      </c>
      <c r="B462" s="1" t="s">
        <v>12</v>
      </c>
      <c r="C462" s="1" t="s">
        <v>172</v>
      </c>
      <c r="D462" s="1" t="s">
        <v>173</v>
      </c>
      <c r="E462" s="1" t="s">
        <v>15</v>
      </c>
      <c r="F462" s="1" t="s">
        <v>16</v>
      </c>
      <c r="G462" s="1" t="s">
        <v>17</v>
      </c>
      <c r="H462" s="1" t="s">
        <v>18</v>
      </c>
      <c r="I462" s="2">
        <v>43664</v>
      </c>
      <c r="J462" s="1">
        <v>11</v>
      </c>
      <c r="K462" s="1" t="s">
        <v>19</v>
      </c>
      <c r="L462" s="1">
        <v>0</v>
      </c>
      <c r="M462" s="1" t="s">
        <v>19</v>
      </c>
    </row>
    <row r="463" spans="1:13" hidden="1" x14ac:dyDescent="0.25">
      <c r="A463" s="1" t="s">
        <v>11</v>
      </c>
      <c r="B463" s="1" t="s">
        <v>12</v>
      </c>
      <c r="C463" s="1" t="s">
        <v>90</v>
      </c>
      <c r="D463" s="1" t="s">
        <v>91</v>
      </c>
      <c r="E463" s="1" t="s">
        <v>15</v>
      </c>
      <c r="F463" s="1" t="s">
        <v>16</v>
      </c>
      <c r="G463" s="1" t="s">
        <v>17</v>
      </c>
      <c r="H463" s="1" t="s">
        <v>18</v>
      </c>
      <c r="I463" s="2">
        <v>43664</v>
      </c>
      <c r="J463" s="1">
        <v>1300</v>
      </c>
      <c r="K463" s="1" t="s">
        <v>19</v>
      </c>
      <c r="L463" s="1">
        <v>0</v>
      </c>
      <c r="M463" s="1" t="s">
        <v>19</v>
      </c>
    </row>
    <row r="464" spans="1:13" hidden="1" x14ac:dyDescent="0.25">
      <c r="A464" s="1" t="s">
        <v>11</v>
      </c>
      <c r="B464" s="1" t="s">
        <v>12</v>
      </c>
      <c r="C464" s="1" t="s">
        <v>92</v>
      </c>
      <c r="D464" s="1" t="s">
        <v>93</v>
      </c>
      <c r="E464" s="1" t="s">
        <v>15</v>
      </c>
      <c r="F464" s="1" t="s">
        <v>16</v>
      </c>
      <c r="G464" s="1" t="s">
        <v>17</v>
      </c>
      <c r="H464" s="1" t="s">
        <v>18</v>
      </c>
      <c r="I464" s="2">
        <v>43664</v>
      </c>
      <c r="J464" s="1">
        <v>870</v>
      </c>
      <c r="K464" s="1" t="s">
        <v>19</v>
      </c>
      <c r="L464" s="1">
        <v>0</v>
      </c>
      <c r="M464" s="1" t="s">
        <v>19</v>
      </c>
    </row>
    <row r="465" spans="1:13" hidden="1" x14ac:dyDescent="0.25">
      <c r="A465" s="1" t="s">
        <v>11</v>
      </c>
      <c r="B465" s="1" t="s">
        <v>12</v>
      </c>
      <c r="C465" s="1" t="s">
        <v>174</v>
      </c>
      <c r="D465" s="1" t="s">
        <v>175</v>
      </c>
      <c r="E465" s="1" t="s">
        <v>15</v>
      </c>
      <c r="F465" s="1" t="s">
        <v>16</v>
      </c>
      <c r="G465" s="1" t="s">
        <v>17</v>
      </c>
      <c r="H465" s="1" t="s">
        <v>18</v>
      </c>
      <c r="I465" s="2">
        <v>43664</v>
      </c>
      <c r="J465" s="1">
        <v>1000</v>
      </c>
      <c r="K465" s="1" t="s">
        <v>19</v>
      </c>
      <c r="L465" s="1">
        <v>0</v>
      </c>
      <c r="M465" s="1" t="s">
        <v>19</v>
      </c>
    </row>
    <row r="466" spans="1:13" hidden="1" x14ac:dyDescent="0.25">
      <c r="A466" s="1" t="s">
        <v>11</v>
      </c>
      <c r="B466" s="1" t="s">
        <v>12</v>
      </c>
      <c r="C466" s="1" t="s">
        <v>218</v>
      </c>
      <c r="D466" s="1" t="s">
        <v>219</v>
      </c>
      <c r="E466" s="1" t="s">
        <v>15</v>
      </c>
      <c r="F466" s="1" t="s">
        <v>16</v>
      </c>
      <c r="G466" s="1" t="s">
        <v>17</v>
      </c>
      <c r="H466" s="1" t="s">
        <v>18</v>
      </c>
      <c r="I466" s="2">
        <v>43664</v>
      </c>
      <c r="J466" s="1">
        <v>2000</v>
      </c>
      <c r="K466" s="1" t="s">
        <v>19</v>
      </c>
      <c r="L466" s="1">
        <v>0</v>
      </c>
      <c r="M466" s="1" t="s">
        <v>19</v>
      </c>
    </row>
    <row r="467" spans="1:13" hidden="1" x14ac:dyDescent="0.25">
      <c r="A467" s="1" t="s">
        <v>11</v>
      </c>
      <c r="B467" s="1" t="s">
        <v>12</v>
      </c>
      <c r="C467" s="1" t="s">
        <v>68</v>
      </c>
      <c r="D467" s="1" t="s">
        <v>69</v>
      </c>
      <c r="E467" s="1" t="s">
        <v>15</v>
      </c>
      <c r="F467" s="1" t="s">
        <v>16</v>
      </c>
      <c r="G467" s="1" t="s">
        <v>17</v>
      </c>
      <c r="H467" s="1" t="s">
        <v>18</v>
      </c>
      <c r="I467" s="2">
        <v>43664</v>
      </c>
      <c r="J467" s="1">
        <v>5000</v>
      </c>
      <c r="K467" s="1" t="s">
        <v>19</v>
      </c>
      <c r="L467" s="1">
        <v>0</v>
      </c>
      <c r="M467" s="1" t="s">
        <v>19</v>
      </c>
    </row>
    <row r="468" spans="1:13" hidden="1" x14ac:dyDescent="0.25">
      <c r="A468" s="1" t="s">
        <v>11</v>
      </c>
      <c r="B468" s="1" t="s">
        <v>12</v>
      </c>
      <c r="C468" s="1" t="s">
        <v>70</v>
      </c>
      <c r="D468" s="1" t="s">
        <v>71</v>
      </c>
      <c r="E468" s="1" t="s">
        <v>15</v>
      </c>
      <c r="F468" s="1" t="s">
        <v>16</v>
      </c>
      <c r="G468" s="1" t="s">
        <v>17</v>
      </c>
      <c r="H468" s="1" t="s">
        <v>18</v>
      </c>
      <c r="I468" s="2">
        <v>43664</v>
      </c>
      <c r="J468" s="1">
        <v>5</v>
      </c>
      <c r="K468" s="1" t="s">
        <v>19</v>
      </c>
      <c r="L468" s="1">
        <v>0</v>
      </c>
      <c r="M468" s="1" t="s">
        <v>19</v>
      </c>
    </row>
    <row r="469" spans="1:13" hidden="1" x14ac:dyDescent="0.25">
      <c r="A469" s="1" t="s">
        <v>11</v>
      </c>
      <c r="B469" s="1" t="s">
        <v>12</v>
      </c>
      <c r="C469" s="1" t="s">
        <v>124</v>
      </c>
      <c r="D469" s="1" t="s">
        <v>125</v>
      </c>
      <c r="E469" s="1" t="s">
        <v>15</v>
      </c>
      <c r="F469" s="1" t="s">
        <v>16</v>
      </c>
      <c r="G469" s="1" t="s">
        <v>17</v>
      </c>
      <c r="H469" s="1" t="s">
        <v>18</v>
      </c>
      <c r="I469" s="2">
        <v>43665</v>
      </c>
      <c r="J469" s="1">
        <v>24000</v>
      </c>
      <c r="K469" s="1" t="s">
        <v>19</v>
      </c>
      <c r="L469" s="1">
        <v>0</v>
      </c>
      <c r="M469" s="1" t="s">
        <v>19</v>
      </c>
    </row>
    <row r="470" spans="1:13" hidden="1" x14ac:dyDescent="0.25">
      <c r="A470" s="1" t="s">
        <v>11</v>
      </c>
      <c r="B470" s="1" t="s">
        <v>12</v>
      </c>
      <c r="C470" s="1" t="s">
        <v>242</v>
      </c>
      <c r="D470" s="1" t="s">
        <v>243</v>
      </c>
      <c r="E470" s="1" t="s">
        <v>15</v>
      </c>
      <c r="F470" s="1" t="s">
        <v>16</v>
      </c>
      <c r="G470" s="1" t="s">
        <v>17</v>
      </c>
      <c r="H470" s="1" t="s">
        <v>18</v>
      </c>
      <c r="I470" s="2">
        <v>43665</v>
      </c>
      <c r="J470" s="1">
        <v>9940</v>
      </c>
      <c r="K470" s="1" t="s">
        <v>19</v>
      </c>
      <c r="L470" s="1">
        <v>0</v>
      </c>
      <c r="M470" s="1" t="s">
        <v>19</v>
      </c>
    </row>
    <row r="471" spans="1:13" hidden="1" x14ac:dyDescent="0.25">
      <c r="A471" s="1" t="s">
        <v>11</v>
      </c>
      <c r="B471" s="1" t="s">
        <v>12</v>
      </c>
      <c r="C471" s="1" t="s">
        <v>56</v>
      </c>
      <c r="D471" s="1" t="s">
        <v>57</v>
      </c>
      <c r="E471" s="1" t="s">
        <v>15</v>
      </c>
      <c r="F471" s="1" t="s">
        <v>16</v>
      </c>
      <c r="G471" s="1" t="s">
        <v>17</v>
      </c>
      <c r="H471" s="1" t="s">
        <v>18</v>
      </c>
      <c r="I471" s="2">
        <v>43665</v>
      </c>
      <c r="J471" s="1">
        <v>200</v>
      </c>
      <c r="K471" s="1" t="s">
        <v>19</v>
      </c>
      <c r="L471" s="1">
        <v>0</v>
      </c>
      <c r="M471" s="1" t="s">
        <v>19</v>
      </c>
    </row>
    <row r="472" spans="1:13" hidden="1" x14ac:dyDescent="0.25">
      <c r="A472" s="1" t="s">
        <v>11</v>
      </c>
      <c r="B472" s="1" t="s">
        <v>12</v>
      </c>
      <c r="C472" s="1" t="s">
        <v>88</v>
      </c>
      <c r="D472" s="1" t="s">
        <v>89</v>
      </c>
      <c r="E472" s="1" t="s">
        <v>15</v>
      </c>
      <c r="F472" s="1" t="s">
        <v>16</v>
      </c>
      <c r="G472" s="1" t="s">
        <v>17</v>
      </c>
      <c r="H472" s="1" t="s">
        <v>18</v>
      </c>
      <c r="I472" s="2">
        <v>43665</v>
      </c>
      <c r="J472" s="1">
        <v>202</v>
      </c>
      <c r="K472" s="1" t="s">
        <v>19</v>
      </c>
      <c r="L472" s="1">
        <v>0</v>
      </c>
      <c r="M472" s="1" t="s">
        <v>19</v>
      </c>
    </row>
    <row r="473" spans="1:13" hidden="1" x14ac:dyDescent="0.25">
      <c r="A473" s="1" t="s">
        <v>11</v>
      </c>
      <c r="B473" s="1" t="s">
        <v>12</v>
      </c>
      <c r="C473" s="1" t="s">
        <v>174</v>
      </c>
      <c r="D473" s="1" t="s">
        <v>175</v>
      </c>
      <c r="E473" s="1" t="s">
        <v>15</v>
      </c>
      <c r="F473" s="1" t="s">
        <v>16</v>
      </c>
      <c r="G473" s="1" t="s">
        <v>17</v>
      </c>
      <c r="H473" s="1" t="s">
        <v>18</v>
      </c>
      <c r="I473" s="2">
        <v>43665</v>
      </c>
      <c r="J473" s="1">
        <v>700</v>
      </c>
      <c r="K473" s="1" t="s">
        <v>19</v>
      </c>
      <c r="L473" s="1">
        <v>0</v>
      </c>
      <c r="M473" s="1" t="s">
        <v>19</v>
      </c>
    </row>
    <row r="474" spans="1:13" hidden="1" x14ac:dyDescent="0.25">
      <c r="A474" s="1" t="s">
        <v>11</v>
      </c>
      <c r="B474" s="1" t="s">
        <v>12</v>
      </c>
      <c r="C474" s="1" t="s">
        <v>218</v>
      </c>
      <c r="D474" s="1" t="s">
        <v>219</v>
      </c>
      <c r="E474" s="1" t="s">
        <v>15</v>
      </c>
      <c r="F474" s="1" t="s">
        <v>16</v>
      </c>
      <c r="G474" s="1" t="s">
        <v>17</v>
      </c>
      <c r="H474" s="1" t="s">
        <v>18</v>
      </c>
      <c r="I474" s="2">
        <v>43665</v>
      </c>
      <c r="J474" s="1">
        <v>500</v>
      </c>
      <c r="K474" s="1" t="s">
        <v>19</v>
      </c>
      <c r="L474" s="1">
        <v>0</v>
      </c>
      <c r="M474" s="1" t="s">
        <v>19</v>
      </c>
    </row>
    <row r="475" spans="1:13" hidden="1" x14ac:dyDescent="0.25">
      <c r="A475" s="1" t="s">
        <v>11</v>
      </c>
      <c r="B475" s="1" t="s">
        <v>12</v>
      </c>
      <c r="C475" s="1" t="s">
        <v>98</v>
      </c>
      <c r="D475" s="1" t="s">
        <v>99</v>
      </c>
      <c r="E475" s="1" t="s">
        <v>15</v>
      </c>
      <c r="F475" s="1" t="s">
        <v>16</v>
      </c>
      <c r="G475" s="1" t="s">
        <v>17</v>
      </c>
      <c r="H475" s="1" t="s">
        <v>18</v>
      </c>
      <c r="I475" s="2">
        <v>43665</v>
      </c>
      <c r="J475" s="1">
        <v>304</v>
      </c>
      <c r="K475" s="1" t="s">
        <v>19</v>
      </c>
      <c r="L475" s="1">
        <v>0</v>
      </c>
      <c r="M475" s="1" t="s">
        <v>19</v>
      </c>
    </row>
    <row r="476" spans="1:13" hidden="1" x14ac:dyDescent="0.25">
      <c r="A476" s="1" t="s">
        <v>11</v>
      </c>
      <c r="B476" s="1" t="s">
        <v>12</v>
      </c>
      <c r="C476" s="1" t="s">
        <v>68</v>
      </c>
      <c r="D476" s="1" t="s">
        <v>69</v>
      </c>
      <c r="E476" s="1" t="s">
        <v>15</v>
      </c>
      <c r="F476" s="1" t="s">
        <v>16</v>
      </c>
      <c r="G476" s="1" t="s">
        <v>17</v>
      </c>
      <c r="H476" s="1" t="s">
        <v>18</v>
      </c>
      <c r="I476" s="2">
        <v>43665</v>
      </c>
      <c r="J476" s="1">
        <v>5000</v>
      </c>
      <c r="K476" s="1" t="s">
        <v>19</v>
      </c>
      <c r="L476" s="1">
        <v>0</v>
      </c>
      <c r="M476" s="1" t="s">
        <v>19</v>
      </c>
    </row>
    <row r="477" spans="1:13" hidden="1" x14ac:dyDescent="0.25">
      <c r="A477" s="1" t="s">
        <v>11</v>
      </c>
      <c r="B477" s="1" t="s">
        <v>12</v>
      </c>
      <c r="C477" s="1" t="s">
        <v>196</v>
      </c>
      <c r="D477" s="1" t="s">
        <v>197</v>
      </c>
      <c r="E477" s="1" t="s">
        <v>15</v>
      </c>
      <c r="F477" s="1" t="s">
        <v>16</v>
      </c>
      <c r="G477" s="1" t="s">
        <v>17</v>
      </c>
      <c r="H477" s="1" t="s">
        <v>18</v>
      </c>
      <c r="I477" s="2">
        <v>43665</v>
      </c>
      <c r="J477" s="1">
        <v>251</v>
      </c>
      <c r="K477" s="1" t="s">
        <v>19</v>
      </c>
      <c r="L477" s="1">
        <v>0</v>
      </c>
      <c r="M477" s="1" t="s">
        <v>19</v>
      </c>
    </row>
    <row r="478" spans="1:13" hidden="1" x14ac:dyDescent="0.25">
      <c r="A478" s="1" t="s">
        <v>11</v>
      </c>
      <c r="B478" s="1" t="s">
        <v>12</v>
      </c>
      <c r="C478" s="1" t="s">
        <v>50</v>
      </c>
      <c r="D478" s="1" t="s">
        <v>51</v>
      </c>
      <c r="E478" s="1" t="s">
        <v>15</v>
      </c>
      <c r="F478" s="1" t="s">
        <v>16</v>
      </c>
      <c r="G478" s="1" t="s">
        <v>17</v>
      </c>
      <c r="H478" s="1" t="s">
        <v>18</v>
      </c>
      <c r="I478" s="2">
        <v>43666</v>
      </c>
      <c r="J478" s="1">
        <v>6500</v>
      </c>
      <c r="K478" s="1" t="s">
        <v>19</v>
      </c>
      <c r="L478" s="1">
        <v>0</v>
      </c>
      <c r="M478" s="1" t="s">
        <v>19</v>
      </c>
    </row>
    <row r="479" spans="1:13" hidden="1" x14ac:dyDescent="0.25">
      <c r="A479" s="1" t="s">
        <v>11</v>
      </c>
      <c r="B479" s="1" t="s">
        <v>12</v>
      </c>
      <c r="C479" s="1" t="s">
        <v>176</v>
      </c>
      <c r="D479" s="1" t="s">
        <v>177</v>
      </c>
      <c r="E479" s="1" t="s">
        <v>15</v>
      </c>
      <c r="F479" s="1" t="s">
        <v>16</v>
      </c>
      <c r="G479" s="1" t="s">
        <v>17</v>
      </c>
      <c r="H479" s="1" t="s">
        <v>18</v>
      </c>
      <c r="I479" s="2">
        <v>43666</v>
      </c>
      <c r="J479" s="1">
        <v>4971</v>
      </c>
      <c r="K479" s="1" t="s">
        <v>19</v>
      </c>
      <c r="L479" s="1">
        <v>0</v>
      </c>
      <c r="M479" s="1" t="s">
        <v>19</v>
      </c>
    </row>
    <row r="480" spans="1:13" hidden="1" x14ac:dyDescent="0.25">
      <c r="A480" s="1" t="s">
        <v>11</v>
      </c>
      <c r="B480" s="1" t="s">
        <v>12</v>
      </c>
      <c r="C480" s="1" t="s">
        <v>160</v>
      </c>
      <c r="D480" s="1" t="s">
        <v>161</v>
      </c>
      <c r="E480" s="1" t="s">
        <v>15</v>
      </c>
      <c r="F480" s="1" t="s">
        <v>16</v>
      </c>
      <c r="G480" s="1" t="s">
        <v>17</v>
      </c>
      <c r="H480" s="1" t="s">
        <v>18</v>
      </c>
      <c r="I480" s="2">
        <v>43667</v>
      </c>
      <c r="J480" s="1">
        <v>155</v>
      </c>
      <c r="K480" s="1" t="s">
        <v>19</v>
      </c>
      <c r="L480" s="1">
        <v>0</v>
      </c>
      <c r="M480" s="1" t="s">
        <v>19</v>
      </c>
    </row>
    <row r="481" spans="1:13" hidden="1" x14ac:dyDescent="0.25">
      <c r="A481" s="1" t="s">
        <v>11</v>
      </c>
      <c r="B481" s="1" t="s">
        <v>12</v>
      </c>
      <c r="C481" s="1" t="s">
        <v>124</v>
      </c>
      <c r="D481" s="1" t="s">
        <v>125</v>
      </c>
      <c r="E481" s="1" t="s">
        <v>15</v>
      </c>
      <c r="F481" s="1" t="s">
        <v>16</v>
      </c>
      <c r="G481" s="1" t="s">
        <v>17</v>
      </c>
      <c r="H481" s="1" t="s">
        <v>18</v>
      </c>
      <c r="I481" s="2">
        <v>43667</v>
      </c>
      <c r="J481" s="1">
        <v>24000</v>
      </c>
      <c r="K481" s="1" t="s">
        <v>19</v>
      </c>
      <c r="L481" s="1">
        <v>0</v>
      </c>
      <c r="M481" s="1" t="s">
        <v>19</v>
      </c>
    </row>
    <row r="482" spans="1:13" hidden="1" x14ac:dyDescent="0.25">
      <c r="A482" s="1" t="s">
        <v>11</v>
      </c>
      <c r="B482" s="1" t="s">
        <v>12</v>
      </c>
      <c r="C482" s="1" t="s">
        <v>132</v>
      </c>
      <c r="D482" s="1" t="s">
        <v>133</v>
      </c>
      <c r="E482" s="1" t="s">
        <v>15</v>
      </c>
      <c r="F482" s="1" t="s">
        <v>16</v>
      </c>
      <c r="G482" s="1" t="s">
        <v>17</v>
      </c>
      <c r="H482" s="1" t="s">
        <v>18</v>
      </c>
      <c r="I482" s="2">
        <v>43667</v>
      </c>
      <c r="J482" s="1">
        <v>150</v>
      </c>
      <c r="K482" s="1" t="s">
        <v>19</v>
      </c>
      <c r="L482" s="1">
        <v>0</v>
      </c>
      <c r="M482" s="1" t="s">
        <v>19</v>
      </c>
    </row>
    <row r="483" spans="1:13" hidden="1" x14ac:dyDescent="0.25">
      <c r="A483" s="1" t="s">
        <v>11</v>
      </c>
      <c r="B483" s="1" t="s">
        <v>12</v>
      </c>
      <c r="C483" s="1" t="s">
        <v>72</v>
      </c>
      <c r="D483" s="1" t="s">
        <v>73</v>
      </c>
      <c r="E483" s="1" t="s">
        <v>15</v>
      </c>
      <c r="F483" s="1" t="s">
        <v>16</v>
      </c>
      <c r="G483" s="1" t="s">
        <v>17</v>
      </c>
      <c r="H483" s="1" t="s">
        <v>18</v>
      </c>
      <c r="I483" s="2">
        <v>43667</v>
      </c>
      <c r="J483" s="1">
        <v>3000</v>
      </c>
      <c r="K483" s="1" t="s">
        <v>19</v>
      </c>
      <c r="L483" s="1">
        <v>0</v>
      </c>
      <c r="M483" s="1" t="s">
        <v>19</v>
      </c>
    </row>
    <row r="484" spans="1:13" hidden="1" x14ac:dyDescent="0.25">
      <c r="A484" s="1" t="s">
        <v>11</v>
      </c>
      <c r="B484" s="1" t="s">
        <v>12</v>
      </c>
      <c r="C484" s="1" t="s">
        <v>162</v>
      </c>
      <c r="D484" s="1" t="s">
        <v>163</v>
      </c>
      <c r="E484" s="1" t="s">
        <v>15</v>
      </c>
      <c r="F484" s="1" t="s">
        <v>16</v>
      </c>
      <c r="G484" s="1" t="s">
        <v>17</v>
      </c>
      <c r="H484" s="1" t="s">
        <v>18</v>
      </c>
      <c r="I484" s="2">
        <v>43668</v>
      </c>
      <c r="J484" s="1">
        <v>1008</v>
      </c>
      <c r="K484" s="1" t="s">
        <v>19</v>
      </c>
      <c r="L484" s="1">
        <v>0</v>
      </c>
      <c r="M484" s="1" t="s">
        <v>19</v>
      </c>
    </row>
    <row r="485" spans="1:13" hidden="1" x14ac:dyDescent="0.25">
      <c r="A485" s="1" t="s">
        <v>11</v>
      </c>
      <c r="B485" s="1" t="s">
        <v>12</v>
      </c>
      <c r="C485" s="1" t="s">
        <v>50</v>
      </c>
      <c r="D485" s="1" t="s">
        <v>51</v>
      </c>
      <c r="E485" s="1" t="s">
        <v>15</v>
      </c>
      <c r="F485" s="1" t="s">
        <v>16</v>
      </c>
      <c r="G485" s="1" t="s">
        <v>17</v>
      </c>
      <c r="H485" s="1" t="s">
        <v>18</v>
      </c>
      <c r="I485" s="2">
        <v>43668</v>
      </c>
      <c r="J485" s="1">
        <v>5160</v>
      </c>
      <c r="K485" s="1" t="s">
        <v>19</v>
      </c>
      <c r="L485" s="1">
        <v>0</v>
      </c>
      <c r="M485" s="1" t="s">
        <v>19</v>
      </c>
    </row>
    <row r="486" spans="1:13" hidden="1" x14ac:dyDescent="0.25">
      <c r="A486" s="1" t="s">
        <v>11</v>
      </c>
      <c r="B486" s="1" t="s">
        <v>12</v>
      </c>
      <c r="C486" s="1" t="s">
        <v>126</v>
      </c>
      <c r="D486" s="1" t="s">
        <v>127</v>
      </c>
      <c r="E486" s="1" t="s">
        <v>15</v>
      </c>
      <c r="F486" s="1" t="s">
        <v>16</v>
      </c>
      <c r="G486" s="1" t="s">
        <v>17</v>
      </c>
      <c r="H486" s="1" t="s">
        <v>18</v>
      </c>
      <c r="I486" s="2">
        <v>43668</v>
      </c>
      <c r="J486" s="1">
        <v>9306</v>
      </c>
      <c r="K486" s="1" t="s">
        <v>19</v>
      </c>
      <c r="L486" s="1">
        <v>0</v>
      </c>
      <c r="M486" s="1" t="s">
        <v>19</v>
      </c>
    </row>
    <row r="487" spans="1:13" hidden="1" x14ac:dyDescent="0.25">
      <c r="A487" s="1" t="s">
        <v>11</v>
      </c>
      <c r="B487" s="1" t="s">
        <v>12</v>
      </c>
      <c r="C487" s="1" t="s">
        <v>178</v>
      </c>
      <c r="D487" s="1" t="s">
        <v>179</v>
      </c>
      <c r="E487" s="1" t="s">
        <v>15</v>
      </c>
      <c r="F487" s="1" t="s">
        <v>16</v>
      </c>
      <c r="G487" s="1" t="s">
        <v>17</v>
      </c>
      <c r="H487" s="1" t="s">
        <v>18</v>
      </c>
      <c r="I487" s="2">
        <v>43668</v>
      </c>
      <c r="J487" s="1">
        <v>149</v>
      </c>
      <c r="K487" s="1" t="s">
        <v>19</v>
      </c>
      <c r="L487" s="1">
        <v>0</v>
      </c>
      <c r="M487" s="1" t="s">
        <v>19</v>
      </c>
    </row>
    <row r="488" spans="1:13" hidden="1" x14ac:dyDescent="0.25">
      <c r="A488" s="1" t="s">
        <v>11</v>
      </c>
      <c r="B488" s="1" t="s">
        <v>12</v>
      </c>
      <c r="C488" s="1" t="s">
        <v>72</v>
      </c>
      <c r="D488" s="1" t="s">
        <v>73</v>
      </c>
      <c r="E488" s="1" t="s">
        <v>15</v>
      </c>
      <c r="F488" s="1" t="s">
        <v>16</v>
      </c>
      <c r="G488" s="1" t="s">
        <v>17</v>
      </c>
      <c r="H488" s="1" t="s">
        <v>18</v>
      </c>
      <c r="I488" s="2">
        <v>43668</v>
      </c>
      <c r="J488" s="1">
        <v>1000</v>
      </c>
      <c r="K488" s="1" t="s">
        <v>19</v>
      </c>
      <c r="L488" s="1">
        <v>0</v>
      </c>
      <c r="M488" s="1" t="s">
        <v>19</v>
      </c>
    </row>
    <row r="489" spans="1:13" hidden="1" x14ac:dyDescent="0.25">
      <c r="A489" s="1" t="s">
        <v>11</v>
      </c>
      <c r="B489" s="1" t="s">
        <v>12</v>
      </c>
      <c r="C489" s="1" t="s">
        <v>50</v>
      </c>
      <c r="D489" s="1" t="s">
        <v>51</v>
      </c>
      <c r="E489" s="1" t="s">
        <v>15</v>
      </c>
      <c r="F489" s="1" t="s">
        <v>16</v>
      </c>
      <c r="G489" s="1" t="s">
        <v>17</v>
      </c>
      <c r="H489" s="1" t="s">
        <v>18</v>
      </c>
      <c r="I489" s="2">
        <v>43670</v>
      </c>
      <c r="J489" s="1">
        <v>8287</v>
      </c>
      <c r="K489" s="1" t="s">
        <v>19</v>
      </c>
      <c r="L489" s="1">
        <v>0</v>
      </c>
      <c r="M489" s="1" t="s">
        <v>19</v>
      </c>
    </row>
    <row r="490" spans="1:13" hidden="1" x14ac:dyDescent="0.25">
      <c r="A490" s="1" t="s">
        <v>11</v>
      </c>
      <c r="B490" s="1" t="s">
        <v>12</v>
      </c>
      <c r="C490" s="1" t="s">
        <v>124</v>
      </c>
      <c r="D490" s="1" t="s">
        <v>125</v>
      </c>
      <c r="E490" s="1" t="s">
        <v>15</v>
      </c>
      <c r="F490" s="1" t="s">
        <v>16</v>
      </c>
      <c r="G490" s="1" t="s">
        <v>17</v>
      </c>
      <c r="H490" s="1" t="s">
        <v>18</v>
      </c>
      <c r="I490" s="2">
        <v>43670</v>
      </c>
      <c r="J490" s="1">
        <v>51000</v>
      </c>
      <c r="K490" s="1" t="s">
        <v>19</v>
      </c>
      <c r="L490" s="1">
        <v>0</v>
      </c>
      <c r="M490" s="1" t="s">
        <v>19</v>
      </c>
    </row>
    <row r="491" spans="1:13" hidden="1" x14ac:dyDescent="0.25">
      <c r="A491" s="1" t="s">
        <v>11</v>
      </c>
      <c r="B491" s="1" t="s">
        <v>12</v>
      </c>
      <c r="C491" s="1" t="s">
        <v>24</v>
      </c>
      <c r="D491" s="1" t="s">
        <v>25</v>
      </c>
      <c r="E491" s="1" t="s">
        <v>15</v>
      </c>
      <c r="F491" s="1" t="s">
        <v>16</v>
      </c>
      <c r="G491" s="1" t="s">
        <v>17</v>
      </c>
      <c r="H491" s="1" t="s">
        <v>18</v>
      </c>
      <c r="I491" s="2">
        <v>43670</v>
      </c>
      <c r="J491" s="1">
        <v>1000</v>
      </c>
      <c r="K491" s="1" t="s">
        <v>19</v>
      </c>
      <c r="L491" s="1">
        <v>0</v>
      </c>
      <c r="M491" s="1" t="s">
        <v>19</v>
      </c>
    </row>
    <row r="492" spans="1:13" hidden="1" x14ac:dyDescent="0.25">
      <c r="A492" s="1" t="s">
        <v>11</v>
      </c>
      <c r="B492" s="1" t="s">
        <v>12</v>
      </c>
      <c r="C492" s="1" t="s">
        <v>126</v>
      </c>
      <c r="D492" s="1" t="s">
        <v>127</v>
      </c>
      <c r="E492" s="1" t="s">
        <v>15</v>
      </c>
      <c r="F492" s="1" t="s">
        <v>16</v>
      </c>
      <c r="G492" s="1" t="s">
        <v>17</v>
      </c>
      <c r="H492" s="1" t="s">
        <v>18</v>
      </c>
      <c r="I492" s="2">
        <v>43670</v>
      </c>
      <c r="J492" s="1">
        <v>12000</v>
      </c>
      <c r="K492" s="1" t="s">
        <v>19</v>
      </c>
      <c r="L492" s="1">
        <v>0</v>
      </c>
      <c r="M492" s="1" t="s">
        <v>19</v>
      </c>
    </row>
    <row r="493" spans="1:13" hidden="1" x14ac:dyDescent="0.25">
      <c r="A493" s="1" t="s">
        <v>11</v>
      </c>
      <c r="B493" s="1" t="s">
        <v>12</v>
      </c>
      <c r="C493" s="1" t="s">
        <v>176</v>
      </c>
      <c r="D493" s="1" t="s">
        <v>177</v>
      </c>
      <c r="E493" s="1" t="s">
        <v>15</v>
      </c>
      <c r="F493" s="1" t="s">
        <v>16</v>
      </c>
      <c r="G493" s="1" t="s">
        <v>17</v>
      </c>
      <c r="H493" s="1" t="s">
        <v>18</v>
      </c>
      <c r="I493" s="2">
        <v>43670</v>
      </c>
      <c r="J493" s="1">
        <v>9985</v>
      </c>
      <c r="K493" s="1" t="s">
        <v>19</v>
      </c>
      <c r="L493" s="1">
        <v>0</v>
      </c>
      <c r="M493" s="1" t="s">
        <v>19</v>
      </c>
    </row>
    <row r="494" spans="1:13" hidden="1" x14ac:dyDescent="0.25">
      <c r="A494" s="1" t="s">
        <v>11</v>
      </c>
      <c r="B494" s="1" t="s">
        <v>12</v>
      </c>
      <c r="C494" s="1" t="s">
        <v>252</v>
      </c>
      <c r="D494" s="1" t="s">
        <v>253</v>
      </c>
      <c r="E494" s="1" t="s">
        <v>15</v>
      </c>
      <c r="F494" s="1" t="s">
        <v>16</v>
      </c>
      <c r="G494" s="1" t="s">
        <v>17</v>
      </c>
      <c r="H494" s="1" t="s">
        <v>18</v>
      </c>
      <c r="I494" s="2">
        <v>43671</v>
      </c>
      <c r="J494" s="1">
        <v>150</v>
      </c>
      <c r="K494" s="1" t="s">
        <v>19</v>
      </c>
      <c r="L494" s="1">
        <v>0</v>
      </c>
      <c r="M494" s="1" t="s">
        <v>19</v>
      </c>
    </row>
    <row r="495" spans="1:13" hidden="1" x14ac:dyDescent="0.25">
      <c r="A495" s="1" t="s">
        <v>11</v>
      </c>
      <c r="B495" s="1" t="s">
        <v>12</v>
      </c>
      <c r="C495" s="1" t="s">
        <v>254</v>
      </c>
      <c r="D495" s="1" t="s">
        <v>255</v>
      </c>
      <c r="E495" s="1" t="s">
        <v>15</v>
      </c>
      <c r="F495" s="1" t="s">
        <v>16</v>
      </c>
      <c r="G495" s="1" t="s">
        <v>17</v>
      </c>
      <c r="H495" s="1" t="s">
        <v>18</v>
      </c>
      <c r="I495" s="2">
        <v>43671</v>
      </c>
      <c r="J495" s="1">
        <v>30</v>
      </c>
      <c r="K495" s="1" t="s">
        <v>19</v>
      </c>
      <c r="L495" s="1">
        <v>0</v>
      </c>
      <c r="M495" s="1" t="s">
        <v>19</v>
      </c>
    </row>
    <row r="496" spans="1:13" hidden="1" x14ac:dyDescent="0.25">
      <c r="A496" s="1" t="s">
        <v>11</v>
      </c>
      <c r="B496" s="1" t="s">
        <v>12</v>
      </c>
      <c r="C496" s="1" t="s">
        <v>214</v>
      </c>
      <c r="D496" s="1" t="s">
        <v>215</v>
      </c>
      <c r="E496" s="1" t="s">
        <v>15</v>
      </c>
      <c r="F496" s="1" t="s">
        <v>16</v>
      </c>
      <c r="G496" s="1" t="s">
        <v>17</v>
      </c>
      <c r="H496" s="1" t="s">
        <v>18</v>
      </c>
      <c r="I496" s="2">
        <v>43672</v>
      </c>
      <c r="J496" s="1">
        <v>57026</v>
      </c>
      <c r="K496" s="1" t="s">
        <v>19</v>
      </c>
      <c r="L496" s="1">
        <v>0</v>
      </c>
      <c r="M496" s="1" t="s">
        <v>19</v>
      </c>
    </row>
    <row r="497" spans="1:13" hidden="1" x14ac:dyDescent="0.25">
      <c r="A497" s="1" t="s">
        <v>11</v>
      </c>
      <c r="B497" s="1" t="s">
        <v>12</v>
      </c>
      <c r="C497" s="1" t="s">
        <v>238</v>
      </c>
      <c r="D497" s="1" t="s">
        <v>239</v>
      </c>
      <c r="E497" s="1" t="s">
        <v>15</v>
      </c>
      <c r="F497" s="1" t="s">
        <v>16</v>
      </c>
      <c r="G497" s="1" t="s">
        <v>17</v>
      </c>
      <c r="H497" s="1" t="s">
        <v>18</v>
      </c>
      <c r="I497" s="2">
        <v>43672</v>
      </c>
      <c r="J497" s="1">
        <v>13032</v>
      </c>
      <c r="K497" s="1" t="s">
        <v>19</v>
      </c>
      <c r="L497" s="1">
        <v>0</v>
      </c>
      <c r="M497" s="1" t="s">
        <v>19</v>
      </c>
    </row>
    <row r="498" spans="1:13" hidden="1" x14ac:dyDescent="0.25">
      <c r="A498" s="1" t="s">
        <v>11</v>
      </c>
      <c r="B498" s="1" t="s">
        <v>12</v>
      </c>
      <c r="C498" s="1" t="s">
        <v>124</v>
      </c>
      <c r="D498" s="1" t="s">
        <v>125</v>
      </c>
      <c r="E498" s="1" t="s">
        <v>15</v>
      </c>
      <c r="F498" s="1" t="s">
        <v>16</v>
      </c>
      <c r="G498" s="1" t="s">
        <v>17</v>
      </c>
      <c r="H498" s="1" t="s">
        <v>18</v>
      </c>
      <c r="I498" s="2">
        <v>43672</v>
      </c>
      <c r="J498" s="1">
        <v>44000</v>
      </c>
      <c r="K498" s="1" t="s">
        <v>19</v>
      </c>
      <c r="L498" s="1">
        <v>0</v>
      </c>
      <c r="M498" s="1" t="s">
        <v>19</v>
      </c>
    </row>
    <row r="499" spans="1:13" hidden="1" x14ac:dyDescent="0.25">
      <c r="A499" s="1" t="s">
        <v>11</v>
      </c>
      <c r="B499" s="1" t="s">
        <v>12</v>
      </c>
      <c r="C499" s="1" t="s">
        <v>48</v>
      </c>
      <c r="D499" s="1" t="s">
        <v>49</v>
      </c>
      <c r="E499" s="1" t="s">
        <v>15</v>
      </c>
      <c r="F499" s="1" t="s">
        <v>16</v>
      </c>
      <c r="G499" s="1" t="s">
        <v>17</v>
      </c>
      <c r="H499" s="1" t="s">
        <v>18</v>
      </c>
      <c r="I499" s="2">
        <v>43672</v>
      </c>
      <c r="J499" s="1">
        <v>17208</v>
      </c>
      <c r="K499" s="1" t="s">
        <v>19</v>
      </c>
      <c r="L499" s="1">
        <v>0</v>
      </c>
      <c r="M499" s="1" t="s">
        <v>19</v>
      </c>
    </row>
    <row r="500" spans="1:13" hidden="1" x14ac:dyDescent="0.25">
      <c r="A500" s="1" t="s">
        <v>11</v>
      </c>
      <c r="B500" s="1" t="s">
        <v>12</v>
      </c>
      <c r="C500" s="1" t="s">
        <v>56</v>
      </c>
      <c r="D500" s="1" t="s">
        <v>57</v>
      </c>
      <c r="E500" s="1" t="s">
        <v>15</v>
      </c>
      <c r="F500" s="1" t="s">
        <v>16</v>
      </c>
      <c r="G500" s="1" t="s">
        <v>17</v>
      </c>
      <c r="H500" s="1" t="s">
        <v>18</v>
      </c>
      <c r="I500" s="2">
        <v>43672</v>
      </c>
      <c r="J500" s="1">
        <v>100</v>
      </c>
      <c r="K500" s="1" t="s">
        <v>19</v>
      </c>
      <c r="L500" s="1">
        <v>0</v>
      </c>
      <c r="M500" s="1" t="s">
        <v>19</v>
      </c>
    </row>
    <row r="501" spans="1:13" hidden="1" x14ac:dyDescent="0.25">
      <c r="A501" s="1" t="s">
        <v>11</v>
      </c>
      <c r="B501" s="1" t="s">
        <v>12</v>
      </c>
      <c r="C501" s="1" t="s">
        <v>210</v>
      </c>
      <c r="D501" s="1" t="s">
        <v>211</v>
      </c>
      <c r="E501" s="1" t="s">
        <v>15</v>
      </c>
      <c r="F501" s="1" t="s">
        <v>16</v>
      </c>
      <c r="G501" s="1" t="s">
        <v>17</v>
      </c>
      <c r="H501" s="1" t="s">
        <v>18</v>
      </c>
      <c r="I501" s="2">
        <v>43672</v>
      </c>
      <c r="J501" s="1">
        <v>4008</v>
      </c>
      <c r="K501" s="1" t="s">
        <v>19</v>
      </c>
      <c r="L501" s="1">
        <v>0</v>
      </c>
      <c r="M501" s="1" t="s">
        <v>19</v>
      </c>
    </row>
    <row r="502" spans="1:13" hidden="1" x14ac:dyDescent="0.25">
      <c r="A502" s="1" t="s">
        <v>11</v>
      </c>
      <c r="B502" s="1" t="s">
        <v>12</v>
      </c>
      <c r="C502" s="1" t="s">
        <v>204</v>
      </c>
      <c r="D502" s="1" t="s">
        <v>205</v>
      </c>
      <c r="E502" s="1" t="s">
        <v>15</v>
      </c>
      <c r="F502" s="1" t="s">
        <v>16</v>
      </c>
      <c r="G502" s="1" t="s">
        <v>17</v>
      </c>
      <c r="H502" s="1" t="s">
        <v>18</v>
      </c>
      <c r="I502" s="2">
        <v>43672</v>
      </c>
      <c r="J502" s="1">
        <v>4056</v>
      </c>
      <c r="K502" s="1" t="s">
        <v>19</v>
      </c>
      <c r="L502" s="1">
        <v>0</v>
      </c>
      <c r="M502" s="1" t="s">
        <v>19</v>
      </c>
    </row>
    <row r="503" spans="1:13" hidden="1" x14ac:dyDescent="0.25">
      <c r="A503" s="1" t="s">
        <v>11</v>
      </c>
      <c r="B503" s="1" t="s">
        <v>12</v>
      </c>
      <c r="C503" s="1" t="s">
        <v>206</v>
      </c>
      <c r="D503" s="1" t="s">
        <v>207</v>
      </c>
      <c r="E503" s="1" t="s">
        <v>15</v>
      </c>
      <c r="F503" s="1" t="s">
        <v>16</v>
      </c>
      <c r="G503" s="1" t="s">
        <v>17</v>
      </c>
      <c r="H503" s="1" t="s">
        <v>18</v>
      </c>
      <c r="I503" s="2">
        <v>43672</v>
      </c>
      <c r="J503" s="1">
        <v>1368</v>
      </c>
      <c r="K503" s="1" t="s">
        <v>19</v>
      </c>
      <c r="L503" s="1">
        <v>0</v>
      </c>
      <c r="M503" s="1" t="s">
        <v>19</v>
      </c>
    </row>
    <row r="504" spans="1:13" hidden="1" x14ac:dyDescent="0.25">
      <c r="A504" s="1" t="s">
        <v>11</v>
      </c>
      <c r="B504" s="1" t="s">
        <v>12</v>
      </c>
      <c r="C504" s="1" t="s">
        <v>212</v>
      </c>
      <c r="D504" s="1" t="s">
        <v>213</v>
      </c>
      <c r="E504" s="1" t="s">
        <v>15</v>
      </c>
      <c r="F504" s="1" t="s">
        <v>16</v>
      </c>
      <c r="G504" s="1" t="s">
        <v>17</v>
      </c>
      <c r="H504" s="1" t="s">
        <v>18</v>
      </c>
      <c r="I504" s="2">
        <v>43672</v>
      </c>
      <c r="J504" s="1">
        <v>400</v>
      </c>
      <c r="K504" s="1" t="s">
        <v>19</v>
      </c>
      <c r="L504" s="1">
        <v>0</v>
      </c>
      <c r="M504" s="1" t="s">
        <v>19</v>
      </c>
    </row>
    <row r="505" spans="1:13" hidden="1" x14ac:dyDescent="0.25">
      <c r="A505" s="1" t="s">
        <v>11</v>
      </c>
      <c r="B505" s="1" t="s">
        <v>12</v>
      </c>
      <c r="C505" s="1" t="s">
        <v>174</v>
      </c>
      <c r="D505" s="1" t="s">
        <v>175</v>
      </c>
      <c r="E505" s="1" t="s">
        <v>15</v>
      </c>
      <c r="F505" s="1" t="s">
        <v>16</v>
      </c>
      <c r="G505" s="1" t="s">
        <v>17</v>
      </c>
      <c r="H505" s="1" t="s">
        <v>18</v>
      </c>
      <c r="I505" s="2">
        <v>43672</v>
      </c>
      <c r="J505" s="1">
        <v>2530</v>
      </c>
      <c r="K505" s="1" t="s">
        <v>19</v>
      </c>
      <c r="L505" s="1">
        <v>0</v>
      </c>
      <c r="M505" s="1" t="s">
        <v>19</v>
      </c>
    </row>
    <row r="506" spans="1:13" hidden="1" x14ac:dyDescent="0.25">
      <c r="A506" s="1" t="s">
        <v>11</v>
      </c>
      <c r="B506" s="1" t="s">
        <v>12</v>
      </c>
      <c r="C506" s="1" t="s">
        <v>218</v>
      </c>
      <c r="D506" s="1" t="s">
        <v>219</v>
      </c>
      <c r="E506" s="1" t="s">
        <v>15</v>
      </c>
      <c r="F506" s="1" t="s">
        <v>16</v>
      </c>
      <c r="G506" s="1" t="s">
        <v>17</v>
      </c>
      <c r="H506" s="1" t="s">
        <v>18</v>
      </c>
      <c r="I506" s="2">
        <v>43672</v>
      </c>
      <c r="J506" s="1">
        <v>1489</v>
      </c>
      <c r="K506" s="1" t="s">
        <v>19</v>
      </c>
      <c r="L506" s="1">
        <v>0</v>
      </c>
      <c r="M506" s="1" t="s">
        <v>19</v>
      </c>
    </row>
    <row r="507" spans="1:13" hidden="1" x14ac:dyDescent="0.25">
      <c r="A507" s="1" t="s">
        <v>11</v>
      </c>
      <c r="B507" s="1" t="s">
        <v>12</v>
      </c>
      <c r="C507" s="1" t="s">
        <v>108</v>
      </c>
      <c r="D507" s="1" t="s">
        <v>109</v>
      </c>
      <c r="E507" s="1" t="s">
        <v>15</v>
      </c>
      <c r="F507" s="1" t="s">
        <v>16</v>
      </c>
      <c r="G507" s="1" t="s">
        <v>17</v>
      </c>
      <c r="H507" s="1" t="s">
        <v>18</v>
      </c>
      <c r="I507" s="2">
        <v>43672</v>
      </c>
      <c r="J507" s="1">
        <v>190</v>
      </c>
      <c r="K507" s="1" t="s">
        <v>19</v>
      </c>
      <c r="L507" s="1">
        <v>0</v>
      </c>
      <c r="M507" s="1" t="s">
        <v>19</v>
      </c>
    </row>
    <row r="508" spans="1:13" hidden="1" x14ac:dyDescent="0.25">
      <c r="A508" s="1" t="s">
        <v>11</v>
      </c>
      <c r="B508" s="1" t="s">
        <v>12</v>
      </c>
      <c r="C508" s="1" t="s">
        <v>192</v>
      </c>
      <c r="D508" s="1" t="s">
        <v>193</v>
      </c>
      <c r="E508" s="1" t="s">
        <v>15</v>
      </c>
      <c r="F508" s="1" t="s">
        <v>16</v>
      </c>
      <c r="G508" s="1" t="s">
        <v>17</v>
      </c>
      <c r="H508" s="1" t="s">
        <v>18</v>
      </c>
      <c r="I508" s="2">
        <v>43672</v>
      </c>
      <c r="J508" s="1">
        <v>570</v>
      </c>
      <c r="K508" s="1" t="s">
        <v>19</v>
      </c>
      <c r="L508" s="1">
        <v>0</v>
      </c>
      <c r="M508" s="1" t="s">
        <v>19</v>
      </c>
    </row>
    <row r="509" spans="1:13" hidden="1" x14ac:dyDescent="0.25">
      <c r="A509" s="1" t="s">
        <v>11</v>
      </c>
      <c r="B509" s="1" t="s">
        <v>12</v>
      </c>
      <c r="C509" s="1" t="s">
        <v>220</v>
      </c>
      <c r="D509" s="1" t="s">
        <v>221</v>
      </c>
      <c r="E509" s="1" t="s">
        <v>15</v>
      </c>
      <c r="F509" s="1" t="s">
        <v>16</v>
      </c>
      <c r="G509" s="1" t="s">
        <v>17</v>
      </c>
      <c r="H509" s="1" t="s">
        <v>18</v>
      </c>
      <c r="I509" s="2">
        <v>43672</v>
      </c>
      <c r="J509" s="1">
        <v>101</v>
      </c>
      <c r="K509" s="1" t="s">
        <v>19</v>
      </c>
      <c r="L509" s="1">
        <v>0</v>
      </c>
      <c r="M509" s="1" t="s">
        <v>19</v>
      </c>
    </row>
    <row r="510" spans="1:13" hidden="1" x14ac:dyDescent="0.25">
      <c r="A510" s="1" t="s">
        <v>11</v>
      </c>
      <c r="B510" s="1" t="s">
        <v>12</v>
      </c>
      <c r="C510" s="1" t="s">
        <v>72</v>
      </c>
      <c r="D510" s="1" t="s">
        <v>73</v>
      </c>
      <c r="E510" s="1" t="s">
        <v>15</v>
      </c>
      <c r="F510" s="1" t="s">
        <v>16</v>
      </c>
      <c r="G510" s="1" t="s">
        <v>17</v>
      </c>
      <c r="H510" s="1" t="s">
        <v>18</v>
      </c>
      <c r="I510" s="2">
        <v>43672</v>
      </c>
      <c r="J510" s="1">
        <v>3579</v>
      </c>
      <c r="K510" s="1" t="s">
        <v>19</v>
      </c>
      <c r="L510" s="1">
        <v>0</v>
      </c>
      <c r="M510" s="1" t="s">
        <v>19</v>
      </c>
    </row>
    <row r="511" spans="1:13" hidden="1" x14ac:dyDescent="0.25">
      <c r="A511" s="1" t="s">
        <v>11</v>
      </c>
      <c r="B511" s="1" t="s">
        <v>12</v>
      </c>
      <c r="C511" s="1" t="s">
        <v>254</v>
      </c>
      <c r="D511" s="1" t="s">
        <v>255</v>
      </c>
      <c r="E511" s="1" t="s">
        <v>15</v>
      </c>
      <c r="F511" s="1" t="s">
        <v>16</v>
      </c>
      <c r="G511" s="1" t="s">
        <v>17</v>
      </c>
      <c r="H511" s="1" t="s">
        <v>18</v>
      </c>
      <c r="I511" s="2">
        <v>43672</v>
      </c>
      <c r="J511" s="1">
        <v>136</v>
      </c>
      <c r="K511" s="1" t="s">
        <v>19</v>
      </c>
      <c r="L511" s="1">
        <v>0</v>
      </c>
      <c r="M511" s="1" t="s">
        <v>19</v>
      </c>
    </row>
    <row r="512" spans="1:13" hidden="1" x14ac:dyDescent="0.25">
      <c r="A512" s="1" t="s">
        <v>11</v>
      </c>
      <c r="B512" s="1" t="s">
        <v>12</v>
      </c>
      <c r="C512" s="1" t="s">
        <v>222</v>
      </c>
      <c r="D512" s="1" t="s">
        <v>223</v>
      </c>
      <c r="E512" s="1" t="s">
        <v>15</v>
      </c>
      <c r="F512" s="1" t="s">
        <v>16</v>
      </c>
      <c r="G512" s="1" t="s">
        <v>17</v>
      </c>
      <c r="H512" s="1" t="s">
        <v>18</v>
      </c>
      <c r="I512" s="2">
        <v>43672</v>
      </c>
      <c r="J512" s="1">
        <v>195</v>
      </c>
      <c r="K512" s="1" t="s">
        <v>19</v>
      </c>
      <c r="L512" s="1">
        <v>0</v>
      </c>
      <c r="M512" s="1" t="s">
        <v>19</v>
      </c>
    </row>
    <row r="513" spans="1:13" hidden="1" x14ac:dyDescent="0.25">
      <c r="A513" s="1" t="s">
        <v>11</v>
      </c>
      <c r="B513" s="1" t="s">
        <v>12</v>
      </c>
      <c r="C513" s="1" t="s">
        <v>234</v>
      </c>
      <c r="D513" s="1" t="s">
        <v>235</v>
      </c>
      <c r="E513" s="1" t="s">
        <v>15</v>
      </c>
      <c r="F513" s="1" t="s">
        <v>16</v>
      </c>
      <c r="G513" s="1" t="s">
        <v>17</v>
      </c>
      <c r="H513" s="1" t="s">
        <v>18</v>
      </c>
      <c r="I513" s="2">
        <v>43672</v>
      </c>
      <c r="J513" s="1">
        <v>110</v>
      </c>
      <c r="K513" s="1" t="s">
        <v>19</v>
      </c>
      <c r="L513" s="1">
        <v>0</v>
      </c>
      <c r="M513" s="1" t="s">
        <v>19</v>
      </c>
    </row>
    <row r="514" spans="1:13" hidden="1" x14ac:dyDescent="0.25">
      <c r="A514" s="1" t="s">
        <v>11</v>
      </c>
      <c r="B514" s="1" t="s">
        <v>12</v>
      </c>
      <c r="C514" s="1" t="s">
        <v>176</v>
      </c>
      <c r="D514" s="1" t="s">
        <v>177</v>
      </c>
      <c r="E514" s="1" t="s">
        <v>15</v>
      </c>
      <c r="F514" s="1" t="s">
        <v>16</v>
      </c>
      <c r="G514" s="1" t="s">
        <v>17</v>
      </c>
      <c r="H514" s="1" t="s">
        <v>18</v>
      </c>
      <c r="I514" s="2">
        <v>43672</v>
      </c>
      <c r="J514" s="1">
        <v>4600</v>
      </c>
      <c r="K514" s="1" t="s">
        <v>19</v>
      </c>
      <c r="L514" s="1">
        <v>0</v>
      </c>
      <c r="M514" s="1" t="s">
        <v>19</v>
      </c>
    </row>
    <row r="515" spans="1:13" hidden="1" x14ac:dyDescent="0.25">
      <c r="A515" s="1" t="s">
        <v>11</v>
      </c>
      <c r="B515" s="1" t="s">
        <v>12</v>
      </c>
      <c r="C515" s="1" t="s">
        <v>256</v>
      </c>
      <c r="D515" s="1" t="s">
        <v>257</v>
      </c>
      <c r="E515" s="1" t="s">
        <v>15</v>
      </c>
      <c r="F515" s="1" t="s">
        <v>16</v>
      </c>
      <c r="G515" s="1" t="s">
        <v>17</v>
      </c>
      <c r="H515" s="1" t="s">
        <v>18</v>
      </c>
      <c r="I515" s="2">
        <v>43673</v>
      </c>
      <c r="J515" s="1">
        <v>395</v>
      </c>
      <c r="K515" s="1" t="s">
        <v>19</v>
      </c>
      <c r="L515" s="1">
        <v>0</v>
      </c>
      <c r="M515" s="1" t="s">
        <v>19</v>
      </c>
    </row>
    <row r="516" spans="1:13" hidden="1" x14ac:dyDescent="0.25">
      <c r="A516" s="1" t="s">
        <v>11</v>
      </c>
      <c r="B516" s="1" t="s">
        <v>12</v>
      </c>
      <c r="C516" s="1" t="s">
        <v>162</v>
      </c>
      <c r="D516" s="1" t="s">
        <v>163</v>
      </c>
      <c r="E516" s="1" t="s">
        <v>15</v>
      </c>
      <c r="F516" s="1" t="s">
        <v>16</v>
      </c>
      <c r="G516" s="1" t="s">
        <v>17</v>
      </c>
      <c r="H516" s="1" t="s">
        <v>18</v>
      </c>
      <c r="I516" s="2">
        <v>43677</v>
      </c>
      <c r="J516" s="1">
        <v>215</v>
      </c>
      <c r="K516" s="1" t="s">
        <v>19</v>
      </c>
      <c r="L516" s="1">
        <v>0</v>
      </c>
      <c r="M516" s="1" t="s">
        <v>19</v>
      </c>
    </row>
    <row r="517" spans="1:13" hidden="1" x14ac:dyDescent="0.25">
      <c r="A517" s="1" t="s">
        <v>11</v>
      </c>
      <c r="B517" s="1" t="s">
        <v>12</v>
      </c>
      <c r="C517" s="1" t="s">
        <v>258</v>
      </c>
      <c r="D517" s="1" t="s">
        <v>259</v>
      </c>
      <c r="E517" s="1" t="s">
        <v>15</v>
      </c>
      <c r="F517" s="1" t="s">
        <v>16</v>
      </c>
      <c r="G517" s="1" t="s">
        <v>17</v>
      </c>
      <c r="H517" s="1" t="s">
        <v>18</v>
      </c>
      <c r="I517" s="2">
        <v>43677</v>
      </c>
      <c r="J517" s="1">
        <v>13200</v>
      </c>
      <c r="K517" s="1" t="s">
        <v>19</v>
      </c>
      <c r="L517" s="1">
        <v>0</v>
      </c>
      <c r="M517" s="1" t="s">
        <v>19</v>
      </c>
    </row>
    <row r="518" spans="1:13" hidden="1" x14ac:dyDescent="0.25">
      <c r="A518" s="1" t="s">
        <v>11</v>
      </c>
      <c r="B518" s="1" t="s">
        <v>12</v>
      </c>
      <c r="C518" s="1" t="s">
        <v>124</v>
      </c>
      <c r="D518" s="1" t="s">
        <v>125</v>
      </c>
      <c r="E518" s="1" t="s">
        <v>15</v>
      </c>
      <c r="F518" s="1" t="s">
        <v>16</v>
      </c>
      <c r="G518" s="1" t="s">
        <v>17</v>
      </c>
      <c r="H518" s="1" t="s">
        <v>18</v>
      </c>
      <c r="I518" s="2">
        <v>43677</v>
      </c>
      <c r="J518" s="1">
        <v>4640</v>
      </c>
      <c r="K518" s="1" t="s">
        <v>19</v>
      </c>
      <c r="L518" s="1">
        <v>0</v>
      </c>
      <c r="M518" s="1" t="s">
        <v>19</v>
      </c>
    </row>
    <row r="519" spans="1:13" hidden="1" x14ac:dyDescent="0.25">
      <c r="A519" s="1" t="s">
        <v>11</v>
      </c>
      <c r="B519" s="1" t="s">
        <v>12</v>
      </c>
      <c r="C519" s="1" t="s">
        <v>46</v>
      </c>
      <c r="D519" s="1" t="s">
        <v>47</v>
      </c>
      <c r="E519" s="1" t="s">
        <v>15</v>
      </c>
      <c r="F519" s="1" t="s">
        <v>16</v>
      </c>
      <c r="G519" s="1" t="s">
        <v>17</v>
      </c>
      <c r="H519" s="1" t="s">
        <v>18</v>
      </c>
      <c r="I519" s="2">
        <v>43677</v>
      </c>
      <c r="J519" s="1">
        <v>51840</v>
      </c>
      <c r="K519" s="1" t="s">
        <v>19</v>
      </c>
      <c r="L519" s="1">
        <v>0</v>
      </c>
      <c r="M519" s="1" t="s">
        <v>19</v>
      </c>
    </row>
    <row r="520" spans="1:13" hidden="1" x14ac:dyDescent="0.25">
      <c r="A520" s="1" t="s">
        <v>11</v>
      </c>
      <c r="B520" s="1" t="s">
        <v>12</v>
      </c>
      <c r="C520" s="1" t="s">
        <v>84</v>
      </c>
      <c r="D520" s="1" t="s">
        <v>85</v>
      </c>
      <c r="E520" s="1" t="s">
        <v>15</v>
      </c>
      <c r="F520" s="1" t="s">
        <v>16</v>
      </c>
      <c r="G520" s="1" t="s">
        <v>17</v>
      </c>
      <c r="H520" s="1" t="s">
        <v>18</v>
      </c>
      <c r="I520" s="2">
        <v>43677</v>
      </c>
      <c r="J520" s="1">
        <v>495</v>
      </c>
      <c r="K520" s="1" t="s">
        <v>19</v>
      </c>
      <c r="L520" s="1">
        <v>0</v>
      </c>
      <c r="M520" s="1" t="s">
        <v>19</v>
      </c>
    </row>
    <row r="521" spans="1:13" hidden="1" x14ac:dyDescent="0.25">
      <c r="A521" s="1" t="s">
        <v>11</v>
      </c>
      <c r="B521" s="1" t="s">
        <v>12</v>
      </c>
      <c r="C521" s="1" t="s">
        <v>260</v>
      </c>
      <c r="D521" s="1" t="s">
        <v>261</v>
      </c>
      <c r="E521" s="1" t="s">
        <v>15</v>
      </c>
      <c r="F521" s="1" t="s">
        <v>16</v>
      </c>
      <c r="G521" s="1" t="s">
        <v>17</v>
      </c>
      <c r="H521" s="1" t="s">
        <v>18</v>
      </c>
      <c r="I521" s="2">
        <v>43677</v>
      </c>
      <c r="J521" s="1">
        <v>18</v>
      </c>
      <c r="K521" s="1" t="s">
        <v>19</v>
      </c>
      <c r="L521" s="1">
        <v>0</v>
      </c>
      <c r="M521" s="1" t="s">
        <v>19</v>
      </c>
    </row>
    <row r="522" spans="1:13" hidden="1" x14ac:dyDescent="0.25">
      <c r="A522" s="1" t="s">
        <v>11</v>
      </c>
      <c r="B522" s="1" t="s">
        <v>12</v>
      </c>
      <c r="C522" s="1" t="s">
        <v>96</v>
      </c>
      <c r="D522" s="1" t="s">
        <v>97</v>
      </c>
      <c r="E522" s="1" t="s">
        <v>15</v>
      </c>
      <c r="F522" s="1" t="s">
        <v>16</v>
      </c>
      <c r="G522" s="1" t="s">
        <v>17</v>
      </c>
      <c r="H522" s="1" t="s">
        <v>18</v>
      </c>
      <c r="I522" s="2">
        <v>43677</v>
      </c>
      <c r="J522" s="1">
        <v>255</v>
      </c>
      <c r="K522" s="1" t="s">
        <v>19</v>
      </c>
      <c r="L522" s="1">
        <v>0</v>
      </c>
      <c r="M522" s="1" t="s">
        <v>19</v>
      </c>
    </row>
    <row r="523" spans="1:13" hidden="1" x14ac:dyDescent="0.25">
      <c r="A523" s="1" t="s">
        <v>11</v>
      </c>
      <c r="B523" s="1" t="s">
        <v>12</v>
      </c>
      <c r="C523" s="1" t="s">
        <v>254</v>
      </c>
      <c r="D523" s="1" t="s">
        <v>255</v>
      </c>
      <c r="E523" s="1" t="s">
        <v>15</v>
      </c>
      <c r="F523" s="1" t="s">
        <v>16</v>
      </c>
      <c r="G523" s="1" t="s">
        <v>17</v>
      </c>
      <c r="H523" s="1" t="s">
        <v>18</v>
      </c>
      <c r="I523" s="2">
        <v>43677</v>
      </c>
      <c r="J523" s="1">
        <v>55</v>
      </c>
      <c r="K523" s="1" t="s">
        <v>19</v>
      </c>
      <c r="L523" s="1">
        <v>0</v>
      </c>
      <c r="M523" s="1" t="s">
        <v>19</v>
      </c>
    </row>
    <row r="524" spans="1:13" hidden="1" x14ac:dyDescent="0.25">
      <c r="A524" s="1" t="s">
        <v>11</v>
      </c>
      <c r="B524" s="1" t="s">
        <v>12</v>
      </c>
      <c r="C524" s="1" t="s">
        <v>258</v>
      </c>
      <c r="D524" s="1" t="s">
        <v>259</v>
      </c>
      <c r="E524" s="1" t="s">
        <v>15</v>
      </c>
      <c r="F524" s="1" t="s">
        <v>16</v>
      </c>
      <c r="G524" s="1" t="s">
        <v>17</v>
      </c>
      <c r="H524" s="1" t="s">
        <v>18</v>
      </c>
      <c r="I524" s="2">
        <v>43679</v>
      </c>
      <c r="J524" s="1">
        <v>24000</v>
      </c>
      <c r="K524" s="1" t="s">
        <v>19</v>
      </c>
      <c r="L524" s="1">
        <v>0</v>
      </c>
      <c r="M524" s="1" t="s">
        <v>19</v>
      </c>
    </row>
    <row r="525" spans="1:13" hidden="1" x14ac:dyDescent="0.25">
      <c r="A525" s="1" t="s">
        <v>11</v>
      </c>
      <c r="B525" s="1" t="s">
        <v>12</v>
      </c>
      <c r="C525" s="1" t="s">
        <v>68</v>
      </c>
      <c r="D525" s="1" t="s">
        <v>69</v>
      </c>
      <c r="E525" s="1" t="s">
        <v>15</v>
      </c>
      <c r="F525" s="1" t="s">
        <v>16</v>
      </c>
      <c r="G525" s="1" t="s">
        <v>17</v>
      </c>
      <c r="H525" s="1" t="s">
        <v>18</v>
      </c>
      <c r="I525" s="2">
        <v>43679</v>
      </c>
      <c r="J525" s="1">
        <v>14800</v>
      </c>
      <c r="K525" s="1" t="s">
        <v>19</v>
      </c>
      <c r="L525" s="1">
        <v>0</v>
      </c>
      <c r="M525" s="1" t="s">
        <v>19</v>
      </c>
    </row>
    <row r="526" spans="1:13" hidden="1" x14ac:dyDescent="0.25">
      <c r="A526" s="1" t="s">
        <v>11</v>
      </c>
      <c r="B526" s="1" t="s">
        <v>12</v>
      </c>
      <c r="C526" s="1" t="s">
        <v>188</v>
      </c>
      <c r="D526" s="1" t="s">
        <v>189</v>
      </c>
      <c r="E526" s="1" t="s">
        <v>15</v>
      </c>
      <c r="F526" s="1" t="s">
        <v>16</v>
      </c>
      <c r="G526" s="1" t="s">
        <v>17</v>
      </c>
      <c r="H526" s="1" t="s">
        <v>18</v>
      </c>
      <c r="I526" s="2">
        <v>43679</v>
      </c>
      <c r="J526" s="1">
        <v>3000</v>
      </c>
      <c r="K526" s="1" t="s">
        <v>19</v>
      </c>
      <c r="L526" s="1">
        <v>0</v>
      </c>
      <c r="M526" s="1" t="s">
        <v>19</v>
      </c>
    </row>
    <row r="527" spans="1:13" hidden="1" x14ac:dyDescent="0.25">
      <c r="A527" s="1" t="s">
        <v>11</v>
      </c>
      <c r="B527" s="1" t="s">
        <v>12</v>
      </c>
      <c r="C527" s="1" t="s">
        <v>258</v>
      </c>
      <c r="D527" s="1" t="s">
        <v>259</v>
      </c>
      <c r="E527" s="1" t="s">
        <v>15</v>
      </c>
      <c r="F527" s="1" t="s">
        <v>16</v>
      </c>
      <c r="G527" s="1" t="s">
        <v>17</v>
      </c>
      <c r="H527" s="1" t="s">
        <v>18</v>
      </c>
      <c r="I527" s="2">
        <v>43682</v>
      </c>
      <c r="J527" s="1">
        <v>12686</v>
      </c>
      <c r="K527" s="1" t="s">
        <v>19</v>
      </c>
      <c r="L527" s="1">
        <v>0</v>
      </c>
      <c r="M527" s="1" t="s">
        <v>19</v>
      </c>
    </row>
    <row r="528" spans="1:13" hidden="1" x14ac:dyDescent="0.25">
      <c r="A528" s="1" t="s">
        <v>11</v>
      </c>
      <c r="B528" s="1" t="s">
        <v>12</v>
      </c>
      <c r="C528" s="1" t="s">
        <v>124</v>
      </c>
      <c r="D528" s="1" t="s">
        <v>125</v>
      </c>
      <c r="E528" s="1" t="s">
        <v>15</v>
      </c>
      <c r="F528" s="1" t="s">
        <v>16</v>
      </c>
      <c r="G528" s="1" t="s">
        <v>17</v>
      </c>
      <c r="H528" s="1" t="s">
        <v>18</v>
      </c>
      <c r="I528" s="2">
        <v>43682</v>
      </c>
      <c r="J528" s="1">
        <v>34000</v>
      </c>
      <c r="K528" s="1" t="s">
        <v>19</v>
      </c>
      <c r="L528" s="1">
        <v>0</v>
      </c>
      <c r="M528" s="1" t="s">
        <v>19</v>
      </c>
    </row>
    <row r="529" spans="1:13" hidden="1" x14ac:dyDescent="0.25">
      <c r="A529" s="1" t="s">
        <v>11</v>
      </c>
      <c r="B529" s="1" t="s">
        <v>12</v>
      </c>
      <c r="C529" s="1" t="s">
        <v>188</v>
      </c>
      <c r="D529" s="1" t="s">
        <v>189</v>
      </c>
      <c r="E529" s="1" t="s">
        <v>15</v>
      </c>
      <c r="F529" s="1" t="s">
        <v>16</v>
      </c>
      <c r="G529" s="1" t="s">
        <v>17</v>
      </c>
      <c r="H529" s="1" t="s">
        <v>18</v>
      </c>
      <c r="I529" s="2">
        <v>43682</v>
      </c>
      <c r="J529" s="1">
        <v>11960</v>
      </c>
      <c r="K529" s="1" t="s">
        <v>19</v>
      </c>
      <c r="L529" s="1">
        <v>0</v>
      </c>
      <c r="M529" s="1" t="s">
        <v>19</v>
      </c>
    </row>
    <row r="530" spans="1:13" hidden="1" x14ac:dyDescent="0.25">
      <c r="A530" s="1" t="s">
        <v>11</v>
      </c>
      <c r="B530" s="1" t="s">
        <v>12</v>
      </c>
      <c r="C530" s="1" t="s">
        <v>22</v>
      </c>
      <c r="D530" s="1" t="s">
        <v>23</v>
      </c>
      <c r="E530" s="1" t="s">
        <v>15</v>
      </c>
      <c r="F530" s="1" t="s">
        <v>16</v>
      </c>
      <c r="G530" s="1" t="s">
        <v>17</v>
      </c>
      <c r="H530" s="1" t="s">
        <v>18</v>
      </c>
      <c r="I530" s="2">
        <v>43683</v>
      </c>
      <c r="J530" s="1">
        <v>3800</v>
      </c>
      <c r="K530" s="1" t="s">
        <v>19</v>
      </c>
      <c r="L530" s="1">
        <v>0</v>
      </c>
      <c r="M530" s="1" t="s">
        <v>19</v>
      </c>
    </row>
    <row r="531" spans="1:13" hidden="1" x14ac:dyDescent="0.25">
      <c r="A531" s="1" t="s">
        <v>11</v>
      </c>
      <c r="B531" s="1" t="s">
        <v>12</v>
      </c>
      <c r="C531" s="1" t="s">
        <v>240</v>
      </c>
      <c r="D531" s="1" t="s">
        <v>241</v>
      </c>
      <c r="E531" s="1" t="s">
        <v>15</v>
      </c>
      <c r="F531" s="1" t="s">
        <v>16</v>
      </c>
      <c r="G531" s="1" t="s">
        <v>17</v>
      </c>
      <c r="H531" s="1" t="s">
        <v>18</v>
      </c>
      <c r="I531" s="2">
        <v>43683</v>
      </c>
      <c r="J531" s="1">
        <v>3259</v>
      </c>
      <c r="K531" s="1" t="s">
        <v>19</v>
      </c>
      <c r="L531" s="1">
        <v>0</v>
      </c>
      <c r="M531" s="1" t="s">
        <v>19</v>
      </c>
    </row>
    <row r="532" spans="1:13" hidden="1" x14ac:dyDescent="0.25">
      <c r="A532" s="1" t="s">
        <v>11</v>
      </c>
      <c r="B532" s="1" t="s">
        <v>12</v>
      </c>
      <c r="C532" s="1" t="s">
        <v>124</v>
      </c>
      <c r="D532" s="1" t="s">
        <v>125</v>
      </c>
      <c r="E532" s="1" t="s">
        <v>15</v>
      </c>
      <c r="F532" s="1" t="s">
        <v>16</v>
      </c>
      <c r="G532" s="1" t="s">
        <v>17</v>
      </c>
      <c r="H532" s="1" t="s">
        <v>18</v>
      </c>
      <c r="I532" s="2">
        <v>43683</v>
      </c>
      <c r="J532" s="1">
        <v>6000</v>
      </c>
      <c r="K532" s="1" t="s">
        <v>19</v>
      </c>
      <c r="L532" s="1">
        <v>0</v>
      </c>
      <c r="M532" s="1" t="s">
        <v>19</v>
      </c>
    </row>
    <row r="533" spans="1:13" hidden="1" x14ac:dyDescent="0.25">
      <c r="A533" s="1" t="s">
        <v>11</v>
      </c>
      <c r="B533" s="1" t="s">
        <v>12</v>
      </c>
      <c r="C533" s="1" t="s">
        <v>242</v>
      </c>
      <c r="D533" s="1" t="s">
        <v>243</v>
      </c>
      <c r="E533" s="1" t="s">
        <v>15</v>
      </c>
      <c r="F533" s="1" t="s">
        <v>16</v>
      </c>
      <c r="G533" s="1" t="s">
        <v>17</v>
      </c>
      <c r="H533" s="1" t="s">
        <v>18</v>
      </c>
      <c r="I533" s="2">
        <v>43683</v>
      </c>
      <c r="J533" s="1">
        <v>15000</v>
      </c>
      <c r="K533" s="1" t="s">
        <v>19</v>
      </c>
      <c r="L533" s="1">
        <v>0</v>
      </c>
      <c r="M533" s="1" t="s">
        <v>19</v>
      </c>
    </row>
    <row r="534" spans="1:13" hidden="1" x14ac:dyDescent="0.25">
      <c r="A534" s="1" t="s">
        <v>11</v>
      </c>
      <c r="B534" s="1" t="s">
        <v>12</v>
      </c>
      <c r="C534" s="1" t="s">
        <v>126</v>
      </c>
      <c r="D534" s="1" t="s">
        <v>127</v>
      </c>
      <c r="E534" s="1" t="s">
        <v>15</v>
      </c>
      <c r="F534" s="1" t="s">
        <v>16</v>
      </c>
      <c r="G534" s="1" t="s">
        <v>17</v>
      </c>
      <c r="H534" s="1" t="s">
        <v>18</v>
      </c>
      <c r="I534" s="2">
        <v>43683</v>
      </c>
      <c r="J534" s="1">
        <v>12000</v>
      </c>
      <c r="K534" s="1" t="s">
        <v>19</v>
      </c>
      <c r="L534" s="1">
        <v>0</v>
      </c>
      <c r="M534" s="1" t="s">
        <v>19</v>
      </c>
    </row>
    <row r="535" spans="1:13" hidden="1" x14ac:dyDescent="0.25">
      <c r="A535" s="1" t="s">
        <v>11</v>
      </c>
      <c r="B535" s="1" t="s">
        <v>12</v>
      </c>
      <c r="C535" s="1" t="s">
        <v>46</v>
      </c>
      <c r="D535" s="1" t="s">
        <v>47</v>
      </c>
      <c r="E535" s="1" t="s">
        <v>15</v>
      </c>
      <c r="F535" s="1" t="s">
        <v>16</v>
      </c>
      <c r="G535" s="1" t="s">
        <v>17</v>
      </c>
      <c r="H535" s="1" t="s">
        <v>18</v>
      </c>
      <c r="I535" s="2">
        <v>43683</v>
      </c>
      <c r="J535" s="1">
        <v>2736</v>
      </c>
      <c r="K535" s="1" t="s">
        <v>19</v>
      </c>
      <c r="L535" s="1">
        <v>0</v>
      </c>
      <c r="M535" s="1" t="s">
        <v>19</v>
      </c>
    </row>
    <row r="536" spans="1:13" hidden="1" x14ac:dyDescent="0.25">
      <c r="A536" s="1" t="s">
        <v>11</v>
      </c>
      <c r="B536" s="1" t="s">
        <v>12</v>
      </c>
      <c r="C536" s="1" t="s">
        <v>208</v>
      </c>
      <c r="D536" s="1" t="s">
        <v>209</v>
      </c>
      <c r="E536" s="1" t="s">
        <v>15</v>
      </c>
      <c r="F536" s="1" t="s">
        <v>16</v>
      </c>
      <c r="G536" s="1" t="s">
        <v>17</v>
      </c>
      <c r="H536" s="1" t="s">
        <v>18</v>
      </c>
      <c r="I536" s="2">
        <v>43683</v>
      </c>
      <c r="J536" s="1">
        <v>706</v>
      </c>
      <c r="K536" s="1" t="s">
        <v>19</v>
      </c>
      <c r="L536" s="1">
        <v>0</v>
      </c>
      <c r="M536" s="1" t="s">
        <v>19</v>
      </c>
    </row>
    <row r="537" spans="1:13" hidden="1" x14ac:dyDescent="0.25">
      <c r="A537" s="1" t="s">
        <v>11</v>
      </c>
      <c r="B537" s="1" t="s">
        <v>12</v>
      </c>
      <c r="C537" s="1" t="s">
        <v>202</v>
      </c>
      <c r="D537" s="1" t="s">
        <v>203</v>
      </c>
      <c r="E537" s="1" t="s">
        <v>15</v>
      </c>
      <c r="F537" s="1" t="s">
        <v>16</v>
      </c>
      <c r="G537" s="1" t="s">
        <v>17</v>
      </c>
      <c r="H537" s="1" t="s">
        <v>18</v>
      </c>
      <c r="I537" s="2">
        <v>43683</v>
      </c>
      <c r="J537" s="1">
        <v>1510</v>
      </c>
      <c r="K537" s="1" t="s">
        <v>19</v>
      </c>
      <c r="L537" s="1">
        <v>0</v>
      </c>
      <c r="M537" s="1" t="s">
        <v>19</v>
      </c>
    </row>
    <row r="538" spans="1:13" hidden="1" x14ac:dyDescent="0.25">
      <c r="A538" s="1" t="s">
        <v>11</v>
      </c>
      <c r="B538" s="1" t="s">
        <v>12</v>
      </c>
      <c r="C538" s="1" t="s">
        <v>206</v>
      </c>
      <c r="D538" s="1" t="s">
        <v>207</v>
      </c>
      <c r="E538" s="1" t="s">
        <v>15</v>
      </c>
      <c r="F538" s="1" t="s">
        <v>16</v>
      </c>
      <c r="G538" s="1" t="s">
        <v>17</v>
      </c>
      <c r="H538" s="1" t="s">
        <v>18</v>
      </c>
      <c r="I538" s="2">
        <v>43683</v>
      </c>
      <c r="J538" s="1">
        <v>2280</v>
      </c>
      <c r="K538" s="1" t="s">
        <v>19</v>
      </c>
      <c r="L538" s="1">
        <v>0</v>
      </c>
      <c r="M538" s="1" t="s">
        <v>19</v>
      </c>
    </row>
    <row r="539" spans="1:13" hidden="1" x14ac:dyDescent="0.25">
      <c r="A539" s="1" t="s">
        <v>11</v>
      </c>
      <c r="B539" s="1" t="s">
        <v>12</v>
      </c>
      <c r="C539" s="1" t="s">
        <v>176</v>
      </c>
      <c r="D539" s="1" t="s">
        <v>177</v>
      </c>
      <c r="E539" s="1" t="s">
        <v>15</v>
      </c>
      <c r="F539" s="1" t="s">
        <v>16</v>
      </c>
      <c r="G539" s="1" t="s">
        <v>17</v>
      </c>
      <c r="H539" s="1" t="s">
        <v>18</v>
      </c>
      <c r="I539" s="2">
        <v>43683</v>
      </c>
      <c r="J539" s="1">
        <v>392</v>
      </c>
      <c r="K539" s="1" t="s">
        <v>19</v>
      </c>
      <c r="L539" s="1">
        <v>0</v>
      </c>
      <c r="M539" s="1" t="s">
        <v>19</v>
      </c>
    </row>
    <row r="540" spans="1:13" hidden="1" x14ac:dyDescent="0.25">
      <c r="A540" s="1" t="s">
        <v>11</v>
      </c>
      <c r="B540" s="1" t="s">
        <v>12</v>
      </c>
      <c r="C540" s="1" t="s">
        <v>22</v>
      </c>
      <c r="D540" s="1" t="s">
        <v>23</v>
      </c>
      <c r="E540" s="1" t="s">
        <v>15</v>
      </c>
      <c r="F540" s="1" t="s">
        <v>16</v>
      </c>
      <c r="G540" s="1" t="s">
        <v>17</v>
      </c>
      <c r="H540" s="1" t="s">
        <v>18</v>
      </c>
      <c r="I540" s="2">
        <v>43684</v>
      </c>
      <c r="J540" s="1">
        <v>1480</v>
      </c>
      <c r="K540" s="1" t="s">
        <v>19</v>
      </c>
      <c r="L540" s="1">
        <v>0</v>
      </c>
      <c r="M540" s="1" t="s">
        <v>19</v>
      </c>
    </row>
    <row r="541" spans="1:13" hidden="1" x14ac:dyDescent="0.25">
      <c r="A541" s="1" t="s">
        <v>11</v>
      </c>
      <c r="B541" s="1" t="s">
        <v>12</v>
      </c>
      <c r="C541" s="1" t="s">
        <v>242</v>
      </c>
      <c r="D541" s="1" t="s">
        <v>243</v>
      </c>
      <c r="E541" s="1" t="s">
        <v>15</v>
      </c>
      <c r="F541" s="1" t="s">
        <v>16</v>
      </c>
      <c r="G541" s="1" t="s">
        <v>17</v>
      </c>
      <c r="H541" s="1" t="s">
        <v>18</v>
      </c>
      <c r="I541" s="2">
        <v>43684</v>
      </c>
      <c r="J541" s="1">
        <v>17135</v>
      </c>
      <c r="K541" s="1" t="s">
        <v>19</v>
      </c>
      <c r="L541" s="1">
        <v>0</v>
      </c>
      <c r="M541" s="1" t="s">
        <v>19</v>
      </c>
    </row>
    <row r="542" spans="1:13" hidden="1" x14ac:dyDescent="0.25">
      <c r="A542" s="1" t="s">
        <v>11</v>
      </c>
      <c r="B542" s="1" t="s">
        <v>12</v>
      </c>
      <c r="C542" s="1" t="s">
        <v>126</v>
      </c>
      <c r="D542" s="1" t="s">
        <v>127</v>
      </c>
      <c r="E542" s="1" t="s">
        <v>15</v>
      </c>
      <c r="F542" s="1" t="s">
        <v>16</v>
      </c>
      <c r="G542" s="1" t="s">
        <v>17</v>
      </c>
      <c r="H542" s="1" t="s">
        <v>18</v>
      </c>
      <c r="I542" s="2">
        <v>43684</v>
      </c>
      <c r="J542" s="1">
        <v>11641</v>
      </c>
      <c r="K542" s="1" t="s">
        <v>19</v>
      </c>
      <c r="L542" s="1">
        <v>0</v>
      </c>
      <c r="M542" s="1" t="s">
        <v>19</v>
      </c>
    </row>
    <row r="543" spans="1:13" hidden="1" x14ac:dyDescent="0.25">
      <c r="A543" s="1" t="s">
        <v>11</v>
      </c>
      <c r="B543" s="1" t="s">
        <v>12</v>
      </c>
      <c r="C543" s="1" t="s">
        <v>246</v>
      </c>
      <c r="D543" s="1" t="s">
        <v>247</v>
      </c>
      <c r="E543" s="1" t="s">
        <v>15</v>
      </c>
      <c r="F543" s="1" t="s">
        <v>16</v>
      </c>
      <c r="G543" s="1" t="s">
        <v>17</v>
      </c>
      <c r="H543" s="1" t="s">
        <v>18</v>
      </c>
      <c r="I543" s="2">
        <v>43684</v>
      </c>
      <c r="J543" s="1">
        <v>15000</v>
      </c>
      <c r="K543" s="1" t="s">
        <v>19</v>
      </c>
      <c r="L543" s="1">
        <v>0</v>
      </c>
      <c r="M543" s="1" t="s">
        <v>19</v>
      </c>
    </row>
    <row r="544" spans="1:13" hidden="1" x14ac:dyDescent="0.25">
      <c r="A544" s="1" t="s">
        <v>11</v>
      </c>
      <c r="B544" s="1" t="s">
        <v>12</v>
      </c>
      <c r="C544" s="1" t="s">
        <v>250</v>
      </c>
      <c r="D544" s="1" t="s">
        <v>251</v>
      </c>
      <c r="E544" s="1" t="s">
        <v>15</v>
      </c>
      <c r="F544" s="1" t="s">
        <v>16</v>
      </c>
      <c r="G544" s="1" t="s">
        <v>17</v>
      </c>
      <c r="H544" s="1" t="s">
        <v>18</v>
      </c>
      <c r="I544" s="2">
        <v>43684</v>
      </c>
      <c r="J544" s="1">
        <v>5000</v>
      </c>
      <c r="K544" s="1" t="s">
        <v>19</v>
      </c>
      <c r="L544" s="1">
        <v>0</v>
      </c>
      <c r="M544" s="1" t="s">
        <v>19</v>
      </c>
    </row>
    <row r="545" spans="1:13" hidden="1" x14ac:dyDescent="0.25">
      <c r="A545" s="1" t="s">
        <v>11</v>
      </c>
      <c r="B545" s="1" t="s">
        <v>12</v>
      </c>
      <c r="C545" s="1" t="s">
        <v>196</v>
      </c>
      <c r="D545" s="1" t="s">
        <v>197</v>
      </c>
      <c r="E545" s="1" t="s">
        <v>15</v>
      </c>
      <c r="F545" s="1" t="s">
        <v>16</v>
      </c>
      <c r="G545" s="1" t="s">
        <v>17</v>
      </c>
      <c r="H545" s="1" t="s">
        <v>18</v>
      </c>
      <c r="I545" s="2">
        <v>43684</v>
      </c>
      <c r="J545" s="1">
        <v>1000</v>
      </c>
      <c r="K545" s="1" t="s">
        <v>19</v>
      </c>
      <c r="L545" s="1">
        <v>0</v>
      </c>
      <c r="M545" s="1" t="s">
        <v>19</v>
      </c>
    </row>
    <row r="546" spans="1:13" hidden="1" x14ac:dyDescent="0.25">
      <c r="A546" s="1" t="s">
        <v>11</v>
      </c>
      <c r="B546" s="1" t="s">
        <v>12</v>
      </c>
      <c r="C546" s="1" t="s">
        <v>240</v>
      </c>
      <c r="D546" s="1" t="s">
        <v>241</v>
      </c>
      <c r="E546" s="1" t="s">
        <v>15</v>
      </c>
      <c r="F546" s="1" t="s">
        <v>16</v>
      </c>
      <c r="G546" s="1" t="s">
        <v>17</v>
      </c>
      <c r="H546" s="1" t="s">
        <v>18</v>
      </c>
      <c r="I546" s="2">
        <v>43685</v>
      </c>
      <c r="J546" s="1">
        <v>6997</v>
      </c>
      <c r="K546" s="1" t="s">
        <v>19</v>
      </c>
      <c r="L546" s="1">
        <v>0</v>
      </c>
      <c r="M546" s="1" t="s">
        <v>19</v>
      </c>
    </row>
    <row r="547" spans="1:13" hidden="1" x14ac:dyDescent="0.25">
      <c r="A547" s="1" t="s">
        <v>11</v>
      </c>
      <c r="B547" s="1" t="s">
        <v>12</v>
      </c>
      <c r="C547" s="1" t="s">
        <v>246</v>
      </c>
      <c r="D547" s="1" t="s">
        <v>247</v>
      </c>
      <c r="E547" s="1" t="s">
        <v>15</v>
      </c>
      <c r="F547" s="1" t="s">
        <v>16</v>
      </c>
      <c r="G547" s="1" t="s">
        <v>17</v>
      </c>
      <c r="H547" s="1" t="s">
        <v>18</v>
      </c>
      <c r="I547" s="2">
        <v>43685</v>
      </c>
      <c r="J547" s="1">
        <v>50800</v>
      </c>
      <c r="K547" s="1" t="s">
        <v>19</v>
      </c>
      <c r="L547" s="1">
        <v>0</v>
      </c>
      <c r="M547" s="1" t="s">
        <v>19</v>
      </c>
    </row>
    <row r="548" spans="1:13" hidden="1" x14ac:dyDescent="0.25">
      <c r="A548" s="1" t="s">
        <v>11</v>
      </c>
      <c r="B548" s="1" t="s">
        <v>12</v>
      </c>
      <c r="C548" s="1" t="s">
        <v>262</v>
      </c>
      <c r="D548" s="1" t="s">
        <v>263</v>
      </c>
      <c r="E548" s="1" t="s">
        <v>15</v>
      </c>
      <c r="F548" s="1" t="s">
        <v>16</v>
      </c>
      <c r="G548" s="1" t="s">
        <v>17</v>
      </c>
      <c r="H548" s="1" t="s">
        <v>18</v>
      </c>
      <c r="I548" s="2">
        <v>43685</v>
      </c>
      <c r="J548" s="1">
        <v>50</v>
      </c>
      <c r="K548" s="1" t="s">
        <v>19</v>
      </c>
      <c r="L548" s="1">
        <v>0</v>
      </c>
      <c r="M548" s="1" t="s">
        <v>19</v>
      </c>
    </row>
    <row r="549" spans="1:13" hidden="1" x14ac:dyDescent="0.25">
      <c r="A549" s="1" t="s">
        <v>11</v>
      </c>
      <c r="B549" s="1" t="s">
        <v>12</v>
      </c>
      <c r="C549" s="1" t="s">
        <v>196</v>
      </c>
      <c r="D549" s="1" t="s">
        <v>197</v>
      </c>
      <c r="E549" s="1" t="s">
        <v>15</v>
      </c>
      <c r="F549" s="1" t="s">
        <v>16</v>
      </c>
      <c r="G549" s="1" t="s">
        <v>17</v>
      </c>
      <c r="H549" s="1" t="s">
        <v>18</v>
      </c>
      <c r="I549" s="2">
        <v>43685</v>
      </c>
      <c r="J549" s="1">
        <v>4000</v>
      </c>
      <c r="K549" s="1" t="s">
        <v>19</v>
      </c>
      <c r="L549" s="1">
        <v>0</v>
      </c>
      <c r="M549" s="1" t="s">
        <v>19</v>
      </c>
    </row>
    <row r="550" spans="1:13" hidden="1" x14ac:dyDescent="0.25">
      <c r="A550" s="1" t="s">
        <v>11</v>
      </c>
      <c r="B550" s="1" t="s">
        <v>12</v>
      </c>
      <c r="C550" s="1" t="s">
        <v>84</v>
      </c>
      <c r="D550" s="1" t="s">
        <v>85</v>
      </c>
      <c r="E550" s="1" t="s">
        <v>15</v>
      </c>
      <c r="F550" s="1" t="s">
        <v>16</v>
      </c>
      <c r="G550" s="1" t="s">
        <v>17</v>
      </c>
      <c r="H550" s="1" t="s">
        <v>18</v>
      </c>
      <c r="I550" s="2">
        <v>43686</v>
      </c>
      <c r="J550" s="1">
        <v>10</v>
      </c>
      <c r="K550" s="1" t="s">
        <v>19</v>
      </c>
      <c r="L550" s="1">
        <v>0</v>
      </c>
      <c r="M550" s="1" t="s">
        <v>19</v>
      </c>
    </row>
    <row r="551" spans="1:13" hidden="1" x14ac:dyDescent="0.25">
      <c r="A551" s="1" t="s">
        <v>11</v>
      </c>
      <c r="B551" s="1" t="s">
        <v>12</v>
      </c>
      <c r="C551" s="1" t="s">
        <v>264</v>
      </c>
      <c r="D551" s="1" t="s">
        <v>265</v>
      </c>
      <c r="E551" s="1" t="s">
        <v>15</v>
      </c>
      <c r="F551" s="1" t="s">
        <v>16</v>
      </c>
      <c r="G551" s="1" t="s">
        <v>17</v>
      </c>
      <c r="H551" s="1" t="s">
        <v>18</v>
      </c>
      <c r="I551" s="2">
        <v>43686</v>
      </c>
      <c r="J551" s="1">
        <v>72</v>
      </c>
      <c r="K551" s="1" t="s">
        <v>19</v>
      </c>
      <c r="L551" s="1">
        <v>0</v>
      </c>
      <c r="M551" s="1" t="s">
        <v>19</v>
      </c>
    </row>
    <row r="552" spans="1:13" hidden="1" x14ac:dyDescent="0.25">
      <c r="A552" s="1" t="s">
        <v>11</v>
      </c>
      <c r="B552" s="1" t="s">
        <v>12</v>
      </c>
      <c r="C552" s="1" t="s">
        <v>124</v>
      </c>
      <c r="D552" s="1" t="s">
        <v>125</v>
      </c>
      <c r="E552" s="1" t="s">
        <v>15</v>
      </c>
      <c r="F552" s="1" t="s">
        <v>16</v>
      </c>
      <c r="G552" s="1" t="s">
        <v>17</v>
      </c>
      <c r="H552" s="1" t="s">
        <v>18</v>
      </c>
      <c r="I552" s="2">
        <v>43687</v>
      </c>
      <c r="J552" s="1">
        <v>40000</v>
      </c>
      <c r="K552" s="1" t="s">
        <v>19</v>
      </c>
      <c r="L552" s="1">
        <v>0</v>
      </c>
      <c r="M552" s="1" t="s">
        <v>19</v>
      </c>
    </row>
    <row r="553" spans="1:13" hidden="1" x14ac:dyDescent="0.25">
      <c r="A553" s="1" t="s">
        <v>11</v>
      </c>
      <c r="B553" s="1" t="s">
        <v>12</v>
      </c>
      <c r="C553" s="1" t="s">
        <v>24</v>
      </c>
      <c r="D553" s="1" t="s">
        <v>25</v>
      </c>
      <c r="E553" s="1" t="s">
        <v>15</v>
      </c>
      <c r="F553" s="1" t="s">
        <v>16</v>
      </c>
      <c r="G553" s="1" t="s">
        <v>17</v>
      </c>
      <c r="H553" s="1" t="s">
        <v>18</v>
      </c>
      <c r="I553" s="2">
        <v>43687</v>
      </c>
      <c r="J553" s="1">
        <v>14000</v>
      </c>
      <c r="K553" s="1" t="s">
        <v>19</v>
      </c>
      <c r="L553" s="1">
        <v>0</v>
      </c>
      <c r="M553" s="1" t="s">
        <v>19</v>
      </c>
    </row>
    <row r="554" spans="1:13" hidden="1" x14ac:dyDescent="0.25">
      <c r="A554" s="1" t="s">
        <v>11</v>
      </c>
      <c r="B554" s="1" t="s">
        <v>12</v>
      </c>
      <c r="C554" s="1" t="s">
        <v>246</v>
      </c>
      <c r="D554" s="1" t="s">
        <v>247</v>
      </c>
      <c r="E554" s="1" t="s">
        <v>15</v>
      </c>
      <c r="F554" s="1" t="s">
        <v>16</v>
      </c>
      <c r="G554" s="1" t="s">
        <v>17</v>
      </c>
      <c r="H554" s="1" t="s">
        <v>18</v>
      </c>
      <c r="I554" s="2">
        <v>43687</v>
      </c>
      <c r="J554" s="1">
        <v>8400</v>
      </c>
      <c r="K554" s="1" t="s">
        <v>19</v>
      </c>
      <c r="L554" s="1">
        <v>0</v>
      </c>
      <c r="M554" s="1" t="s">
        <v>19</v>
      </c>
    </row>
    <row r="555" spans="1:13" hidden="1" x14ac:dyDescent="0.25">
      <c r="A555" s="1" t="s">
        <v>11</v>
      </c>
      <c r="B555" s="1" t="s">
        <v>12</v>
      </c>
      <c r="C555" s="1" t="s">
        <v>48</v>
      </c>
      <c r="D555" s="1" t="s">
        <v>49</v>
      </c>
      <c r="E555" s="1" t="s">
        <v>15</v>
      </c>
      <c r="F555" s="1" t="s">
        <v>16</v>
      </c>
      <c r="G555" s="1" t="s">
        <v>17</v>
      </c>
      <c r="H555" s="1" t="s">
        <v>18</v>
      </c>
      <c r="I555" s="2">
        <v>43687</v>
      </c>
      <c r="J555" s="1">
        <v>9720</v>
      </c>
      <c r="K555" s="1" t="s">
        <v>19</v>
      </c>
      <c r="L555" s="1">
        <v>0</v>
      </c>
      <c r="M555" s="1" t="s">
        <v>19</v>
      </c>
    </row>
    <row r="556" spans="1:13" hidden="1" x14ac:dyDescent="0.25">
      <c r="A556" s="1" t="s">
        <v>11</v>
      </c>
      <c r="B556" s="1" t="s">
        <v>12</v>
      </c>
      <c r="C556" s="1" t="s">
        <v>196</v>
      </c>
      <c r="D556" s="1" t="s">
        <v>197</v>
      </c>
      <c r="E556" s="1" t="s">
        <v>15</v>
      </c>
      <c r="F556" s="1" t="s">
        <v>16</v>
      </c>
      <c r="G556" s="1" t="s">
        <v>17</v>
      </c>
      <c r="H556" s="1" t="s">
        <v>18</v>
      </c>
      <c r="I556" s="2">
        <v>43687</v>
      </c>
      <c r="J556" s="1">
        <v>6500</v>
      </c>
      <c r="K556" s="1" t="s">
        <v>19</v>
      </c>
      <c r="L556" s="1">
        <v>0</v>
      </c>
      <c r="M556" s="1" t="s">
        <v>19</v>
      </c>
    </row>
    <row r="557" spans="1:13" hidden="1" x14ac:dyDescent="0.25">
      <c r="A557" s="1" t="s">
        <v>11</v>
      </c>
      <c r="B557" s="1" t="s">
        <v>12</v>
      </c>
      <c r="C557" s="1" t="s">
        <v>266</v>
      </c>
      <c r="D557" s="1" t="s">
        <v>267</v>
      </c>
      <c r="E557" s="1" t="s">
        <v>15</v>
      </c>
      <c r="F557" s="1" t="s">
        <v>16</v>
      </c>
      <c r="G557" s="1" t="s">
        <v>17</v>
      </c>
      <c r="H557" s="1" t="s">
        <v>18</v>
      </c>
      <c r="I557" s="2">
        <v>43689</v>
      </c>
      <c r="J557" s="1">
        <v>230</v>
      </c>
      <c r="K557" s="1" t="s">
        <v>19</v>
      </c>
      <c r="L557" s="1">
        <v>0</v>
      </c>
      <c r="M557" s="1" t="s">
        <v>19</v>
      </c>
    </row>
    <row r="558" spans="1:13" hidden="1" x14ac:dyDescent="0.25">
      <c r="A558" s="1" t="s">
        <v>11</v>
      </c>
      <c r="B558" s="1" t="s">
        <v>12</v>
      </c>
      <c r="C558" s="1" t="s">
        <v>268</v>
      </c>
      <c r="D558" s="1" t="s">
        <v>269</v>
      </c>
      <c r="E558" s="1" t="s">
        <v>15</v>
      </c>
      <c r="F558" s="1" t="s">
        <v>16</v>
      </c>
      <c r="G558" s="1" t="s">
        <v>17</v>
      </c>
      <c r="H558" s="1" t="s">
        <v>18</v>
      </c>
      <c r="I558" s="2">
        <v>43689</v>
      </c>
      <c r="J558" s="1">
        <v>50</v>
      </c>
      <c r="K558" s="1" t="s">
        <v>19</v>
      </c>
      <c r="L558" s="1">
        <v>0</v>
      </c>
      <c r="M558" s="1" t="s">
        <v>19</v>
      </c>
    </row>
    <row r="559" spans="1:13" hidden="1" x14ac:dyDescent="0.25">
      <c r="A559" s="1" t="s">
        <v>11</v>
      </c>
      <c r="B559" s="1" t="s">
        <v>12</v>
      </c>
      <c r="C559" s="1" t="s">
        <v>56</v>
      </c>
      <c r="D559" s="1" t="s">
        <v>57</v>
      </c>
      <c r="E559" s="1" t="s">
        <v>15</v>
      </c>
      <c r="F559" s="1" t="s">
        <v>16</v>
      </c>
      <c r="G559" s="1" t="s">
        <v>17</v>
      </c>
      <c r="H559" s="1" t="s">
        <v>18</v>
      </c>
      <c r="I559" s="2">
        <v>43689</v>
      </c>
      <c r="J559" s="1">
        <v>689</v>
      </c>
      <c r="K559" s="1" t="s">
        <v>19</v>
      </c>
      <c r="L559" s="1">
        <v>0</v>
      </c>
      <c r="M559" s="1" t="s">
        <v>19</v>
      </c>
    </row>
    <row r="560" spans="1:13" hidden="1" x14ac:dyDescent="0.25">
      <c r="A560" s="1" t="s">
        <v>11</v>
      </c>
      <c r="B560" s="1" t="s">
        <v>12</v>
      </c>
      <c r="C560" s="1" t="s">
        <v>124</v>
      </c>
      <c r="D560" s="1" t="s">
        <v>125</v>
      </c>
      <c r="E560" s="1" t="s">
        <v>15</v>
      </c>
      <c r="F560" s="1" t="s">
        <v>16</v>
      </c>
      <c r="G560" s="1" t="s">
        <v>17</v>
      </c>
      <c r="H560" s="1" t="s">
        <v>18</v>
      </c>
      <c r="I560" s="2">
        <v>43690</v>
      </c>
      <c r="J560" s="1">
        <v>50000</v>
      </c>
      <c r="K560" s="1" t="s">
        <v>19</v>
      </c>
      <c r="L560" s="1">
        <v>0</v>
      </c>
      <c r="M560" s="1" t="s">
        <v>19</v>
      </c>
    </row>
    <row r="561" spans="1:13" hidden="1" x14ac:dyDescent="0.25">
      <c r="A561" s="1" t="s">
        <v>11</v>
      </c>
      <c r="B561" s="1" t="s">
        <v>12</v>
      </c>
      <c r="C561" s="1" t="s">
        <v>24</v>
      </c>
      <c r="D561" s="1" t="s">
        <v>25</v>
      </c>
      <c r="E561" s="1" t="s">
        <v>15</v>
      </c>
      <c r="F561" s="1" t="s">
        <v>16</v>
      </c>
      <c r="G561" s="1" t="s">
        <v>17</v>
      </c>
      <c r="H561" s="1" t="s">
        <v>18</v>
      </c>
      <c r="I561" s="2">
        <v>43690</v>
      </c>
      <c r="J561" s="1">
        <v>61000</v>
      </c>
      <c r="K561" s="1" t="s">
        <v>19</v>
      </c>
      <c r="L561" s="1">
        <v>0</v>
      </c>
      <c r="M561" s="1" t="s">
        <v>19</v>
      </c>
    </row>
    <row r="562" spans="1:13" hidden="1" x14ac:dyDescent="0.25">
      <c r="A562" s="1" t="s">
        <v>11</v>
      </c>
      <c r="B562" s="1" t="s">
        <v>12</v>
      </c>
      <c r="C562" s="1" t="s">
        <v>56</v>
      </c>
      <c r="D562" s="1" t="s">
        <v>57</v>
      </c>
      <c r="E562" s="1" t="s">
        <v>15</v>
      </c>
      <c r="F562" s="1" t="s">
        <v>16</v>
      </c>
      <c r="G562" s="1" t="s">
        <v>17</v>
      </c>
      <c r="H562" s="1" t="s">
        <v>18</v>
      </c>
      <c r="I562" s="2">
        <v>43690</v>
      </c>
      <c r="J562" s="1">
        <v>200</v>
      </c>
      <c r="K562" s="1" t="s">
        <v>19</v>
      </c>
      <c r="L562" s="1">
        <v>0</v>
      </c>
      <c r="M562" s="1" t="s">
        <v>19</v>
      </c>
    </row>
    <row r="563" spans="1:13" hidden="1" x14ac:dyDescent="0.25">
      <c r="A563" s="1" t="s">
        <v>11</v>
      </c>
      <c r="B563" s="1" t="s">
        <v>12</v>
      </c>
      <c r="C563" s="1" t="s">
        <v>196</v>
      </c>
      <c r="D563" s="1" t="s">
        <v>197</v>
      </c>
      <c r="E563" s="1" t="s">
        <v>15</v>
      </c>
      <c r="F563" s="1" t="s">
        <v>16</v>
      </c>
      <c r="G563" s="1" t="s">
        <v>17</v>
      </c>
      <c r="H563" s="1" t="s">
        <v>18</v>
      </c>
      <c r="I563" s="2">
        <v>43690</v>
      </c>
      <c r="J563" s="1">
        <v>2475</v>
      </c>
      <c r="K563" s="1" t="s">
        <v>19</v>
      </c>
      <c r="L563" s="1">
        <v>0</v>
      </c>
      <c r="M563" s="1" t="s">
        <v>19</v>
      </c>
    </row>
    <row r="564" spans="1:13" hidden="1" x14ac:dyDescent="0.25">
      <c r="A564" s="1" t="s">
        <v>11</v>
      </c>
      <c r="B564" s="1" t="s">
        <v>12</v>
      </c>
      <c r="C564" s="1" t="s">
        <v>160</v>
      </c>
      <c r="D564" s="1" t="s">
        <v>161</v>
      </c>
      <c r="E564" s="1" t="s">
        <v>15</v>
      </c>
      <c r="F564" s="1" t="s">
        <v>16</v>
      </c>
      <c r="G564" s="1" t="s">
        <v>17</v>
      </c>
      <c r="H564" s="1" t="s">
        <v>18</v>
      </c>
      <c r="I564" s="2">
        <v>43693</v>
      </c>
      <c r="J564" s="1">
        <v>362</v>
      </c>
      <c r="K564" s="1" t="s">
        <v>19</v>
      </c>
      <c r="L564" s="1">
        <v>0</v>
      </c>
      <c r="M564" s="1" t="s">
        <v>19</v>
      </c>
    </row>
    <row r="565" spans="1:13" hidden="1" x14ac:dyDescent="0.25">
      <c r="A565" s="1" t="s">
        <v>11</v>
      </c>
      <c r="B565" s="1" t="s">
        <v>12</v>
      </c>
      <c r="C565" s="1" t="s">
        <v>124</v>
      </c>
      <c r="D565" s="1" t="s">
        <v>125</v>
      </c>
      <c r="E565" s="1" t="s">
        <v>15</v>
      </c>
      <c r="F565" s="1" t="s">
        <v>16</v>
      </c>
      <c r="G565" s="1" t="s">
        <v>17</v>
      </c>
      <c r="H565" s="1" t="s">
        <v>18</v>
      </c>
      <c r="I565" s="2">
        <v>43693</v>
      </c>
      <c r="J565" s="1">
        <v>39806</v>
      </c>
      <c r="K565" s="1" t="s">
        <v>19</v>
      </c>
      <c r="L565" s="1">
        <v>0</v>
      </c>
      <c r="M565" s="1" t="s">
        <v>19</v>
      </c>
    </row>
    <row r="566" spans="1:13" hidden="1" x14ac:dyDescent="0.25">
      <c r="A566" s="1" t="s">
        <v>11</v>
      </c>
      <c r="B566" s="1" t="s">
        <v>12</v>
      </c>
      <c r="C566" s="1" t="s">
        <v>24</v>
      </c>
      <c r="D566" s="1" t="s">
        <v>25</v>
      </c>
      <c r="E566" s="1" t="s">
        <v>15</v>
      </c>
      <c r="F566" s="1" t="s">
        <v>16</v>
      </c>
      <c r="G566" s="1" t="s">
        <v>17</v>
      </c>
      <c r="H566" s="1" t="s">
        <v>18</v>
      </c>
      <c r="I566" s="2">
        <v>43693</v>
      </c>
      <c r="J566" s="1">
        <v>100000</v>
      </c>
      <c r="K566" s="1" t="s">
        <v>19</v>
      </c>
      <c r="L566" s="1">
        <v>0</v>
      </c>
      <c r="M566" s="1" t="s">
        <v>19</v>
      </c>
    </row>
    <row r="567" spans="1:13" hidden="1" x14ac:dyDescent="0.25">
      <c r="A567" s="1" t="s">
        <v>11</v>
      </c>
      <c r="B567" s="1" t="s">
        <v>12</v>
      </c>
      <c r="C567" s="1" t="s">
        <v>266</v>
      </c>
      <c r="D567" s="1" t="s">
        <v>267</v>
      </c>
      <c r="E567" s="1" t="s">
        <v>15</v>
      </c>
      <c r="F567" s="1" t="s">
        <v>16</v>
      </c>
      <c r="G567" s="1" t="s">
        <v>17</v>
      </c>
      <c r="H567" s="1" t="s">
        <v>18</v>
      </c>
      <c r="I567" s="2">
        <v>43693</v>
      </c>
      <c r="J567" s="1">
        <v>350</v>
      </c>
      <c r="K567" s="1" t="s">
        <v>19</v>
      </c>
      <c r="L567" s="1">
        <v>0</v>
      </c>
      <c r="M567" s="1" t="s">
        <v>19</v>
      </c>
    </row>
    <row r="568" spans="1:13" hidden="1" x14ac:dyDescent="0.25">
      <c r="A568" s="1" t="s">
        <v>11</v>
      </c>
      <c r="B568" s="1" t="s">
        <v>12</v>
      </c>
      <c r="C568" s="1" t="s">
        <v>268</v>
      </c>
      <c r="D568" s="1" t="s">
        <v>269</v>
      </c>
      <c r="E568" s="1" t="s">
        <v>15</v>
      </c>
      <c r="F568" s="1" t="s">
        <v>16</v>
      </c>
      <c r="G568" s="1" t="s">
        <v>17</v>
      </c>
      <c r="H568" s="1" t="s">
        <v>18</v>
      </c>
      <c r="I568" s="2">
        <v>43693</v>
      </c>
      <c r="J568" s="1">
        <v>5</v>
      </c>
      <c r="K568" s="1" t="s">
        <v>19</v>
      </c>
      <c r="L568" s="1">
        <v>0</v>
      </c>
      <c r="M568" s="1" t="s">
        <v>19</v>
      </c>
    </row>
    <row r="569" spans="1:13" hidden="1" x14ac:dyDescent="0.25">
      <c r="A569" s="1" t="s">
        <v>11</v>
      </c>
      <c r="B569" s="1" t="s">
        <v>12</v>
      </c>
      <c r="C569" s="1" t="s">
        <v>56</v>
      </c>
      <c r="D569" s="1" t="s">
        <v>57</v>
      </c>
      <c r="E569" s="1" t="s">
        <v>15</v>
      </c>
      <c r="F569" s="1" t="s">
        <v>16</v>
      </c>
      <c r="G569" s="1" t="s">
        <v>17</v>
      </c>
      <c r="H569" s="1" t="s">
        <v>18</v>
      </c>
      <c r="I569" s="2">
        <v>43693</v>
      </c>
      <c r="J569" s="1">
        <v>120</v>
      </c>
      <c r="K569" s="1" t="s">
        <v>19</v>
      </c>
      <c r="L569" s="1">
        <v>0</v>
      </c>
      <c r="M569" s="1" t="s">
        <v>19</v>
      </c>
    </row>
    <row r="570" spans="1:13" hidden="1" x14ac:dyDescent="0.25">
      <c r="A570" s="1" t="s">
        <v>11</v>
      </c>
      <c r="B570" s="1" t="s">
        <v>12</v>
      </c>
      <c r="C570" s="1" t="s">
        <v>174</v>
      </c>
      <c r="D570" s="1" t="s">
        <v>175</v>
      </c>
      <c r="E570" s="1" t="s">
        <v>15</v>
      </c>
      <c r="F570" s="1" t="s">
        <v>16</v>
      </c>
      <c r="G570" s="1" t="s">
        <v>17</v>
      </c>
      <c r="H570" s="1" t="s">
        <v>18</v>
      </c>
      <c r="I570" s="2">
        <v>43693</v>
      </c>
      <c r="J570" s="1">
        <v>550</v>
      </c>
      <c r="K570" s="1" t="s">
        <v>19</v>
      </c>
      <c r="L570" s="1">
        <v>0</v>
      </c>
      <c r="M570" s="1" t="s">
        <v>19</v>
      </c>
    </row>
    <row r="571" spans="1:13" hidden="1" x14ac:dyDescent="0.25">
      <c r="A571" s="1" t="s">
        <v>11</v>
      </c>
      <c r="B571" s="1" t="s">
        <v>12</v>
      </c>
      <c r="C571" s="1" t="s">
        <v>218</v>
      </c>
      <c r="D571" s="1" t="s">
        <v>219</v>
      </c>
      <c r="E571" s="1" t="s">
        <v>15</v>
      </c>
      <c r="F571" s="1" t="s">
        <v>16</v>
      </c>
      <c r="G571" s="1" t="s">
        <v>17</v>
      </c>
      <c r="H571" s="1" t="s">
        <v>18</v>
      </c>
      <c r="I571" s="2">
        <v>43693</v>
      </c>
      <c r="J571" s="1">
        <v>650</v>
      </c>
      <c r="K571" s="1" t="s">
        <v>19</v>
      </c>
      <c r="L571" s="1">
        <v>0</v>
      </c>
      <c r="M571" s="1" t="s">
        <v>19</v>
      </c>
    </row>
    <row r="572" spans="1:13" hidden="1" x14ac:dyDescent="0.25">
      <c r="A572" s="1" t="s">
        <v>11</v>
      </c>
      <c r="B572" s="1" t="s">
        <v>12</v>
      </c>
      <c r="C572" s="1" t="s">
        <v>260</v>
      </c>
      <c r="D572" s="1" t="s">
        <v>261</v>
      </c>
      <c r="E572" s="1" t="s">
        <v>15</v>
      </c>
      <c r="F572" s="1" t="s">
        <v>16</v>
      </c>
      <c r="G572" s="1" t="s">
        <v>17</v>
      </c>
      <c r="H572" s="1" t="s">
        <v>18</v>
      </c>
      <c r="I572" s="2">
        <v>43693</v>
      </c>
      <c r="J572" s="1">
        <v>2</v>
      </c>
      <c r="K572" s="1" t="s">
        <v>19</v>
      </c>
      <c r="L572" s="1">
        <v>0</v>
      </c>
      <c r="M572" s="1" t="s">
        <v>19</v>
      </c>
    </row>
    <row r="573" spans="1:13" hidden="1" x14ac:dyDescent="0.25">
      <c r="A573" s="1" t="s">
        <v>11</v>
      </c>
      <c r="B573" s="1" t="s">
        <v>12</v>
      </c>
      <c r="C573" s="1" t="s">
        <v>96</v>
      </c>
      <c r="D573" s="1" t="s">
        <v>97</v>
      </c>
      <c r="E573" s="1" t="s">
        <v>15</v>
      </c>
      <c r="F573" s="1" t="s">
        <v>16</v>
      </c>
      <c r="G573" s="1" t="s">
        <v>17</v>
      </c>
      <c r="H573" s="1" t="s">
        <v>18</v>
      </c>
      <c r="I573" s="2">
        <v>43693</v>
      </c>
      <c r="J573" s="1">
        <v>5</v>
      </c>
      <c r="K573" s="1" t="s">
        <v>19</v>
      </c>
      <c r="L573" s="1">
        <v>0</v>
      </c>
      <c r="M573" s="1" t="s">
        <v>19</v>
      </c>
    </row>
    <row r="574" spans="1:13" hidden="1" x14ac:dyDescent="0.25">
      <c r="A574" s="1" t="s">
        <v>11</v>
      </c>
      <c r="B574" s="1" t="s">
        <v>12</v>
      </c>
      <c r="C574" s="1" t="s">
        <v>72</v>
      </c>
      <c r="D574" s="1" t="s">
        <v>73</v>
      </c>
      <c r="E574" s="1" t="s">
        <v>15</v>
      </c>
      <c r="F574" s="1" t="s">
        <v>16</v>
      </c>
      <c r="G574" s="1" t="s">
        <v>17</v>
      </c>
      <c r="H574" s="1" t="s">
        <v>18</v>
      </c>
      <c r="I574" s="2">
        <v>43693</v>
      </c>
      <c r="J574" s="1">
        <v>24</v>
      </c>
      <c r="K574" s="1" t="s">
        <v>19</v>
      </c>
      <c r="L574" s="1">
        <v>0</v>
      </c>
      <c r="M574" s="1" t="s">
        <v>19</v>
      </c>
    </row>
    <row r="575" spans="1:13" hidden="1" x14ac:dyDescent="0.25">
      <c r="A575" s="1" t="s">
        <v>11</v>
      </c>
      <c r="B575" s="1" t="s">
        <v>12</v>
      </c>
      <c r="C575" s="1" t="s">
        <v>254</v>
      </c>
      <c r="D575" s="1" t="s">
        <v>255</v>
      </c>
      <c r="E575" s="1" t="s">
        <v>15</v>
      </c>
      <c r="F575" s="1" t="s">
        <v>16</v>
      </c>
      <c r="G575" s="1" t="s">
        <v>17</v>
      </c>
      <c r="H575" s="1" t="s">
        <v>18</v>
      </c>
      <c r="I575" s="2">
        <v>43693</v>
      </c>
      <c r="J575" s="1">
        <v>6</v>
      </c>
      <c r="K575" s="1" t="s">
        <v>19</v>
      </c>
      <c r="L575" s="1">
        <v>0</v>
      </c>
      <c r="M575" s="1" t="s">
        <v>19</v>
      </c>
    </row>
    <row r="576" spans="1:13" hidden="1" x14ac:dyDescent="0.25">
      <c r="A576" s="1" t="s">
        <v>11</v>
      </c>
      <c r="B576" s="1" t="s">
        <v>12</v>
      </c>
      <c r="C576" s="1" t="s">
        <v>222</v>
      </c>
      <c r="D576" s="1" t="s">
        <v>223</v>
      </c>
      <c r="E576" s="1" t="s">
        <v>15</v>
      </c>
      <c r="F576" s="1" t="s">
        <v>16</v>
      </c>
      <c r="G576" s="1" t="s">
        <v>17</v>
      </c>
      <c r="H576" s="1" t="s">
        <v>18</v>
      </c>
      <c r="I576" s="2">
        <v>43693</v>
      </c>
      <c r="J576" s="1">
        <v>5</v>
      </c>
      <c r="K576" s="1" t="s">
        <v>19</v>
      </c>
      <c r="L576" s="1">
        <v>0</v>
      </c>
      <c r="M576" s="1" t="s">
        <v>19</v>
      </c>
    </row>
    <row r="577" spans="1:13" hidden="1" x14ac:dyDescent="0.25">
      <c r="A577" s="1" t="s">
        <v>11</v>
      </c>
      <c r="B577" s="1" t="s">
        <v>12</v>
      </c>
      <c r="C577" s="1" t="s">
        <v>234</v>
      </c>
      <c r="D577" s="1" t="s">
        <v>235</v>
      </c>
      <c r="E577" s="1" t="s">
        <v>15</v>
      </c>
      <c r="F577" s="1" t="s">
        <v>16</v>
      </c>
      <c r="G577" s="1" t="s">
        <v>17</v>
      </c>
      <c r="H577" s="1" t="s">
        <v>18</v>
      </c>
      <c r="I577" s="2">
        <v>43693</v>
      </c>
      <c r="J577" s="1">
        <v>14</v>
      </c>
      <c r="K577" s="1" t="s">
        <v>19</v>
      </c>
      <c r="L577" s="1">
        <v>0</v>
      </c>
      <c r="M577" s="1" t="s">
        <v>19</v>
      </c>
    </row>
    <row r="578" spans="1:13" hidden="1" x14ac:dyDescent="0.25">
      <c r="A578" s="1" t="s">
        <v>11</v>
      </c>
      <c r="B578" s="1" t="s">
        <v>12</v>
      </c>
      <c r="C578" s="1" t="s">
        <v>224</v>
      </c>
      <c r="D578" s="1" t="s">
        <v>225</v>
      </c>
      <c r="E578" s="1" t="s">
        <v>15</v>
      </c>
      <c r="F578" s="1" t="s">
        <v>16</v>
      </c>
      <c r="G578" s="1" t="s">
        <v>17</v>
      </c>
      <c r="H578" s="1" t="s">
        <v>18</v>
      </c>
      <c r="I578" s="2">
        <v>43694</v>
      </c>
      <c r="J578" s="1">
        <v>96</v>
      </c>
      <c r="K578" s="1" t="s">
        <v>19</v>
      </c>
      <c r="L578" s="1">
        <v>0</v>
      </c>
      <c r="M578" s="1" t="s">
        <v>19</v>
      </c>
    </row>
    <row r="579" spans="1:13" hidden="1" x14ac:dyDescent="0.25">
      <c r="A579" s="1" t="s">
        <v>11</v>
      </c>
      <c r="B579" s="1" t="s">
        <v>12</v>
      </c>
      <c r="C579" s="1" t="s">
        <v>22</v>
      </c>
      <c r="D579" s="1" t="s">
        <v>23</v>
      </c>
      <c r="E579" s="1" t="s">
        <v>15</v>
      </c>
      <c r="F579" s="1" t="s">
        <v>16</v>
      </c>
      <c r="G579" s="1" t="s">
        <v>17</v>
      </c>
      <c r="H579" s="1" t="s">
        <v>18</v>
      </c>
      <c r="I579" s="2">
        <v>43694</v>
      </c>
      <c r="J579" s="1">
        <v>1360</v>
      </c>
      <c r="K579" s="1" t="s">
        <v>19</v>
      </c>
      <c r="L579" s="1">
        <v>0</v>
      </c>
      <c r="M579" s="1" t="s">
        <v>19</v>
      </c>
    </row>
    <row r="580" spans="1:13" hidden="1" x14ac:dyDescent="0.25">
      <c r="A580" s="1" t="s">
        <v>11</v>
      </c>
      <c r="B580" s="1" t="s">
        <v>12</v>
      </c>
      <c r="C580" s="1" t="s">
        <v>124</v>
      </c>
      <c r="D580" s="1" t="s">
        <v>125</v>
      </c>
      <c r="E580" s="1" t="s">
        <v>15</v>
      </c>
      <c r="F580" s="1" t="s">
        <v>16</v>
      </c>
      <c r="G580" s="1" t="s">
        <v>17</v>
      </c>
      <c r="H580" s="1" t="s">
        <v>18</v>
      </c>
      <c r="I580" s="2">
        <v>43694</v>
      </c>
      <c r="J580" s="1">
        <v>4000</v>
      </c>
      <c r="K580" s="1" t="s">
        <v>19</v>
      </c>
      <c r="L580" s="1">
        <v>0</v>
      </c>
      <c r="M580" s="1" t="s">
        <v>19</v>
      </c>
    </row>
    <row r="581" spans="1:13" hidden="1" x14ac:dyDescent="0.25">
      <c r="A581" s="1" t="s">
        <v>11</v>
      </c>
      <c r="B581" s="1" t="s">
        <v>12</v>
      </c>
      <c r="C581" s="1" t="s">
        <v>24</v>
      </c>
      <c r="D581" s="1" t="s">
        <v>25</v>
      </c>
      <c r="E581" s="1" t="s">
        <v>15</v>
      </c>
      <c r="F581" s="1" t="s">
        <v>16</v>
      </c>
      <c r="G581" s="1" t="s">
        <v>17</v>
      </c>
      <c r="H581" s="1" t="s">
        <v>18</v>
      </c>
      <c r="I581" s="2">
        <v>43694</v>
      </c>
      <c r="J581" s="1">
        <v>115000</v>
      </c>
      <c r="K581" s="1" t="s">
        <v>19</v>
      </c>
      <c r="L581" s="1">
        <v>0</v>
      </c>
      <c r="M581" s="1" t="s">
        <v>19</v>
      </c>
    </row>
    <row r="582" spans="1:13" hidden="1" x14ac:dyDescent="0.25">
      <c r="A582" s="1" t="s">
        <v>11</v>
      </c>
      <c r="B582" s="1" t="s">
        <v>12</v>
      </c>
      <c r="C582" s="1" t="s">
        <v>34</v>
      </c>
      <c r="D582" s="1" t="s">
        <v>35</v>
      </c>
      <c r="E582" s="1" t="s">
        <v>15</v>
      </c>
      <c r="F582" s="1" t="s">
        <v>16</v>
      </c>
      <c r="G582" s="1" t="s">
        <v>17</v>
      </c>
      <c r="H582" s="1" t="s">
        <v>18</v>
      </c>
      <c r="I582" s="2">
        <v>43694</v>
      </c>
      <c r="J582" s="1">
        <v>1355</v>
      </c>
      <c r="K582" s="1" t="s">
        <v>19</v>
      </c>
      <c r="L582" s="1">
        <v>0</v>
      </c>
      <c r="M582" s="1" t="s">
        <v>19</v>
      </c>
    </row>
    <row r="583" spans="1:13" hidden="1" x14ac:dyDescent="0.25">
      <c r="A583" s="1" t="s">
        <v>11</v>
      </c>
      <c r="B583" s="1" t="s">
        <v>12</v>
      </c>
      <c r="C583" s="1" t="s">
        <v>250</v>
      </c>
      <c r="D583" s="1" t="s">
        <v>251</v>
      </c>
      <c r="E583" s="1" t="s">
        <v>15</v>
      </c>
      <c r="F583" s="1" t="s">
        <v>16</v>
      </c>
      <c r="G583" s="1" t="s">
        <v>17</v>
      </c>
      <c r="H583" s="1" t="s">
        <v>18</v>
      </c>
      <c r="I583" s="2">
        <v>43694</v>
      </c>
      <c r="J583" s="1">
        <v>80</v>
      </c>
      <c r="K583" s="1" t="s">
        <v>19</v>
      </c>
      <c r="L583" s="1">
        <v>0</v>
      </c>
      <c r="M583" s="1" t="s">
        <v>19</v>
      </c>
    </row>
    <row r="584" spans="1:13" hidden="1" x14ac:dyDescent="0.25">
      <c r="A584" s="1" t="s">
        <v>11</v>
      </c>
      <c r="B584" s="1" t="s">
        <v>12</v>
      </c>
      <c r="C584" s="1" t="s">
        <v>48</v>
      </c>
      <c r="D584" s="1" t="s">
        <v>49</v>
      </c>
      <c r="E584" s="1" t="s">
        <v>15</v>
      </c>
      <c r="F584" s="1" t="s">
        <v>16</v>
      </c>
      <c r="G584" s="1" t="s">
        <v>17</v>
      </c>
      <c r="H584" s="1" t="s">
        <v>18</v>
      </c>
      <c r="I584" s="2">
        <v>43694</v>
      </c>
      <c r="J584" s="1">
        <v>288</v>
      </c>
      <c r="K584" s="1" t="s">
        <v>19</v>
      </c>
      <c r="L584" s="1">
        <v>0</v>
      </c>
      <c r="M584" s="1" t="s">
        <v>19</v>
      </c>
    </row>
    <row r="585" spans="1:13" x14ac:dyDescent="0.25">
      <c r="A585" s="1" t="s">
        <v>11</v>
      </c>
      <c r="B585" s="1" t="s">
        <v>12</v>
      </c>
      <c r="C585" s="1" t="s">
        <v>270</v>
      </c>
      <c r="D585" s="1" t="s">
        <v>271</v>
      </c>
      <c r="E585" s="1" t="s">
        <v>15</v>
      </c>
      <c r="F585" s="1" t="s">
        <v>16</v>
      </c>
      <c r="G585" s="1" t="s">
        <v>17</v>
      </c>
      <c r="H585" s="1" t="s">
        <v>18</v>
      </c>
      <c r="I585" s="2">
        <v>43696</v>
      </c>
      <c r="J585" s="1">
        <v>150</v>
      </c>
      <c r="K585" s="1" t="s">
        <v>19</v>
      </c>
      <c r="L585" s="1">
        <v>0</v>
      </c>
      <c r="M585" s="1" t="s">
        <v>19</v>
      </c>
    </row>
    <row r="586" spans="1:13" hidden="1" x14ac:dyDescent="0.25">
      <c r="A586" s="1" t="s">
        <v>11</v>
      </c>
      <c r="B586" s="1" t="s">
        <v>12</v>
      </c>
      <c r="C586" s="1" t="s">
        <v>124</v>
      </c>
      <c r="D586" s="1" t="s">
        <v>125</v>
      </c>
      <c r="E586" s="1" t="s">
        <v>15</v>
      </c>
      <c r="F586" s="1" t="s">
        <v>16</v>
      </c>
      <c r="G586" s="1" t="s">
        <v>17</v>
      </c>
      <c r="H586" s="1" t="s">
        <v>18</v>
      </c>
      <c r="I586" s="2">
        <v>43696</v>
      </c>
      <c r="J586" s="1">
        <v>38000</v>
      </c>
      <c r="K586" s="1" t="s">
        <v>19</v>
      </c>
      <c r="L586" s="1">
        <v>0</v>
      </c>
      <c r="M586" s="1" t="s">
        <v>19</v>
      </c>
    </row>
    <row r="587" spans="1:13" hidden="1" x14ac:dyDescent="0.25">
      <c r="A587" s="1" t="s">
        <v>11</v>
      </c>
      <c r="B587" s="1" t="s">
        <v>12</v>
      </c>
      <c r="C587" s="1" t="s">
        <v>24</v>
      </c>
      <c r="D587" s="1" t="s">
        <v>25</v>
      </c>
      <c r="E587" s="1" t="s">
        <v>15</v>
      </c>
      <c r="F587" s="1" t="s">
        <v>16</v>
      </c>
      <c r="G587" s="1" t="s">
        <v>17</v>
      </c>
      <c r="H587" s="1" t="s">
        <v>18</v>
      </c>
      <c r="I587" s="2">
        <v>43696</v>
      </c>
      <c r="J587" s="1">
        <v>55000</v>
      </c>
      <c r="K587" s="1" t="s">
        <v>19</v>
      </c>
      <c r="L587" s="1">
        <v>0</v>
      </c>
      <c r="M587" s="1" t="s">
        <v>19</v>
      </c>
    </row>
    <row r="588" spans="1:13" x14ac:dyDescent="0.25">
      <c r="A588" s="1" t="s">
        <v>11</v>
      </c>
      <c r="B588" s="1" t="s">
        <v>12</v>
      </c>
      <c r="C588" s="1" t="s">
        <v>272</v>
      </c>
      <c r="D588" s="1" t="s">
        <v>273</v>
      </c>
      <c r="E588" s="1" t="s">
        <v>15</v>
      </c>
      <c r="F588" s="1" t="s">
        <v>16</v>
      </c>
      <c r="G588" s="1" t="s">
        <v>17</v>
      </c>
      <c r="H588" s="1" t="s">
        <v>18</v>
      </c>
      <c r="I588" s="2">
        <v>43696</v>
      </c>
      <c r="J588" s="1">
        <v>1480</v>
      </c>
      <c r="K588" s="1" t="s">
        <v>19</v>
      </c>
      <c r="L588" s="1">
        <v>0</v>
      </c>
      <c r="M588" s="1" t="s">
        <v>19</v>
      </c>
    </row>
    <row r="589" spans="1:13" hidden="1" x14ac:dyDescent="0.25">
      <c r="A589" s="1" t="s">
        <v>11</v>
      </c>
      <c r="B589" s="1" t="s">
        <v>12</v>
      </c>
      <c r="C589" s="1" t="s">
        <v>266</v>
      </c>
      <c r="D589" s="1" t="s">
        <v>267</v>
      </c>
      <c r="E589" s="1" t="s">
        <v>15</v>
      </c>
      <c r="F589" s="1" t="s">
        <v>16</v>
      </c>
      <c r="G589" s="1" t="s">
        <v>17</v>
      </c>
      <c r="H589" s="1" t="s">
        <v>18</v>
      </c>
      <c r="I589" s="2">
        <v>43697</v>
      </c>
      <c r="J589" s="1">
        <v>2200</v>
      </c>
      <c r="K589" s="1" t="s">
        <v>19</v>
      </c>
      <c r="L589" s="1">
        <v>0</v>
      </c>
      <c r="M589" s="1" t="s">
        <v>19</v>
      </c>
    </row>
    <row r="590" spans="1:13" hidden="1" x14ac:dyDescent="0.25">
      <c r="A590" s="1" t="s">
        <v>11</v>
      </c>
      <c r="B590" s="1" t="s">
        <v>12</v>
      </c>
      <c r="C590" s="1" t="s">
        <v>248</v>
      </c>
      <c r="D590" s="1" t="s">
        <v>249</v>
      </c>
      <c r="E590" s="1" t="s">
        <v>15</v>
      </c>
      <c r="F590" s="1" t="s">
        <v>16</v>
      </c>
      <c r="G590" s="1" t="s">
        <v>17</v>
      </c>
      <c r="H590" s="1" t="s">
        <v>18</v>
      </c>
      <c r="I590" s="2">
        <v>43698</v>
      </c>
      <c r="J590" s="1">
        <v>19</v>
      </c>
      <c r="K590" s="1" t="s">
        <v>19</v>
      </c>
      <c r="L590" s="1">
        <v>0</v>
      </c>
      <c r="M590" s="1" t="s">
        <v>19</v>
      </c>
    </row>
    <row r="591" spans="1:13" hidden="1" x14ac:dyDescent="0.25">
      <c r="A591" s="1" t="s">
        <v>11</v>
      </c>
      <c r="B591" s="1" t="s">
        <v>12</v>
      </c>
      <c r="C591" s="1" t="s">
        <v>74</v>
      </c>
      <c r="D591" s="1" t="s">
        <v>75</v>
      </c>
      <c r="E591" s="1" t="s">
        <v>15</v>
      </c>
      <c r="F591" s="1" t="s">
        <v>16</v>
      </c>
      <c r="G591" s="1" t="s">
        <v>17</v>
      </c>
      <c r="H591" s="1" t="s">
        <v>18</v>
      </c>
      <c r="I591" s="2">
        <v>43699</v>
      </c>
      <c r="J591" s="1">
        <v>15000</v>
      </c>
      <c r="K591" s="1" t="s">
        <v>19</v>
      </c>
      <c r="L591" s="1">
        <v>0</v>
      </c>
      <c r="M591" s="1" t="s">
        <v>19</v>
      </c>
    </row>
    <row r="592" spans="1:13" hidden="1" x14ac:dyDescent="0.25">
      <c r="A592" s="1" t="s">
        <v>11</v>
      </c>
      <c r="B592" s="1" t="s">
        <v>12</v>
      </c>
      <c r="C592" s="1" t="s">
        <v>258</v>
      </c>
      <c r="D592" s="1" t="s">
        <v>259</v>
      </c>
      <c r="E592" s="1" t="s">
        <v>15</v>
      </c>
      <c r="F592" s="1" t="s">
        <v>16</v>
      </c>
      <c r="G592" s="1" t="s">
        <v>17</v>
      </c>
      <c r="H592" s="1" t="s">
        <v>18</v>
      </c>
      <c r="I592" s="2">
        <v>43699</v>
      </c>
      <c r="J592" s="1">
        <v>38500</v>
      </c>
      <c r="K592" s="1" t="s">
        <v>19</v>
      </c>
      <c r="L592" s="1">
        <v>0</v>
      </c>
      <c r="M592" s="1" t="s">
        <v>19</v>
      </c>
    </row>
    <row r="593" spans="1:13" hidden="1" x14ac:dyDescent="0.25">
      <c r="A593" s="1" t="s">
        <v>11</v>
      </c>
      <c r="B593" s="1" t="s">
        <v>12</v>
      </c>
      <c r="C593" s="1" t="s">
        <v>124</v>
      </c>
      <c r="D593" s="1" t="s">
        <v>125</v>
      </c>
      <c r="E593" s="1" t="s">
        <v>15</v>
      </c>
      <c r="F593" s="1" t="s">
        <v>16</v>
      </c>
      <c r="G593" s="1" t="s">
        <v>17</v>
      </c>
      <c r="H593" s="1" t="s">
        <v>18</v>
      </c>
      <c r="I593" s="2">
        <v>43699</v>
      </c>
      <c r="J593" s="1">
        <v>19876</v>
      </c>
      <c r="K593" s="1" t="s">
        <v>19</v>
      </c>
      <c r="L593" s="1">
        <v>0</v>
      </c>
      <c r="M593" s="1" t="s">
        <v>19</v>
      </c>
    </row>
    <row r="594" spans="1:13" hidden="1" x14ac:dyDescent="0.25">
      <c r="A594" s="1" t="s">
        <v>11</v>
      </c>
      <c r="B594" s="1" t="s">
        <v>12</v>
      </c>
      <c r="C594" s="1" t="s">
        <v>24</v>
      </c>
      <c r="D594" s="1" t="s">
        <v>25</v>
      </c>
      <c r="E594" s="1" t="s">
        <v>15</v>
      </c>
      <c r="F594" s="1" t="s">
        <v>16</v>
      </c>
      <c r="G594" s="1" t="s">
        <v>17</v>
      </c>
      <c r="H594" s="1" t="s">
        <v>18</v>
      </c>
      <c r="I594" s="2">
        <v>43699</v>
      </c>
      <c r="J594" s="1">
        <v>6961</v>
      </c>
      <c r="K594" s="1" t="s">
        <v>19</v>
      </c>
      <c r="L594" s="1">
        <v>0</v>
      </c>
      <c r="M594" s="1" t="s">
        <v>19</v>
      </c>
    </row>
    <row r="595" spans="1:13" hidden="1" x14ac:dyDescent="0.25">
      <c r="A595" s="1" t="s">
        <v>11</v>
      </c>
      <c r="B595" s="1" t="s">
        <v>12</v>
      </c>
      <c r="C595" s="1" t="s">
        <v>126</v>
      </c>
      <c r="D595" s="1" t="s">
        <v>127</v>
      </c>
      <c r="E595" s="1" t="s">
        <v>15</v>
      </c>
      <c r="F595" s="1" t="s">
        <v>16</v>
      </c>
      <c r="G595" s="1" t="s">
        <v>17</v>
      </c>
      <c r="H595" s="1" t="s">
        <v>18</v>
      </c>
      <c r="I595" s="2">
        <v>43699</v>
      </c>
      <c r="J595" s="1">
        <v>3369</v>
      </c>
      <c r="K595" s="1" t="s">
        <v>19</v>
      </c>
      <c r="L595" s="1">
        <v>0</v>
      </c>
      <c r="M595" s="1" t="s">
        <v>19</v>
      </c>
    </row>
    <row r="596" spans="1:13" hidden="1" x14ac:dyDescent="0.25">
      <c r="A596" s="1" t="s">
        <v>11</v>
      </c>
      <c r="B596" s="1" t="s">
        <v>12</v>
      </c>
      <c r="C596" s="1" t="s">
        <v>172</v>
      </c>
      <c r="D596" s="1" t="s">
        <v>173</v>
      </c>
      <c r="E596" s="1" t="s">
        <v>15</v>
      </c>
      <c r="F596" s="1" t="s">
        <v>16</v>
      </c>
      <c r="G596" s="1" t="s">
        <v>17</v>
      </c>
      <c r="H596" s="1" t="s">
        <v>18</v>
      </c>
      <c r="I596" s="2">
        <v>43699</v>
      </c>
      <c r="J596" s="1">
        <v>739</v>
      </c>
      <c r="K596" s="1" t="s">
        <v>19</v>
      </c>
      <c r="L596" s="1">
        <v>0</v>
      </c>
      <c r="M596" s="1" t="s">
        <v>19</v>
      </c>
    </row>
    <row r="597" spans="1:13" hidden="1" x14ac:dyDescent="0.25">
      <c r="A597" s="1" t="s">
        <v>11</v>
      </c>
      <c r="B597" s="1" t="s">
        <v>12</v>
      </c>
      <c r="C597" s="1" t="s">
        <v>56</v>
      </c>
      <c r="D597" s="1" t="s">
        <v>57</v>
      </c>
      <c r="E597" s="1" t="s">
        <v>15</v>
      </c>
      <c r="F597" s="1" t="s">
        <v>16</v>
      </c>
      <c r="G597" s="1" t="s">
        <v>17</v>
      </c>
      <c r="H597" s="1" t="s">
        <v>18</v>
      </c>
      <c r="I597" s="2">
        <v>43699</v>
      </c>
      <c r="J597" s="1">
        <v>370</v>
      </c>
      <c r="K597" s="1" t="s">
        <v>19</v>
      </c>
      <c r="L597" s="1">
        <v>0</v>
      </c>
      <c r="M597" s="1" t="s">
        <v>19</v>
      </c>
    </row>
    <row r="598" spans="1:13" hidden="1" x14ac:dyDescent="0.25">
      <c r="A598" s="1" t="s">
        <v>11</v>
      </c>
      <c r="B598" s="1" t="s">
        <v>12</v>
      </c>
      <c r="C598" s="1" t="s">
        <v>178</v>
      </c>
      <c r="D598" s="1" t="s">
        <v>179</v>
      </c>
      <c r="E598" s="1" t="s">
        <v>15</v>
      </c>
      <c r="F598" s="1" t="s">
        <v>16</v>
      </c>
      <c r="G598" s="1" t="s">
        <v>17</v>
      </c>
      <c r="H598" s="1" t="s">
        <v>18</v>
      </c>
      <c r="I598" s="2">
        <v>43699</v>
      </c>
      <c r="J598" s="1">
        <v>102</v>
      </c>
      <c r="K598" s="1" t="s">
        <v>19</v>
      </c>
      <c r="L598" s="1">
        <v>0</v>
      </c>
      <c r="M598" s="1" t="s">
        <v>19</v>
      </c>
    </row>
    <row r="599" spans="1:13" hidden="1" x14ac:dyDescent="0.25">
      <c r="A599" s="1" t="s">
        <v>11</v>
      </c>
      <c r="B599" s="1" t="s">
        <v>12</v>
      </c>
      <c r="C599" s="1" t="s">
        <v>80</v>
      </c>
      <c r="D599" s="1" t="s">
        <v>81</v>
      </c>
      <c r="E599" s="1" t="s">
        <v>15</v>
      </c>
      <c r="F599" s="1" t="s">
        <v>16</v>
      </c>
      <c r="G599" s="1" t="s">
        <v>17</v>
      </c>
      <c r="H599" s="1" t="s">
        <v>18</v>
      </c>
      <c r="I599" s="2">
        <v>43699</v>
      </c>
      <c r="J599" s="1">
        <v>80</v>
      </c>
      <c r="K599" s="1" t="s">
        <v>19</v>
      </c>
      <c r="L599" s="1">
        <v>0</v>
      </c>
      <c r="M599" s="1" t="s">
        <v>19</v>
      </c>
    </row>
    <row r="600" spans="1:13" hidden="1" x14ac:dyDescent="0.25">
      <c r="A600" s="1" t="s">
        <v>11</v>
      </c>
      <c r="B600" s="1" t="s">
        <v>12</v>
      </c>
      <c r="C600" s="1" t="s">
        <v>262</v>
      </c>
      <c r="D600" s="1" t="s">
        <v>263</v>
      </c>
      <c r="E600" s="1" t="s">
        <v>15</v>
      </c>
      <c r="F600" s="1" t="s">
        <v>16</v>
      </c>
      <c r="G600" s="1" t="s">
        <v>17</v>
      </c>
      <c r="H600" s="1" t="s">
        <v>18</v>
      </c>
      <c r="I600" s="2">
        <v>43699</v>
      </c>
      <c r="J600" s="1">
        <v>20</v>
      </c>
      <c r="K600" s="1" t="s">
        <v>19</v>
      </c>
      <c r="L600" s="1">
        <v>0</v>
      </c>
      <c r="M600" s="1" t="s">
        <v>19</v>
      </c>
    </row>
    <row r="601" spans="1:13" hidden="1" x14ac:dyDescent="0.25">
      <c r="A601" s="1" t="s">
        <v>11</v>
      </c>
      <c r="B601" s="1" t="s">
        <v>12</v>
      </c>
      <c r="C601" s="1" t="s">
        <v>258</v>
      </c>
      <c r="D601" s="1" t="s">
        <v>259</v>
      </c>
      <c r="E601" s="1" t="s">
        <v>15</v>
      </c>
      <c r="F601" s="1" t="s">
        <v>16</v>
      </c>
      <c r="G601" s="1" t="s">
        <v>17</v>
      </c>
      <c r="H601" s="1" t="s">
        <v>18</v>
      </c>
      <c r="I601" s="2">
        <v>43700</v>
      </c>
      <c r="J601" s="1">
        <v>5029</v>
      </c>
      <c r="K601" s="1" t="s">
        <v>19</v>
      </c>
      <c r="L601" s="1">
        <v>0</v>
      </c>
      <c r="M601" s="1" t="s">
        <v>19</v>
      </c>
    </row>
    <row r="602" spans="1:13" hidden="1" x14ac:dyDescent="0.25">
      <c r="A602" s="1" t="s">
        <v>11</v>
      </c>
      <c r="B602" s="1" t="s">
        <v>12</v>
      </c>
      <c r="C602" s="1" t="s">
        <v>126</v>
      </c>
      <c r="D602" s="1" t="s">
        <v>127</v>
      </c>
      <c r="E602" s="1" t="s">
        <v>15</v>
      </c>
      <c r="F602" s="1" t="s">
        <v>16</v>
      </c>
      <c r="G602" s="1" t="s">
        <v>17</v>
      </c>
      <c r="H602" s="1" t="s">
        <v>18</v>
      </c>
      <c r="I602" s="2">
        <v>43700</v>
      </c>
      <c r="J602" s="1">
        <v>1440</v>
      </c>
      <c r="K602" s="1" t="s">
        <v>19</v>
      </c>
      <c r="L602" s="1">
        <v>0</v>
      </c>
      <c r="M602" s="1" t="s">
        <v>19</v>
      </c>
    </row>
    <row r="603" spans="1:13" hidden="1" x14ac:dyDescent="0.25">
      <c r="A603" s="1" t="s">
        <v>11</v>
      </c>
      <c r="B603" s="1" t="s">
        <v>12</v>
      </c>
      <c r="C603" s="1" t="s">
        <v>90</v>
      </c>
      <c r="D603" s="1" t="s">
        <v>91</v>
      </c>
      <c r="E603" s="1" t="s">
        <v>15</v>
      </c>
      <c r="F603" s="1" t="s">
        <v>16</v>
      </c>
      <c r="G603" s="1" t="s">
        <v>17</v>
      </c>
      <c r="H603" s="1" t="s">
        <v>18</v>
      </c>
      <c r="I603" s="2">
        <v>43700</v>
      </c>
      <c r="J603" s="1">
        <v>3000</v>
      </c>
      <c r="K603" s="1" t="s">
        <v>19</v>
      </c>
      <c r="L603" s="1">
        <v>0</v>
      </c>
      <c r="M603" s="1" t="s">
        <v>19</v>
      </c>
    </row>
    <row r="604" spans="1:13" hidden="1" x14ac:dyDescent="0.25">
      <c r="A604" s="1" t="s">
        <v>11</v>
      </c>
      <c r="B604" s="1" t="s">
        <v>12</v>
      </c>
      <c r="C604" s="1" t="s">
        <v>92</v>
      </c>
      <c r="D604" s="1" t="s">
        <v>93</v>
      </c>
      <c r="E604" s="1" t="s">
        <v>15</v>
      </c>
      <c r="F604" s="1" t="s">
        <v>16</v>
      </c>
      <c r="G604" s="1" t="s">
        <v>17</v>
      </c>
      <c r="H604" s="1" t="s">
        <v>18</v>
      </c>
      <c r="I604" s="2">
        <v>43700</v>
      </c>
      <c r="J604" s="1">
        <v>1524</v>
      </c>
      <c r="K604" s="1" t="s">
        <v>19</v>
      </c>
      <c r="L604" s="1">
        <v>0</v>
      </c>
      <c r="M604" s="1" t="s">
        <v>19</v>
      </c>
    </row>
    <row r="605" spans="1:13" hidden="1" x14ac:dyDescent="0.25">
      <c r="A605" s="1" t="s">
        <v>11</v>
      </c>
      <c r="B605" s="1" t="s">
        <v>12</v>
      </c>
      <c r="C605" s="1" t="s">
        <v>94</v>
      </c>
      <c r="D605" s="1" t="s">
        <v>95</v>
      </c>
      <c r="E605" s="1" t="s">
        <v>15</v>
      </c>
      <c r="F605" s="1" t="s">
        <v>16</v>
      </c>
      <c r="G605" s="1" t="s">
        <v>17</v>
      </c>
      <c r="H605" s="1" t="s">
        <v>18</v>
      </c>
      <c r="I605" s="2">
        <v>43700</v>
      </c>
      <c r="J605" s="1">
        <v>4276</v>
      </c>
      <c r="K605" s="1" t="s">
        <v>19</v>
      </c>
      <c r="L605" s="1">
        <v>0</v>
      </c>
      <c r="M605" s="1" t="s">
        <v>19</v>
      </c>
    </row>
    <row r="606" spans="1:13" hidden="1" x14ac:dyDescent="0.25">
      <c r="A606" s="1" t="s">
        <v>11</v>
      </c>
      <c r="B606" s="1" t="s">
        <v>12</v>
      </c>
      <c r="C606" s="1" t="s">
        <v>98</v>
      </c>
      <c r="D606" s="1" t="s">
        <v>99</v>
      </c>
      <c r="E606" s="1" t="s">
        <v>15</v>
      </c>
      <c r="F606" s="1" t="s">
        <v>16</v>
      </c>
      <c r="G606" s="1" t="s">
        <v>17</v>
      </c>
      <c r="H606" s="1" t="s">
        <v>18</v>
      </c>
      <c r="I606" s="2">
        <v>43700</v>
      </c>
      <c r="J606" s="1">
        <v>100</v>
      </c>
      <c r="K606" s="1" t="s">
        <v>19</v>
      </c>
      <c r="L606" s="1">
        <v>0</v>
      </c>
      <c r="M606" s="1" t="s">
        <v>19</v>
      </c>
    </row>
    <row r="607" spans="1:13" hidden="1" x14ac:dyDescent="0.25">
      <c r="A607" s="1" t="s">
        <v>11</v>
      </c>
      <c r="B607" s="1" t="s">
        <v>12</v>
      </c>
      <c r="C607" s="1" t="s">
        <v>160</v>
      </c>
      <c r="D607" s="1" t="s">
        <v>161</v>
      </c>
      <c r="E607" s="1" t="s">
        <v>15</v>
      </c>
      <c r="F607" s="1" t="s">
        <v>16</v>
      </c>
      <c r="G607" s="1" t="s">
        <v>17</v>
      </c>
      <c r="H607" s="1" t="s">
        <v>18</v>
      </c>
      <c r="I607" s="2">
        <v>43703</v>
      </c>
      <c r="J607" s="1">
        <v>265</v>
      </c>
      <c r="K607" s="1" t="s">
        <v>19</v>
      </c>
      <c r="L607" s="1">
        <v>0</v>
      </c>
      <c r="M607" s="1" t="s">
        <v>19</v>
      </c>
    </row>
    <row r="608" spans="1:13" hidden="1" x14ac:dyDescent="0.25">
      <c r="A608" s="1" t="s">
        <v>11</v>
      </c>
      <c r="B608" s="1" t="s">
        <v>12</v>
      </c>
      <c r="C608" s="1" t="s">
        <v>124</v>
      </c>
      <c r="D608" s="1" t="s">
        <v>125</v>
      </c>
      <c r="E608" s="1" t="s">
        <v>15</v>
      </c>
      <c r="F608" s="1" t="s">
        <v>16</v>
      </c>
      <c r="G608" s="1" t="s">
        <v>17</v>
      </c>
      <c r="H608" s="1" t="s">
        <v>18</v>
      </c>
      <c r="I608" s="2">
        <v>43703</v>
      </c>
      <c r="J608" s="1">
        <v>28000</v>
      </c>
      <c r="K608" s="1" t="s">
        <v>19</v>
      </c>
      <c r="L608" s="1">
        <v>0</v>
      </c>
      <c r="M608" s="1" t="s">
        <v>19</v>
      </c>
    </row>
    <row r="609" spans="1:13" hidden="1" x14ac:dyDescent="0.25">
      <c r="A609" s="1" t="s">
        <v>11</v>
      </c>
      <c r="B609" s="1" t="s">
        <v>12</v>
      </c>
      <c r="C609" s="1" t="s">
        <v>24</v>
      </c>
      <c r="D609" s="1" t="s">
        <v>25</v>
      </c>
      <c r="E609" s="1" t="s">
        <v>15</v>
      </c>
      <c r="F609" s="1" t="s">
        <v>16</v>
      </c>
      <c r="G609" s="1" t="s">
        <v>17</v>
      </c>
      <c r="H609" s="1" t="s">
        <v>18</v>
      </c>
      <c r="I609" s="2">
        <v>43703</v>
      </c>
      <c r="J609" s="1">
        <v>40000</v>
      </c>
      <c r="K609" s="1" t="s">
        <v>19</v>
      </c>
      <c r="L609" s="1">
        <v>0</v>
      </c>
      <c r="M609" s="1" t="s">
        <v>19</v>
      </c>
    </row>
    <row r="610" spans="1:13" hidden="1" x14ac:dyDescent="0.25">
      <c r="A610" s="1" t="s">
        <v>11</v>
      </c>
      <c r="B610" s="1" t="s">
        <v>12</v>
      </c>
      <c r="C610" s="1" t="s">
        <v>84</v>
      </c>
      <c r="D610" s="1" t="s">
        <v>85</v>
      </c>
      <c r="E610" s="1" t="s">
        <v>15</v>
      </c>
      <c r="F610" s="1" t="s">
        <v>16</v>
      </c>
      <c r="G610" s="1" t="s">
        <v>17</v>
      </c>
      <c r="H610" s="1" t="s">
        <v>18</v>
      </c>
      <c r="I610" s="2">
        <v>43703</v>
      </c>
      <c r="J610" s="1">
        <v>750</v>
      </c>
      <c r="K610" s="1" t="s">
        <v>19</v>
      </c>
      <c r="L610" s="1">
        <v>0</v>
      </c>
      <c r="M610" s="1" t="s">
        <v>19</v>
      </c>
    </row>
    <row r="611" spans="1:13" hidden="1" x14ac:dyDescent="0.25">
      <c r="A611" s="1" t="s">
        <v>11</v>
      </c>
      <c r="B611" s="1" t="s">
        <v>12</v>
      </c>
      <c r="C611" s="1" t="s">
        <v>266</v>
      </c>
      <c r="D611" s="1" t="s">
        <v>267</v>
      </c>
      <c r="E611" s="1" t="s">
        <v>15</v>
      </c>
      <c r="F611" s="1" t="s">
        <v>16</v>
      </c>
      <c r="G611" s="1" t="s">
        <v>17</v>
      </c>
      <c r="H611" s="1" t="s">
        <v>18</v>
      </c>
      <c r="I611" s="2">
        <v>43703</v>
      </c>
      <c r="J611" s="1">
        <v>1000</v>
      </c>
      <c r="K611" s="1" t="s">
        <v>19</v>
      </c>
      <c r="L611" s="1">
        <v>0</v>
      </c>
      <c r="M611" s="1" t="s">
        <v>19</v>
      </c>
    </row>
    <row r="612" spans="1:13" hidden="1" x14ac:dyDescent="0.25">
      <c r="A612" s="1" t="s">
        <v>11</v>
      </c>
      <c r="B612" s="1" t="s">
        <v>12</v>
      </c>
      <c r="C612" s="1" t="s">
        <v>134</v>
      </c>
      <c r="D612" s="1" t="s">
        <v>135</v>
      </c>
      <c r="E612" s="1" t="s">
        <v>15</v>
      </c>
      <c r="F612" s="1" t="s">
        <v>16</v>
      </c>
      <c r="G612" s="1" t="s">
        <v>17</v>
      </c>
      <c r="H612" s="1" t="s">
        <v>18</v>
      </c>
      <c r="I612" s="2">
        <v>43703</v>
      </c>
      <c r="J612" s="1">
        <v>28</v>
      </c>
      <c r="K612" s="1" t="s">
        <v>19</v>
      </c>
      <c r="L612" s="1">
        <v>0</v>
      </c>
      <c r="M612" s="1" t="s">
        <v>19</v>
      </c>
    </row>
    <row r="613" spans="1:13" hidden="1" x14ac:dyDescent="0.25">
      <c r="A613" s="1" t="s">
        <v>11</v>
      </c>
      <c r="B613" s="1" t="s">
        <v>12</v>
      </c>
      <c r="C613" s="1" t="s">
        <v>192</v>
      </c>
      <c r="D613" s="1" t="s">
        <v>193</v>
      </c>
      <c r="E613" s="1" t="s">
        <v>15</v>
      </c>
      <c r="F613" s="1" t="s">
        <v>16</v>
      </c>
      <c r="G613" s="1" t="s">
        <v>17</v>
      </c>
      <c r="H613" s="1" t="s">
        <v>18</v>
      </c>
      <c r="I613" s="2">
        <v>43703</v>
      </c>
      <c r="J613" s="1">
        <v>300</v>
      </c>
      <c r="K613" s="1" t="s">
        <v>19</v>
      </c>
      <c r="L613" s="1">
        <v>0</v>
      </c>
      <c r="M613" s="1" t="s">
        <v>19</v>
      </c>
    </row>
    <row r="614" spans="1:13" hidden="1" x14ac:dyDescent="0.25">
      <c r="A614" s="1" t="s">
        <v>11</v>
      </c>
      <c r="B614" s="1" t="s">
        <v>12</v>
      </c>
      <c r="C614" s="1" t="s">
        <v>68</v>
      </c>
      <c r="D614" s="1" t="s">
        <v>69</v>
      </c>
      <c r="E614" s="1" t="s">
        <v>15</v>
      </c>
      <c r="F614" s="1" t="s">
        <v>16</v>
      </c>
      <c r="G614" s="1" t="s">
        <v>17</v>
      </c>
      <c r="H614" s="1" t="s">
        <v>18</v>
      </c>
      <c r="I614" s="2">
        <v>43703</v>
      </c>
      <c r="J614" s="1">
        <v>18564</v>
      </c>
      <c r="K614" s="1" t="s">
        <v>19</v>
      </c>
      <c r="L614" s="1">
        <v>0</v>
      </c>
      <c r="M614" s="1" t="s">
        <v>19</v>
      </c>
    </row>
    <row r="615" spans="1:13" hidden="1" x14ac:dyDescent="0.25">
      <c r="A615" s="1" t="s">
        <v>11</v>
      </c>
      <c r="B615" s="1" t="s">
        <v>12</v>
      </c>
      <c r="C615" s="1" t="s">
        <v>70</v>
      </c>
      <c r="D615" s="1" t="s">
        <v>71</v>
      </c>
      <c r="E615" s="1" t="s">
        <v>15</v>
      </c>
      <c r="F615" s="1" t="s">
        <v>16</v>
      </c>
      <c r="G615" s="1" t="s">
        <v>17</v>
      </c>
      <c r="H615" s="1" t="s">
        <v>18</v>
      </c>
      <c r="I615" s="2">
        <v>43703</v>
      </c>
      <c r="J615" s="1">
        <v>2592</v>
      </c>
      <c r="K615" s="1" t="s">
        <v>19</v>
      </c>
      <c r="L615" s="1">
        <v>0</v>
      </c>
      <c r="M615" s="1" t="s">
        <v>19</v>
      </c>
    </row>
    <row r="616" spans="1:13" hidden="1" x14ac:dyDescent="0.25">
      <c r="A616" s="1" t="s">
        <v>11</v>
      </c>
      <c r="B616" s="1" t="s">
        <v>12</v>
      </c>
      <c r="C616" s="1" t="s">
        <v>274</v>
      </c>
      <c r="D616" s="1" t="s">
        <v>275</v>
      </c>
      <c r="E616" s="1" t="s">
        <v>15</v>
      </c>
      <c r="F616" s="1" t="s">
        <v>16</v>
      </c>
      <c r="G616" s="1" t="s">
        <v>17</v>
      </c>
      <c r="H616" s="1" t="s">
        <v>18</v>
      </c>
      <c r="I616" s="2">
        <v>43705</v>
      </c>
      <c r="J616" s="1">
        <v>8982</v>
      </c>
      <c r="K616" s="1" t="s">
        <v>19</v>
      </c>
      <c r="L616" s="1">
        <v>0</v>
      </c>
      <c r="M616" s="1" t="s">
        <v>19</v>
      </c>
    </row>
    <row r="617" spans="1:13" hidden="1" x14ac:dyDescent="0.25">
      <c r="A617" s="1" t="s">
        <v>11</v>
      </c>
      <c r="B617" s="1" t="s">
        <v>12</v>
      </c>
      <c r="C617" s="1" t="s">
        <v>124</v>
      </c>
      <c r="D617" s="1" t="s">
        <v>125</v>
      </c>
      <c r="E617" s="1" t="s">
        <v>15</v>
      </c>
      <c r="F617" s="1" t="s">
        <v>16</v>
      </c>
      <c r="G617" s="1" t="s">
        <v>17</v>
      </c>
      <c r="H617" s="1" t="s">
        <v>18</v>
      </c>
      <c r="I617" s="2">
        <v>43705</v>
      </c>
      <c r="J617" s="1">
        <v>12000</v>
      </c>
      <c r="K617" s="1" t="s">
        <v>19</v>
      </c>
      <c r="L617" s="1">
        <v>0</v>
      </c>
      <c r="M617" s="1" t="s">
        <v>19</v>
      </c>
    </row>
    <row r="618" spans="1:13" hidden="1" x14ac:dyDescent="0.25">
      <c r="A618" s="1" t="s">
        <v>11</v>
      </c>
      <c r="B618" s="1" t="s">
        <v>12</v>
      </c>
      <c r="C618" s="1" t="s">
        <v>24</v>
      </c>
      <c r="D618" s="1" t="s">
        <v>25</v>
      </c>
      <c r="E618" s="1" t="s">
        <v>15</v>
      </c>
      <c r="F618" s="1" t="s">
        <v>16</v>
      </c>
      <c r="G618" s="1" t="s">
        <v>17</v>
      </c>
      <c r="H618" s="1" t="s">
        <v>18</v>
      </c>
      <c r="I618" s="2">
        <v>43705</v>
      </c>
      <c r="J618" s="1">
        <v>62000</v>
      </c>
      <c r="K618" s="1" t="s">
        <v>19</v>
      </c>
      <c r="L618" s="1">
        <v>0</v>
      </c>
      <c r="M618" s="1" t="s">
        <v>19</v>
      </c>
    </row>
    <row r="619" spans="1:13" hidden="1" x14ac:dyDescent="0.25">
      <c r="A619" s="1" t="s">
        <v>11</v>
      </c>
      <c r="B619" s="1" t="s">
        <v>12</v>
      </c>
      <c r="C619" s="1" t="s">
        <v>266</v>
      </c>
      <c r="D619" s="1" t="s">
        <v>267</v>
      </c>
      <c r="E619" s="1" t="s">
        <v>15</v>
      </c>
      <c r="F619" s="1" t="s">
        <v>16</v>
      </c>
      <c r="G619" s="1" t="s">
        <v>17</v>
      </c>
      <c r="H619" s="1" t="s">
        <v>18</v>
      </c>
      <c r="I619" s="2">
        <v>43705</v>
      </c>
      <c r="J619" s="1">
        <v>224</v>
      </c>
      <c r="K619" s="1" t="s">
        <v>19</v>
      </c>
      <c r="L619" s="1">
        <v>0</v>
      </c>
      <c r="M619" s="1" t="s">
        <v>19</v>
      </c>
    </row>
    <row r="620" spans="1:13" hidden="1" x14ac:dyDescent="0.25">
      <c r="A620" s="1" t="s">
        <v>11</v>
      </c>
      <c r="B620" s="1" t="s">
        <v>12</v>
      </c>
      <c r="C620" s="1" t="s">
        <v>182</v>
      </c>
      <c r="D620" s="1" t="s">
        <v>183</v>
      </c>
      <c r="E620" s="1" t="s">
        <v>15</v>
      </c>
      <c r="F620" s="1" t="s">
        <v>16</v>
      </c>
      <c r="G620" s="1" t="s">
        <v>17</v>
      </c>
      <c r="H620" s="1" t="s">
        <v>18</v>
      </c>
      <c r="I620" s="2">
        <v>43705</v>
      </c>
      <c r="J620" s="1">
        <v>976</v>
      </c>
      <c r="K620" s="1" t="s">
        <v>19</v>
      </c>
      <c r="L620" s="1">
        <v>0</v>
      </c>
      <c r="M620" s="1" t="s">
        <v>19</v>
      </c>
    </row>
    <row r="621" spans="1:13" hidden="1" x14ac:dyDescent="0.25">
      <c r="A621" s="1" t="s">
        <v>11</v>
      </c>
      <c r="B621" s="1" t="s">
        <v>12</v>
      </c>
      <c r="C621" s="1" t="s">
        <v>32</v>
      </c>
      <c r="D621" s="1" t="s">
        <v>33</v>
      </c>
      <c r="E621" s="1" t="s">
        <v>15</v>
      </c>
      <c r="F621" s="1" t="s">
        <v>16</v>
      </c>
      <c r="G621" s="1" t="s">
        <v>17</v>
      </c>
      <c r="H621" s="1" t="s">
        <v>18</v>
      </c>
      <c r="I621" s="2">
        <v>43705</v>
      </c>
      <c r="J621" s="1">
        <v>19980</v>
      </c>
      <c r="K621" s="1" t="s">
        <v>19</v>
      </c>
      <c r="L621" s="1">
        <v>0</v>
      </c>
      <c r="M621" s="1" t="s">
        <v>19</v>
      </c>
    </row>
    <row r="622" spans="1:13" hidden="1" x14ac:dyDescent="0.25">
      <c r="A622" s="1" t="s">
        <v>11</v>
      </c>
      <c r="B622" s="1" t="s">
        <v>12</v>
      </c>
      <c r="C622" s="1" t="s">
        <v>176</v>
      </c>
      <c r="D622" s="1" t="s">
        <v>177</v>
      </c>
      <c r="E622" s="1" t="s">
        <v>15</v>
      </c>
      <c r="F622" s="1" t="s">
        <v>16</v>
      </c>
      <c r="G622" s="1" t="s">
        <v>17</v>
      </c>
      <c r="H622" s="1" t="s">
        <v>18</v>
      </c>
      <c r="I622" s="2">
        <v>43705</v>
      </c>
      <c r="J622" s="1">
        <v>5071</v>
      </c>
      <c r="K622" s="1" t="s">
        <v>19</v>
      </c>
      <c r="L622" s="1">
        <v>0</v>
      </c>
      <c r="M622" s="1" t="s">
        <v>19</v>
      </c>
    </row>
    <row r="623" spans="1:13" x14ac:dyDescent="0.25">
      <c r="A623" s="1" t="s">
        <v>11</v>
      </c>
      <c r="B623" s="1" t="s">
        <v>12</v>
      </c>
      <c r="C623" s="1" t="s">
        <v>270</v>
      </c>
      <c r="D623" s="1" t="s">
        <v>271</v>
      </c>
      <c r="E623" s="1" t="s">
        <v>15</v>
      </c>
      <c r="F623" s="1" t="s">
        <v>16</v>
      </c>
      <c r="G623" s="1" t="s">
        <v>17</v>
      </c>
      <c r="H623" s="1" t="s">
        <v>18</v>
      </c>
      <c r="I623" s="2">
        <v>43706</v>
      </c>
      <c r="J623" s="1">
        <v>604</v>
      </c>
      <c r="K623" s="1" t="s">
        <v>19</v>
      </c>
      <c r="L623" s="1">
        <v>0</v>
      </c>
      <c r="M623" s="1" t="s">
        <v>19</v>
      </c>
    </row>
    <row r="624" spans="1:13" hidden="1" x14ac:dyDescent="0.25">
      <c r="A624" s="1" t="s">
        <v>11</v>
      </c>
      <c r="B624" s="1" t="s">
        <v>12</v>
      </c>
      <c r="C624" s="1" t="s">
        <v>124</v>
      </c>
      <c r="D624" s="1" t="s">
        <v>125</v>
      </c>
      <c r="E624" s="1" t="s">
        <v>15</v>
      </c>
      <c r="F624" s="1" t="s">
        <v>16</v>
      </c>
      <c r="G624" s="1" t="s">
        <v>17</v>
      </c>
      <c r="H624" s="1" t="s">
        <v>18</v>
      </c>
      <c r="I624" s="2">
        <v>43706</v>
      </c>
      <c r="J624" s="1">
        <v>36000</v>
      </c>
      <c r="K624" s="1" t="s">
        <v>19</v>
      </c>
      <c r="L624" s="1">
        <v>0</v>
      </c>
      <c r="M624" s="1" t="s">
        <v>19</v>
      </c>
    </row>
    <row r="625" spans="1:13" hidden="1" x14ac:dyDescent="0.25">
      <c r="A625" s="1" t="s">
        <v>11</v>
      </c>
      <c r="B625" s="1" t="s">
        <v>12</v>
      </c>
      <c r="C625" s="1" t="s">
        <v>226</v>
      </c>
      <c r="D625" s="1" t="s">
        <v>227</v>
      </c>
      <c r="E625" s="1" t="s">
        <v>15</v>
      </c>
      <c r="F625" s="1" t="s">
        <v>16</v>
      </c>
      <c r="G625" s="1" t="s">
        <v>17</v>
      </c>
      <c r="H625" s="1" t="s">
        <v>18</v>
      </c>
      <c r="I625" s="2">
        <v>43707</v>
      </c>
      <c r="J625" s="1">
        <v>3500</v>
      </c>
      <c r="K625" s="1" t="s">
        <v>19</v>
      </c>
      <c r="L625" s="1">
        <v>0</v>
      </c>
      <c r="M625" s="1" t="s">
        <v>19</v>
      </c>
    </row>
    <row r="626" spans="1:13" hidden="1" x14ac:dyDescent="0.25">
      <c r="A626" s="1" t="s">
        <v>11</v>
      </c>
      <c r="B626" s="1" t="s">
        <v>12</v>
      </c>
      <c r="C626" s="1" t="s">
        <v>162</v>
      </c>
      <c r="D626" s="1" t="s">
        <v>163</v>
      </c>
      <c r="E626" s="1" t="s">
        <v>15</v>
      </c>
      <c r="F626" s="1" t="s">
        <v>16</v>
      </c>
      <c r="G626" s="1" t="s">
        <v>17</v>
      </c>
      <c r="H626" s="1" t="s">
        <v>18</v>
      </c>
      <c r="I626" s="2">
        <v>43707</v>
      </c>
      <c r="J626" s="1">
        <v>2640</v>
      </c>
      <c r="K626" s="1" t="s">
        <v>19</v>
      </c>
      <c r="L626" s="1">
        <v>0</v>
      </c>
      <c r="M626" s="1" t="s">
        <v>19</v>
      </c>
    </row>
    <row r="627" spans="1:13" hidden="1" x14ac:dyDescent="0.25">
      <c r="A627" s="1" t="s">
        <v>11</v>
      </c>
      <c r="B627" s="1" t="s">
        <v>12</v>
      </c>
      <c r="C627" s="1" t="s">
        <v>276</v>
      </c>
      <c r="D627" s="1" t="s">
        <v>277</v>
      </c>
      <c r="E627" s="1" t="s">
        <v>15</v>
      </c>
      <c r="F627" s="1" t="s">
        <v>16</v>
      </c>
      <c r="G627" s="1" t="s">
        <v>17</v>
      </c>
      <c r="H627" s="1" t="s">
        <v>18</v>
      </c>
      <c r="I627" s="2">
        <v>43707</v>
      </c>
      <c r="J627" s="1">
        <v>4538</v>
      </c>
      <c r="K627" s="1" t="s">
        <v>19</v>
      </c>
      <c r="L627" s="1">
        <v>0</v>
      </c>
      <c r="M627" s="1" t="s">
        <v>19</v>
      </c>
    </row>
    <row r="628" spans="1:13" hidden="1" x14ac:dyDescent="0.25">
      <c r="A628" s="1" t="s">
        <v>11</v>
      </c>
      <c r="B628" s="1" t="s">
        <v>12</v>
      </c>
      <c r="C628" s="1" t="s">
        <v>278</v>
      </c>
      <c r="D628" s="1" t="s">
        <v>279</v>
      </c>
      <c r="E628" s="1" t="s">
        <v>15</v>
      </c>
      <c r="F628" s="1" t="s">
        <v>16</v>
      </c>
      <c r="G628" s="1" t="s">
        <v>17</v>
      </c>
      <c r="H628" s="1" t="s">
        <v>18</v>
      </c>
      <c r="I628" s="2">
        <v>43707</v>
      </c>
      <c r="J628" s="1">
        <v>12442</v>
      </c>
      <c r="K628" s="1" t="s">
        <v>19</v>
      </c>
      <c r="L628" s="1">
        <v>0</v>
      </c>
      <c r="M628" s="1" t="s">
        <v>19</v>
      </c>
    </row>
    <row r="629" spans="1:13" hidden="1" x14ac:dyDescent="0.25">
      <c r="A629" s="1" t="s">
        <v>11</v>
      </c>
      <c r="B629" s="1" t="s">
        <v>12</v>
      </c>
      <c r="C629" s="1" t="s">
        <v>124</v>
      </c>
      <c r="D629" s="1" t="s">
        <v>125</v>
      </c>
      <c r="E629" s="1" t="s">
        <v>15</v>
      </c>
      <c r="F629" s="1" t="s">
        <v>16</v>
      </c>
      <c r="G629" s="1" t="s">
        <v>17</v>
      </c>
      <c r="H629" s="1" t="s">
        <v>18</v>
      </c>
      <c r="I629" s="2">
        <v>43707</v>
      </c>
      <c r="J629" s="1">
        <v>30000</v>
      </c>
      <c r="K629" s="1" t="s">
        <v>19</v>
      </c>
      <c r="L629" s="1">
        <v>0</v>
      </c>
      <c r="M629" s="1" t="s">
        <v>19</v>
      </c>
    </row>
    <row r="630" spans="1:13" hidden="1" x14ac:dyDescent="0.25">
      <c r="A630" s="1" t="s">
        <v>11</v>
      </c>
      <c r="B630" s="1" t="s">
        <v>12</v>
      </c>
      <c r="C630" s="1" t="s">
        <v>84</v>
      </c>
      <c r="D630" s="1" t="s">
        <v>85</v>
      </c>
      <c r="E630" s="1" t="s">
        <v>15</v>
      </c>
      <c r="F630" s="1" t="s">
        <v>16</v>
      </c>
      <c r="G630" s="1" t="s">
        <v>17</v>
      </c>
      <c r="H630" s="1" t="s">
        <v>18</v>
      </c>
      <c r="I630" s="2">
        <v>43707</v>
      </c>
      <c r="J630" s="1">
        <v>1042</v>
      </c>
      <c r="K630" s="1" t="s">
        <v>19</v>
      </c>
      <c r="L630" s="1">
        <v>0</v>
      </c>
      <c r="M630" s="1" t="s">
        <v>19</v>
      </c>
    </row>
    <row r="631" spans="1:13" hidden="1" x14ac:dyDescent="0.25">
      <c r="A631" s="1" t="s">
        <v>11</v>
      </c>
      <c r="B631" s="1" t="s">
        <v>12</v>
      </c>
      <c r="C631" s="1" t="s">
        <v>86</v>
      </c>
      <c r="D631" s="1" t="s">
        <v>87</v>
      </c>
      <c r="E631" s="1" t="s">
        <v>15</v>
      </c>
      <c r="F631" s="1" t="s">
        <v>16</v>
      </c>
      <c r="G631" s="1" t="s">
        <v>17</v>
      </c>
      <c r="H631" s="1" t="s">
        <v>18</v>
      </c>
      <c r="I631" s="2">
        <v>43707</v>
      </c>
      <c r="J631" s="1">
        <v>50</v>
      </c>
      <c r="K631" s="1" t="s">
        <v>19</v>
      </c>
      <c r="L631" s="1">
        <v>0</v>
      </c>
      <c r="M631" s="1" t="s">
        <v>19</v>
      </c>
    </row>
    <row r="632" spans="1:13" hidden="1" x14ac:dyDescent="0.25">
      <c r="A632" s="1" t="s">
        <v>11</v>
      </c>
      <c r="B632" s="1" t="s">
        <v>12</v>
      </c>
      <c r="C632" s="1" t="s">
        <v>230</v>
      </c>
      <c r="D632" s="1" t="s">
        <v>231</v>
      </c>
      <c r="E632" s="1" t="s">
        <v>15</v>
      </c>
      <c r="F632" s="1" t="s">
        <v>16</v>
      </c>
      <c r="G632" s="1" t="s">
        <v>17</v>
      </c>
      <c r="H632" s="1" t="s">
        <v>18</v>
      </c>
      <c r="I632" s="2">
        <v>43707</v>
      </c>
      <c r="J632" s="1">
        <v>248</v>
      </c>
      <c r="K632" s="1" t="s">
        <v>19</v>
      </c>
      <c r="L632" s="1">
        <v>0</v>
      </c>
      <c r="M632" s="1" t="s">
        <v>19</v>
      </c>
    </row>
    <row r="633" spans="1:13" hidden="1" x14ac:dyDescent="0.25">
      <c r="A633" s="1" t="s">
        <v>11</v>
      </c>
      <c r="B633" s="1" t="s">
        <v>12</v>
      </c>
      <c r="C633" s="1" t="s">
        <v>174</v>
      </c>
      <c r="D633" s="1" t="s">
        <v>175</v>
      </c>
      <c r="E633" s="1" t="s">
        <v>15</v>
      </c>
      <c r="F633" s="1" t="s">
        <v>16</v>
      </c>
      <c r="G633" s="1" t="s">
        <v>17</v>
      </c>
      <c r="H633" s="1" t="s">
        <v>18</v>
      </c>
      <c r="I633" s="2">
        <v>43707</v>
      </c>
      <c r="J633" s="1">
        <v>550</v>
      </c>
      <c r="K633" s="1" t="s">
        <v>19</v>
      </c>
      <c r="L633" s="1">
        <v>0</v>
      </c>
      <c r="M633" s="1" t="s">
        <v>19</v>
      </c>
    </row>
    <row r="634" spans="1:13" hidden="1" x14ac:dyDescent="0.25">
      <c r="A634" s="1" t="s">
        <v>11</v>
      </c>
      <c r="B634" s="1" t="s">
        <v>12</v>
      </c>
      <c r="C634" s="1" t="s">
        <v>280</v>
      </c>
      <c r="D634" s="1" t="s">
        <v>281</v>
      </c>
      <c r="E634" s="1" t="s">
        <v>15</v>
      </c>
      <c r="F634" s="1" t="s">
        <v>16</v>
      </c>
      <c r="G634" s="1" t="s">
        <v>17</v>
      </c>
      <c r="H634" s="1" t="s">
        <v>18</v>
      </c>
      <c r="I634" s="2">
        <v>43707</v>
      </c>
      <c r="J634" s="1">
        <v>1207</v>
      </c>
      <c r="K634" s="1" t="s">
        <v>19</v>
      </c>
      <c r="L634" s="1">
        <v>0</v>
      </c>
      <c r="M634" s="1" t="s">
        <v>19</v>
      </c>
    </row>
    <row r="635" spans="1:13" hidden="1" x14ac:dyDescent="0.25">
      <c r="A635" s="1" t="s">
        <v>11</v>
      </c>
      <c r="B635" s="1" t="s">
        <v>12</v>
      </c>
      <c r="C635" s="1" t="s">
        <v>218</v>
      </c>
      <c r="D635" s="1" t="s">
        <v>219</v>
      </c>
      <c r="E635" s="1" t="s">
        <v>15</v>
      </c>
      <c r="F635" s="1" t="s">
        <v>16</v>
      </c>
      <c r="G635" s="1" t="s">
        <v>17</v>
      </c>
      <c r="H635" s="1" t="s">
        <v>18</v>
      </c>
      <c r="I635" s="2">
        <v>43707</v>
      </c>
      <c r="J635" s="1">
        <v>2350</v>
      </c>
      <c r="K635" s="1" t="s">
        <v>19</v>
      </c>
      <c r="L635" s="1">
        <v>0</v>
      </c>
      <c r="M635" s="1" t="s">
        <v>19</v>
      </c>
    </row>
    <row r="636" spans="1:13" hidden="1" x14ac:dyDescent="0.25">
      <c r="A636" s="1" t="s">
        <v>11</v>
      </c>
      <c r="B636" s="1" t="s">
        <v>12</v>
      </c>
      <c r="C636" s="1" t="s">
        <v>96</v>
      </c>
      <c r="D636" s="1" t="s">
        <v>97</v>
      </c>
      <c r="E636" s="1" t="s">
        <v>15</v>
      </c>
      <c r="F636" s="1" t="s">
        <v>16</v>
      </c>
      <c r="G636" s="1" t="s">
        <v>17</v>
      </c>
      <c r="H636" s="1" t="s">
        <v>18</v>
      </c>
      <c r="I636" s="2">
        <v>43707</v>
      </c>
      <c r="J636" s="1">
        <v>100</v>
      </c>
      <c r="K636" s="1" t="s">
        <v>19</v>
      </c>
      <c r="L636" s="1">
        <v>0</v>
      </c>
      <c r="M636" s="1" t="s">
        <v>19</v>
      </c>
    </row>
    <row r="637" spans="1:13" hidden="1" x14ac:dyDescent="0.25">
      <c r="A637" s="1" t="s">
        <v>11</v>
      </c>
      <c r="B637" s="1" t="s">
        <v>12</v>
      </c>
      <c r="C637" s="1" t="s">
        <v>98</v>
      </c>
      <c r="D637" s="1" t="s">
        <v>99</v>
      </c>
      <c r="E637" s="1" t="s">
        <v>15</v>
      </c>
      <c r="F637" s="1" t="s">
        <v>16</v>
      </c>
      <c r="G637" s="1" t="s">
        <v>17</v>
      </c>
      <c r="H637" s="1" t="s">
        <v>18</v>
      </c>
      <c r="I637" s="2">
        <v>43707</v>
      </c>
      <c r="J637" s="1">
        <v>550</v>
      </c>
      <c r="K637" s="1" t="s">
        <v>19</v>
      </c>
      <c r="L637" s="1">
        <v>0</v>
      </c>
      <c r="M637" s="1" t="s">
        <v>19</v>
      </c>
    </row>
    <row r="638" spans="1:13" hidden="1" x14ac:dyDescent="0.25">
      <c r="A638" s="1" t="s">
        <v>11</v>
      </c>
      <c r="B638" s="1" t="s">
        <v>12</v>
      </c>
      <c r="C638" s="1" t="s">
        <v>282</v>
      </c>
      <c r="D638" s="1" t="s">
        <v>283</v>
      </c>
      <c r="E638" s="1" t="s">
        <v>15</v>
      </c>
      <c r="F638" s="1" t="s">
        <v>16</v>
      </c>
      <c r="G638" s="1" t="s">
        <v>17</v>
      </c>
      <c r="H638" s="1" t="s">
        <v>18</v>
      </c>
      <c r="I638" s="2">
        <v>43707</v>
      </c>
      <c r="J638" s="1">
        <v>485</v>
      </c>
      <c r="K638" s="1" t="s">
        <v>19</v>
      </c>
      <c r="L638" s="1">
        <v>0</v>
      </c>
      <c r="M638" s="1" t="s">
        <v>19</v>
      </c>
    </row>
    <row r="639" spans="1:13" hidden="1" x14ac:dyDescent="0.25">
      <c r="A639" s="1" t="s">
        <v>11</v>
      </c>
      <c r="B639" s="1" t="s">
        <v>12</v>
      </c>
      <c r="C639" s="1" t="s">
        <v>284</v>
      </c>
      <c r="D639" s="1" t="s">
        <v>285</v>
      </c>
      <c r="E639" s="1" t="s">
        <v>15</v>
      </c>
      <c r="F639" s="1" t="s">
        <v>16</v>
      </c>
      <c r="G639" s="1" t="s">
        <v>17</v>
      </c>
      <c r="H639" s="1" t="s">
        <v>18</v>
      </c>
      <c r="I639" s="2">
        <v>43707</v>
      </c>
      <c r="J639" s="1">
        <v>20</v>
      </c>
      <c r="K639" s="1" t="s">
        <v>19</v>
      </c>
      <c r="L639" s="1">
        <v>0</v>
      </c>
      <c r="M639" s="1" t="s">
        <v>19</v>
      </c>
    </row>
    <row r="640" spans="1:13" hidden="1" x14ac:dyDescent="0.25">
      <c r="A640" s="1" t="s">
        <v>11</v>
      </c>
      <c r="B640" s="1" t="s">
        <v>12</v>
      </c>
      <c r="C640" s="1" t="s">
        <v>80</v>
      </c>
      <c r="D640" s="1" t="s">
        <v>81</v>
      </c>
      <c r="E640" s="1" t="s">
        <v>15</v>
      </c>
      <c r="F640" s="1" t="s">
        <v>16</v>
      </c>
      <c r="G640" s="1" t="s">
        <v>17</v>
      </c>
      <c r="H640" s="1" t="s">
        <v>18</v>
      </c>
      <c r="I640" s="2">
        <v>43707</v>
      </c>
      <c r="J640" s="1">
        <v>400</v>
      </c>
      <c r="K640" s="1" t="s">
        <v>19</v>
      </c>
      <c r="L640" s="1">
        <v>0</v>
      </c>
      <c r="M640" s="1" t="s">
        <v>19</v>
      </c>
    </row>
    <row r="641" spans="1:13" hidden="1" x14ac:dyDescent="0.25">
      <c r="A641" s="1" t="s">
        <v>11</v>
      </c>
      <c r="B641" s="1" t="s">
        <v>12</v>
      </c>
      <c r="C641" s="1" t="s">
        <v>58</v>
      </c>
      <c r="D641" s="1" t="s">
        <v>59</v>
      </c>
      <c r="E641" s="1" t="s">
        <v>15</v>
      </c>
      <c r="F641" s="1" t="s">
        <v>16</v>
      </c>
      <c r="G641" s="1" t="s">
        <v>17</v>
      </c>
      <c r="H641" s="1" t="s">
        <v>18</v>
      </c>
      <c r="I641" s="2">
        <v>43707</v>
      </c>
      <c r="J641" s="1">
        <v>630</v>
      </c>
      <c r="K641" s="1" t="s">
        <v>19</v>
      </c>
      <c r="L641" s="1">
        <v>0</v>
      </c>
      <c r="M641" s="1" t="s">
        <v>19</v>
      </c>
    </row>
    <row r="642" spans="1:13" hidden="1" x14ac:dyDescent="0.25">
      <c r="A642" s="1" t="s">
        <v>11</v>
      </c>
      <c r="B642" s="1" t="s">
        <v>12</v>
      </c>
      <c r="C642" s="1" t="s">
        <v>254</v>
      </c>
      <c r="D642" s="1" t="s">
        <v>255</v>
      </c>
      <c r="E642" s="1" t="s">
        <v>15</v>
      </c>
      <c r="F642" s="1" t="s">
        <v>16</v>
      </c>
      <c r="G642" s="1" t="s">
        <v>17</v>
      </c>
      <c r="H642" s="1" t="s">
        <v>18</v>
      </c>
      <c r="I642" s="2">
        <v>43707</v>
      </c>
      <c r="J642" s="1">
        <v>200</v>
      </c>
      <c r="K642" s="1" t="s">
        <v>19</v>
      </c>
      <c r="L642" s="1">
        <v>0</v>
      </c>
      <c r="M642" s="1" t="s">
        <v>19</v>
      </c>
    </row>
    <row r="643" spans="1:13" hidden="1" x14ac:dyDescent="0.25">
      <c r="A643" s="1" t="s">
        <v>11</v>
      </c>
      <c r="B643" s="1" t="s">
        <v>12</v>
      </c>
      <c r="C643" s="1" t="s">
        <v>198</v>
      </c>
      <c r="D643" s="1" t="s">
        <v>199</v>
      </c>
      <c r="E643" s="1" t="s">
        <v>15</v>
      </c>
      <c r="F643" s="1" t="s">
        <v>16</v>
      </c>
      <c r="G643" s="1" t="s">
        <v>17</v>
      </c>
      <c r="H643" s="1" t="s">
        <v>18</v>
      </c>
      <c r="I643" s="2">
        <v>43707</v>
      </c>
      <c r="J643" s="1">
        <v>1001</v>
      </c>
      <c r="K643" s="1" t="s">
        <v>19</v>
      </c>
      <c r="L643" s="1">
        <v>0</v>
      </c>
      <c r="M643" s="1" t="s">
        <v>19</v>
      </c>
    </row>
    <row r="644" spans="1:13" hidden="1" x14ac:dyDescent="0.25">
      <c r="A644" s="1" t="s">
        <v>11</v>
      </c>
      <c r="B644" s="1" t="s">
        <v>12</v>
      </c>
      <c r="C644" s="1" t="s">
        <v>226</v>
      </c>
      <c r="D644" s="1" t="s">
        <v>227</v>
      </c>
      <c r="E644" s="1" t="s">
        <v>15</v>
      </c>
      <c r="F644" s="1" t="s">
        <v>16</v>
      </c>
      <c r="G644" s="1" t="s">
        <v>17</v>
      </c>
      <c r="H644" s="1" t="s">
        <v>18</v>
      </c>
      <c r="I644" s="2">
        <v>43708</v>
      </c>
      <c r="J644" s="1">
        <v>3500</v>
      </c>
      <c r="K644" s="1" t="s">
        <v>19</v>
      </c>
      <c r="L644" s="1">
        <v>0</v>
      </c>
      <c r="M644" s="1" t="s">
        <v>19</v>
      </c>
    </row>
    <row r="645" spans="1:13" hidden="1" x14ac:dyDescent="0.25">
      <c r="A645" s="1" t="s">
        <v>11</v>
      </c>
      <c r="B645" s="1" t="s">
        <v>12</v>
      </c>
      <c r="C645" s="1" t="s">
        <v>276</v>
      </c>
      <c r="D645" s="1" t="s">
        <v>277</v>
      </c>
      <c r="E645" s="1" t="s">
        <v>15</v>
      </c>
      <c r="F645" s="1" t="s">
        <v>16</v>
      </c>
      <c r="G645" s="1" t="s">
        <v>17</v>
      </c>
      <c r="H645" s="1" t="s">
        <v>18</v>
      </c>
      <c r="I645" s="2">
        <v>43708</v>
      </c>
      <c r="J645" s="1">
        <v>14000</v>
      </c>
      <c r="K645" s="1" t="s">
        <v>19</v>
      </c>
      <c r="L645" s="1">
        <v>0</v>
      </c>
      <c r="M645" s="1" t="s">
        <v>19</v>
      </c>
    </row>
    <row r="646" spans="1:13" hidden="1" x14ac:dyDescent="0.25">
      <c r="A646" s="1" t="s">
        <v>11</v>
      </c>
      <c r="B646" s="1" t="s">
        <v>12</v>
      </c>
      <c r="C646" s="1" t="s">
        <v>286</v>
      </c>
      <c r="D646" s="1" t="s">
        <v>287</v>
      </c>
      <c r="E646" s="1" t="s">
        <v>15</v>
      </c>
      <c r="F646" s="1" t="s">
        <v>16</v>
      </c>
      <c r="G646" s="1" t="s">
        <v>17</v>
      </c>
      <c r="H646" s="1" t="s">
        <v>18</v>
      </c>
      <c r="I646" s="2">
        <v>43708</v>
      </c>
      <c r="J646" s="1">
        <v>12558</v>
      </c>
      <c r="K646" s="1" t="s">
        <v>19</v>
      </c>
      <c r="L646" s="1">
        <v>0</v>
      </c>
      <c r="M646" s="1" t="s">
        <v>19</v>
      </c>
    </row>
    <row r="647" spans="1:13" hidden="1" x14ac:dyDescent="0.25">
      <c r="A647" s="1" t="s">
        <v>11</v>
      </c>
      <c r="B647" s="1" t="s">
        <v>12</v>
      </c>
      <c r="C647" s="1" t="s">
        <v>24</v>
      </c>
      <c r="D647" s="1" t="s">
        <v>25</v>
      </c>
      <c r="E647" s="1" t="s">
        <v>15</v>
      </c>
      <c r="F647" s="1" t="s">
        <v>16</v>
      </c>
      <c r="G647" s="1" t="s">
        <v>17</v>
      </c>
      <c r="H647" s="1" t="s">
        <v>18</v>
      </c>
      <c r="I647" s="2">
        <v>43708</v>
      </c>
      <c r="J647" s="1">
        <v>16000</v>
      </c>
      <c r="K647" s="1" t="s">
        <v>19</v>
      </c>
      <c r="L647" s="1">
        <v>0</v>
      </c>
      <c r="M647" s="1" t="s">
        <v>19</v>
      </c>
    </row>
    <row r="648" spans="1:13" hidden="1" x14ac:dyDescent="0.25">
      <c r="A648" s="1" t="s">
        <v>11</v>
      </c>
      <c r="B648" s="1" t="s">
        <v>12</v>
      </c>
      <c r="C648" s="1" t="s">
        <v>244</v>
      </c>
      <c r="D648" s="1" t="s">
        <v>245</v>
      </c>
      <c r="E648" s="1" t="s">
        <v>15</v>
      </c>
      <c r="F648" s="1" t="s">
        <v>16</v>
      </c>
      <c r="G648" s="1" t="s">
        <v>17</v>
      </c>
      <c r="H648" s="1" t="s">
        <v>18</v>
      </c>
      <c r="I648" s="2">
        <v>43708</v>
      </c>
      <c r="J648" s="1">
        <v>492</v>
      </c>
      <c r="K648" s="1" t="s">
        <v>19</v>
      </c>
      <c r="L648" s="1">
        <v>0</v>
      </c>
      <c r="M648" s="1" t="s">
        <v>19</v>
      </c>
    </row>
    <row r="649" spans="1:13" hidden="1" x14ac:dyDescent="0.25">
      <c r="A649" s="1" t="s">
        <v>11</v>
      </c>
      <c r="B649" s="1" t="s">
        <v>12</v>
      </c>
      <c r="C649" s="1" t="s">
        <v>288</v>
      </c>
      <c r="D649" s="1" t="s">
        <v>289</v>
      </c>
      <c r="E649" s="1" t="s">
        <v>15</v>
      </c>
      <c r="F649" s="1" t="s">
        <v>16</v>
      </c>
      <c r="G649" s="1" t="s">
        <v>17</v>
      </c>
      <c r="H649" s="1" t="s">
        <v>18</v>
      </c>
      <c r="I649" s="2">
        <v>43708</v>
      </c>
      <c r="J649" s="1">
        <v>20</v>
      </c>
      <c r="K649" s="1" t="s">
        <v>19</v>
      </c>
      <c r="L649" s="1">
        <v>0</v>
      </c>
      <c r="M649" s="1" t="s">
        <v>19</v>
      </c>
    </row>
    <row r="650" spans="1:13" hidden="1" x14ac:dyDescent="0.25">
      <c r="A650" s="1" t="s">
        <v>11</v>
      </c>
      <c r="B650" s="1" t="s">
        <v>12</v>
      </c>
      <c r="C650" s="1" t="s">
        <v>56</v>
      </c>
      <c r="D650" s="1" t="s">
        <v>57</v>
      </c>
      <c r="E650" s="1" t="s">
        <v>15</v>
      </c>
      <c r="F650" s="1" t="s">
        <v>16</v>
      </c>
      <c r="G650" s="1" t="s">
        <v>17</v>
      </c>
      <c r="H650" s="1" t="s">
        <v>18</v>
      </c>
      <c r="I650" s="2">
        <v>43708</v>
      </c>
      <c r="J650" s="1">
        <v>150</v>
      </c>
      <c r="K650" s="1" t="s">
        <v>19</v>
      </c>
      <c r="L650" s="1">
        <v>0</v>
      </c>
      <c r="M650" s="1" t="s">
        <v>19</v>
      </c>
    </row>
    <row r="651" spans="1:13" hidden="1" x14ac:dyDescent="0.25">
      <c r="A651" s="1" t="s">
        <v>11</v>
      </c>
      <c r="B651" s="1" t="s">
        <v>12</v>
      </c>
      <c r="C651" s="1" t="s">
        <v>178</v>
      </c>
      <c r="D651" s="1" t="s">
        <v>179</v>
      </c>
      <c r="E651" s="1" t="s">
        <v>15</v>
      </c>
      <c r="F651" s="1" t="s">
        <v>16</v>
      </c>
      <c r="G651" s="1" t="s">
        <v>17</v>
      </c>
      <c r="H651" s="1" t="s">
        <v>18</v>
      </c>
      <c r="I651" s="2">
        <v>43708</v>
      </c>
      <c r="J651" s="1">
        <v>90</v>
      </c>
      <c r="K651" s="1" t="s">
        <v>19</v>
      </c>
      <c r="L651" s="1">
        <v>0</v>
      </c>
      <c r="M651" s="1" t="s">
        <v>19</v>
      </c>
    </row>
    <row r="652" spans="1:13" hidden="1" x14ac:dyDescent="0.25">
      <c r="A652" s="1" t="s">
        <v>11</v>
      </c>
      <c r="B652" s="1" t="s">
        <v>12</v>
      </c>
      <c r="C652" s="1" t="s">
        <v>290</v>
      </c>
      <c r="D652" s="1" t="s">
        <v>291</v>
      </c>
      <c r="E652" s="1" t="s">
        <v>15</v>
      </c>
      <c r="F652" s="1" t="s">
        <v>16</v>
      </c>
      <c r="G652" s="1" t="s">
        <v>17</v>
      </c>
      <c r="H652" s="1" t="s">
        <v>18</v>
      </c>
      <c r="I652" s="2">
        <v>43708</v>
      </c>
      <c r="J652" s="1">
        <v>50</v>
      </c>
      <c r="K652" s="1" t="s">
        <v>19</v>
      </c>
      <c r="L652" s="1">
        <v>0</v>
      </c>
      <c r="M652" s="1" t="s">
        <v>19</v>
      </c>
    </row>
    <row r="653" spans="1:13" hidden="1" x14ac:dyDescent="0.25">
      <c r="A653" s="1" t="s">
        <v>11</v>
      </c>
      <c r="B653" s="1" t="s">
        <v>12</v>
      </c>
      <c r="C653" s="1" t="s">
        <v>292</v>
      </c>
      <c r="D653" s="1" t="s">
        <v>293</v>
      </c>
      <c r="E653" s="1" t="s">
        <v>15</v>
      </c>
      <c r="F653" s="1" t="s">
        <v>16</v>
      </c>
      <c r="G653" s="1" t="s">
        <v>17</v>
      </c>
      <c r="H653" s="1" t="s">
        <v>18</v>
      </c>
      <c r="I653" s="2">
        <v>43708</v>
      </c>
      <c r="J653" s="1">
        <v>100</v>
      </c>
      <c r="K653" s="1" t="s">
        <v>19</v>
      </c>
      <c r="L653" s="1">
        <v>0</v>
      </c>
      <c r="M653" s="1" t="s">
        <v>19</v>
      </c>
    </row>
    <row r="654" spans="1:13" hidden="1" x14ac:dyDescent="0.25">
      <c r="A654" s="1" t="s">
        <v>11</v>
      </c>
      <c r="B654" s="1" t="s">
        <v>12</v>
      </c>
      <c r="C654" s="1" t="s">
        <v>114</v>
      </c>
      <c r="D654" s="1" t="s">
        <v>115</v>
      </c>
      <c r="E654" s="1" t="s">
        <v>15</v>
      </c>
      <c r="F654" s="1" t="s">
        <v>16</v>
      </c>
      <c r="G654" s="1" t="s">
        <v>17</v>
      </c>
      <c r="H654" s="1" t="s">
        <v>18</v>
      </c>
      <c r="I654" s="2">
        <v>43708</v>
      </c>
      <c r="J654" s="1">
        <v>50</v>
      </c>
      <c r="K654" s="1" t="s">
        <v>19</v>
      </c>
      <c r="L654" s="1">
        <v>0</v>
      </c>
      <c r="M654" s="1" t="s">
        <v>19</v>
      </c>
    </row>
    <row r="655" spans="1:13" hidden="1" x14ac:dyDescent="0.25">
      <c r="A655" s="1" t="s">
        <v>11</v>
      </c>
      <c r="B655" s="1" t="s">
        <v>12</v>
      </c>
      <c r="C655" s="1" t="s">
        <v>26</v>
      </c>
      <c r="D655" s="1" t="s">
        <v>27</v>
      </c>
      <c r="E655" s="1" t="s">
        <v>15</v>
      </c>
      <c r="F655" s="1" t="s">
        <v>16</v>
      </c>
      <c r="G655" s="1" t="s">
        <v>17</v>
      </c>
      <c r="H655" s="1" t="s">
        <v>18</v>
      </c>
      <c r="I655" s="2">
        <v>43708</v>
      </c>
      <c r="J655" s="1">
        <v>500</v>
      </c>
      <c r="K655" s="1" t="s">
        <v>19</v>
      </c>
      <c r="L655" s="1">
        <v>0</v>
      </c>
      <c r="M655" s="1" t="s">
        <v>19</v>
      </c>
    </row>
    <row r="656" spans="1:13" hidden="1" x14ac:dyDescent="0.25">
      <c r="A656" s="1" t="s">
        <v>11</v>
      </c>
      <c r="B656" s="1" t="s">
        <v>12</v>
      </c>
      <c r="C656" s="1" t="s">
        <v>294</v>
      </c>
      <c r="D656" s="1" t="s">
        <v>295</v>
      </c>
      <c r="E656" s="1" t="s">
        <v>15</v>
      </c>
      <c r="F656" s="1" t="s">
        <v>16</v>
      </c>
      <c r="G656" s="1" t="s">
        <v>17</v>
      </c>
      <c r="H656" s="1" t="s">
        <v>18</v>
      </c>
      <c r="I656" s="2">
        <v>43708</v>
      </c>
      <c r="J656" s="1">
        <v>1000</v>
      </c>
      <c r="K656" s="1" t="s">
        <v>19</v>
      </c>
      <c r="L656" s="1">
        <v>0</v>
      </c>
      <c r="M656" s="1" t="s">
        <v>19</v>
      </c>
    </row>
    <row r="657" spans="1:13" hidden="1" x14ac:dyDescent="0.25">
      <c r="A657" s="1" t="s">
        <v>11</v>
      </c>
      <c r="B657" s="1" t="s">
        <v>12</v>
      </c>
      <c r="C657" s="1" t="s">
        <v>230</v>
      </c>
      <c r="D657" s="1" t="s">
        <v>231</v>
      </c>
      <c r="E657" s="1" t="s">
        <v>15</v>
      </c>
      <c r="F657" s="1" t="s">
        <v>16</v>
      </c>
      <c r="G657" s="1" t="s">
        <v>17</v>
      </c>
      <c r="H657" s="1" t="s">
        <v>18</v>
      </c>
      <c r="I657" s="2">
        <v>43708</v>
      </c>
      <c r="J657" s="1">
        <v>840</v>
      </c>
      <c r="K657" s="1" t="s">
        <v>19</v>
      </c>
      <c r="L657" s="1">
        <v>0</v>
      </c>
      <c r="M657" s="1" t="s">
        <v>19</v>
      </c>
    </row>
    <row r="658" spans="1:13" hidden="1" x14ac:dyDescent="0.25">
      <c r="A658" s="1" t="s">
        <v>11</v>
      </c>
      <c r="B658" s="1" t="s">
        <v>12</v>
      </c>
      <c r="C658" s="1" t="s">
        <v>296</v>
      </c>
      <c r="D658" s="1" t="s">
        <v>297</v>
      </c>
      <c r="E658" s="1" t="s">
        <v>15</v>
      </c>
      <c r="F658" s="1" t="s">
        <v>16</v>
      </c>
      <c r="G658" s="1" t="s">
        <v>17</v>
      </c>
      <c r="H658" s="1" t="s">
        <v>18</v>
      </c>
      <c r="I658" s="2">
        <v>43708</v>
      </c>
      <c r="J658" s="1">
        <v>250</v>
      </c>
      <c r="K658" s="1" t="s">
        <v>19</v>
      </c>
      <c r="L658" s="1">
        <v>0</v>
      </c>
      <c r="M658" s="1" t="s">
        <v>19</v>
      </c>
    </row>
    <row r="659" spans="1:13" hidden="1" x14ac:dyDescent="0.25">
      <c r="A659" s="1" t="s">
        <v>11</v>
      </c>
      <c r="B659" s="1" t="s">
        <v>12</v>
      </c>
      <c r="C659" s="1" t="s">
        <v>298</v>
      </c>
      <c r="D659" s="1" t="s">
        <v>299</v>
      </c>
      <c r="E659" s="1" t="s">
        <v>15</v>
      </c>
      <c r="F659" s="1" t="s">
        <v>16</v>
      </c>
      <c r="G659" s="1" t="s">
        <v>17</v>
      </c>
      <c r="H659" s="1" t="s">
        <v>18</v>
      </c>
      <c r="I659" s="2">
        <v>43708</v>
      </c>
      <c r="J659" s="1">
        <v>3000</v>
      </c>
      <c r="K659" s="1" t="s">
        <v>19</v>
      </c>
      <c r="L659" s="1">
        <v>0</v>
      </c>
      <c r="M659" s="1" t="s">
        <v>19</v>
      </c>
    </row>
    <row r="660" spans="1:13" hidden="1" x14ac:dyDescent="0.25">
      <c r="A660" s="1" t="s">
        <v>11</v>
      </c>
      <c r="B660" s="1" t="s">
        <v>12</v>
      </c>
      <c r="C660" s="1" t="s">
        <v>88</v>
      </c>
      <c r="D660" s="1" t="s">
        <v>89</v>
      </c>
      <c r="E660" s="1" t="s">
        <v>15</v>
      </c>
      <c r="F660" s="1" t="s">
        <v>16</v>
      </c>
      <c r="G660" s="1" t="s">
        <v>17</v>
      </c>
      <c r="H660" s="1" t="s">
        <v>18</v>
      </c>
      <c r="I660" s="2">
        <v>43708</v>
      </c>
      <c r="J660" s="1">
        <v>200</v>
      </c>
      <c r="K660" s="1" t="s">
        <v>19</v>
      </c>
      <c r="L660" s="1">
        <v>0</v>
      </c>
      <c r="M660" s="1" t="s">
        <v>19</v>
      </c>
    </row>
    <row r="661" spans="1:13" hidden="1" x14ac:dyDescent="0.25">
      <c r="A661" s="1" t="s">
        <v>11</v>
      </c>
      <c r="B661" s="1" t="s">
        <v>12</v>
      </c>
      <c r="C661" s="1" t="s">
        <v>300</v>
      </c>
      <c r="D661" s="1" t="s">
        <v>301</v>
      </c>
      <c r="E661" s="1" t="s">
        <v>15</v>
      </c>
      <c r="F661" s="1" t="s">
        <v>16</v>
      </c>
      <c r="G661" s="1" t="s">
        <v>17</v>
      </c>
      <c r="H661" s="1" t="s">
        <v>18</v>
      </c>
      <c r="I661" s="2">
        <v>43708</v>
      </c>
      <c r="J661" s="1">
        <v>340</v>
      </c>
      <c r="K661" s="1" t="s">
        <v>19</v>
      </c>
      <c r="L661" s="1">
        <v>0</v>
      </c>
      <c r="M661" s="1" t="s">
        <v>19</v>
      </c>
    </row>
    <row r="662" spans="1:13" hidden="1" x14ac:dyDescent="0.25">
      <c r="A662" s="1" t="s">
        <v>11</v>
      </c>
      <c r="B662" s="1" t="s">
        <v>12</v>
      </c>
      <c r="C662" s="1" t="s">
        <v>110</v>
      </c>
      <c r="D662" s="1" t="s">
        <v>111</v>
      </c>
      <c r="E662" s="1" t="s">
        <v>15</v>
      </c>
      <c r="F662" s="1" t="s">
        <v>16</v>
      </c>
      <c r="G662" s="1" t="s">
        <v>17</v>
      </c>
      <c r="H662" s="1" t="s">
        <v>18</v>
      </c>
      <c r="I662" s="2">
        <v>43708</v>
      </c>
      <c r="J662" s="1">
        <v>50</v>
      </c>
      <c r="K662" s="1" t="s">
        <v>19</v>
      </c>
      <c r="L662" s="1">
        <v>0</v>
      </c>
      <c r="M662" s="1" t="s">
        <v>19</v>
      </c>
    </row>
    <row r="663" spans="1:13" hidden="1" x14ac:dyDescent="0.25">
      <c r="A663" s="1" t="s">
        <v>11</v>
      </c>
      <c r="B663" s="1" t="s">
        <v>12</v>
      </c>
      <c r="C663" s="1" t="s">
        <v>192</v>
      </c>
      <c r="D663" s="1" t="s">
        <v>193</v>
      </c>
      <c r="E663" s="1" t="s">
        <v>15</v>
      </c>
      <c r="F663" s="1" t="s">
        <v>16</v>
      </c>
      <c r="G663" s="1" t="s">
        <v>17</v>
      </c>
      <c r="H663" s="1" t="s">
        <v>18</v>
      </c>
      <c r="I663" s="2">
        <v>43708</v>
      </c>
      <c r="J663" s="1">
        <v>420</v>
      </c>
      <c r="K663" s="1" t="s">
        <v>19</v>
      </c>
      <c r="L663" s="1">
        <v>0</v>
      </c>
      <c r="M663" s="1" t="s">
        <v>19</v>
      </c>
    </row>
    <row r="664" spans="1:13" hidden="1" x14ac:dyDescent="0.25">
      <c r="A664" s="1" t="s">
        <v>11</v>
      </c>
      <c r="B664" s="1" t="s">
        <v>12</v>
      </c>
      <c r="C664" s="1" t="s">
        <v>124</v>
      </c>
      <c r="D664" s="1" t="s">
        <v>125</v>
      </c>
      <c r="E664" s="1" t="s">
        <v>15</v>
      </c>
      <c r="F664" s="1" t="s">
        <v>16</v>
      </c>
      <c r="G664" s="1" t="s">
        <v>17</v>
      </c>
      <c r="H664" s="1" t="s">
        <v>18</v>
      </c>
      <c r="I664" s="2">
        <v>43711</v>
      </c>
      <c r="J664" s="1">
        <v>12000</v>
      </c>
      <c r="K664" s="1" t="s">
        <v>19</v>
      </c>
      <c r="L664" s="1">
        <v>0</v>
      </c>
      <c r="M664" s="1" t="s">
        <v>19</v>
      </c>
    </row>
    <row r="665" spans="1:13" hidden="1" x14ac:dyDescent="0.25">
      <c r="A665" s="1" t="s">
        <v>11</v>
      </c>
      <c r="B665" s="1" t="s">
        <v>12</v>
      </c>
      <c r="C665" s="1" t="s">
        <v>176</v>
      </c>
      <c r="D665" s="1" t="s">
        <v>177</v>
      </c>
      <c r="E665" s="1" t="s">
        <v>15</v>
      </c>
      <c r="F665" s="1" t="s">
        <v>16</v>
      </c>
      <c r="G665" s="1" t="s">
        <v>17</v>
      </c>
      <c r="H665" s="1" t="s">
        <v>18</v>
      </c>
      <c r="I665" s="2">
        <v>43711</v>
      </c>
      <c r="J665" s="1">
        <v>13917</v>
      </c>
      <c r="K665" s="1" t="s">
        <v>19</v>
      </c>
      <c r="L665" s="1">
        <v>0</v>
      </c>
      <c r="M665" s="1" t="s">
        <v>19</v>
      </c>
    </row>
    <row r="666" spans="1:13" hidden="1" x14ac:dyDescent="0.25">
      <c r="A666" s="1" t="s">
        <v>11</v>
      </c>
      <c r="B666" s="1" t="s">
        <v>12</v>
      </c>
      <c r="C666" s="1" t="s">
        <v>190</v>
      </c>
      <c r="D666" s="1" t="s">
        <v>191</v>
      </c>
      <c r="E666" s="1" t="s">
        <v>15</v>
      </c>
      <c r="F666" s="1" t="s">
        <v>16</v>
      </c>
      <c r="G666" s="1" t="s">
        <v>17</v>
      </c>
      <c r="H666" s="1" t="s">
        <v>18</v>
      </c>
      <c r="I666" s="2">
        <v>43711</v>
      </c>
      <c r="J666" s="1">
        <v>970</v>
      </c>
      <c r="K666" s="1" t="s">
        <v>19</v>
      </c>
      <c r="L666" s="1">
        <v>0</v>
      </c>
      <c r="M666" s="1" t="s">
        <v>19</v>
      </c>
    </row>
    <row r="667" spans="1:13" hidden="1" x14ac:dyDescent="0.25">
      <c r="A667" s="1" t="s">
        <v>11</v>
      </c>
      <c r="B667" s="1" t="s">
        <v>12</v>
      </c>
      <c r="C667" s="1" t="s">
        <v>226</v>
      </c>
      <c r="D667" s="1" t="s">
        <v>227</v>
      </c>
      <c r="E667" s="1" t="s">
        <v>15</v>
      </c>
      <c r="F667" s="1" t="s">
        <v>16</v>
      </c>
      <c r="G667" s="1" t="s">
        <v>17</v>
      </c>
      <c r="H667" s="1" t="s">
        <v>18</v>
      </c>
      <c r="I667" s="2">
        <v>43712</v>
      </c>
      <c r="J667" s="1">
        <v>1998</v>
      </c>
      <c r="K667" s="1" t="s">
        <v>19</v>
      </c>
      <c r="L667" s="1">
        <v>0</v>
      </c>
      <c r="M667" s="1" t="s">
        <v>19</v>
      </c>
    </row>
    <row r="668" spans="1:13" hidden="1" x14ac:dyDescent="0.25">
      <c r="A668" s="1" t="s">
        <v>11</v>
      </c>
      <c r="B668" s="1" t="s">
        <v>12</v>
      </c>
      <c r="C668" s="1" t="s">
        <v>162</v>
      </c>
      <c r="D668" s="1" t="s">
        <v>163</v>
      </c>
      <c r="E668" s="1" t="s">
        <v>15</v>
      </c>
      <c r="F668" s="1" t="s">
        <v>16</v>
      </c>
      <c r="G668" s="1" t="s">
        <v>17</v>
      </c>
      <c r="H668" s="1" t="s">
        <v>18</v>
      </c>
      <c r="I668" s="2">
        <v>43712</v>
      </c>
      <c r="J668" s="1">
        <v>2560</v>
      </c>
      <c r="K668" s="1" t="s">
        <v>19</v>
      </c>
      <c r="L668" s="1">
        <v>0</v>
      </c>
      <c r="M668" s="1" t="s">
        <v>19</v>
      </c>
    </row>
    <row r="669" spans="1:13" hidden="1" x14ac:dyDescent="0.25">
      <c r="A669" s="1" t="s">
        <v>11</v>
      </c>
      <c r="B669" s="1" t="s">
        <v>12</v>
      </c>
      <c r="C669" s="1" t="s">
        <v>124</v>
      </c>
      <c r="D669" s="1" t="s">
        <v>125</v>
      </c>
      <c r="E669" s="1" t="s">
        <v>15</v>
      </c>
      <c r="F669" s="1" t="s">
        <v>16</v>
      </c>
      <c r="G669" s="1" t="s">
        <v>17</v>
      </c>
      <c r="H669" s="1" t="s">
        <v>18</v>
      </c>
      <c r="I669" s="2">
        <v>43713</v>
      </c>
      <c r="J669" s="1">
        <v>14000</v>
      </c>
      <c r="K669" s="1" t="s">
        <v>19</v>
      </c>
      <c r="L669" s="1">
        <v>0</v>
      </c>
      <c r="M669" s="1" t="s">
        <v>19</v>
      </c>
    </row>
    <row r="670" spans="1:13" hidden="1" x14ac:dyDescent="0.25">
      <c r="A670" s="1" t="s">
        <v>11</v>
      </c>
      <c r="B670" s="1" t="s">
        <v>12</v>
      </c>
      <c r="C670" s="1" t="s">
        <v>24</v>
      </c>
      <c r="D670" s="1" t="s">
        <v>25</v>
      </c>
      <c r="E670" s="1" t="s">
        <v>15</v>
      </c>
      <c r="F670" s="1" t="s">
        <v>16</v>
      </c>
      <c r="G670" s="1" t="s">
        <v>17</v>
      </c>
      <c r="H670" s="1" t="s">
        <v>18</v>
      </c>
      <c r="I670" s="2">
        <v>43713</v>
      </c>
      <c r="J670" s="1">
        <v>47500</v>
      </c>
      <c r="K670" s="1" t="s">
        <v>19</v>
      </c>
      <c r="L670" s="1">
        <v>0</v>
      </c>
      <c r="M670" s="1" t="s">
        <v>19</v>
      </c>
    </row>
    <row r="671" spans="1:13" hidden="1" x14ac:dyDescent="0.25">
      <c r="A671" s="1" t="s">
        <v>11</v>
      </c>
      <c r="B671" s="1" t="s">
        <v>12</v>
      </c>
      <c r="C671" s="1" t="s">
        <v>242</v>
      </c>
      <c r="D671" s="1" t="s">
        <v>243</v>
      </c>
      <c r="E671" s="1" t="s">
        <v>15</v>
      </c>
      <c r="F671" s="1" t="s">
        <v>16</v>
      </c>
      <c r="G671" s="1" t="s">
        <v>17</v>
      </c>
      <c r="H671" s="1" t="s">
        <v>18</v>
      </c>
      <c r="I671" s="2">
        <v>43713</v>
      </c>
      <c r="J671" s="1">
        <v>23000</v>
      </c>
      <c r="K671" s="1" t="s">
        <v>19</v>
      </c>
      <c r="L671" s="1">
        <v>0</v>
      </c>
      <c r="M671" s="1" t="s">
        <v>19</v>
      </c>
    </row>
    <row r="672" spans="1:13" hidden="1" x14ac:dyDescent="0.25">
      <c r="A672" s="1" t="s">
        <v>11</v>
      </c>
      <c r="B672" s="1" t="s">
        <v>12</v>
      </c>
      <c r="C672" s="1" t="s">
        <v>246</v>
      </c>
      <c r="D672" s="1" t="s">
        <v>247</v>
      </c>
      <c r="E672" s="1" t="s">
        <v>15</v>
      </c>
      <c r="F672" s="1" t="s">
        <v>16</v>
      </c>
      <c r="G672" s="1" t="s">
        <v>17</v>
      </c>
      <c r="H672" s="1" t="s">
        <v>18</v>
      </c>
      <c r="I672" s="2">
        <v>43713</v>
      </c>
      <c r="J672" s="1">
        <v>18000</v>
      </c>
      <c r="K672" s="1" t="s">
        <v>19</v>
      </c>
      <c r="L672" s="1">
        <v>0</v>
      </c>
      <c r="M672" s="1" t="s">
        <v>19</v>
      </c>
    </row>
    <row r="673" spans="1:13" hidden="1" x14ac:dyDescent="0.25">
      <c r="A673" s="1" t="s">
        <v>11</v>
      </c>
      <c r="B673" s="1" t="s">
        <v>12</v>
      </c>
      <c r="C673" s="1" t="s">
        <v>214</v>
      </c>
      <c r="D673" s="1" t="s">
        <v>215</v>
      </c>
      <c r="E673" s="1" t="s">
        <v>15</v>
      </c>
      <c r="F673" s="1" t="s">
        <v>16</v>
      </c>
      <c r="G673" s="1" t="s">
        <v>17</v>
      </c>
      <c r="H673" s="1" t="s">
        <v>18</v>
      </c>
      <c r="I673" s="2">
        <v>43714</v>
      </c>
      <c r="J673" s="1">
        <v>31032</v>
      </c>
      <c r="K673" s="1" t="s">
        <v>19</v>
      </c>
      <c r="L673" s="1">
        <v>0</v>
      </c>
      <c r="M673" s="1" t="s">
        <v>19</v>
      </c>
    </row>
    <row r="674" spans="1:13" hidden="1" x14ac:dyDescent="0.25">
      <c r="A674" s="1" t="s">
        <v>11</v>
      </c>
      <c r="B674" s="1" t="s">
        <v>12</v>
      </c>
      <c r="C674" s="1" t="s">
        <v>124</v>
      </c>
      <c r="D674" s="1" t="s">
        <v>125</v>
      </c>
      <c r="E674" s="1" t="s">
        <v>15</v>
      </c>
      <c r="F674" s="1" t="s">
        <v>16</v>
      </c>
      <c r="G674" s="1" t="s">
        <v>17</v>
      </c>
      <c r="H674" s="1" t="s">
        <v>18</v>
      </c>
      <c r="I674" s="2">
        <v>43714</v>
      </c>
      <c r="J674" s="1">
        <v>45360</v>
      </c>
      <c r="K674" s="1" t="s">
        <v>19</v>
      </c>
      <c r="L674" s="1">
        <v>0</v>
      </c>
      <c r="M674" s="1" t="s">
        <v>19</v>
      </c>
    </row>
    <row r="675" spans="1:13" hidden="1" x14ac:dyDescent="0.25">
      <c r="A675" s="1" t="s">
        <v>11</v>
      </c>
      <c r="B675" s="1" t="s">
        <v>12</v>
      </c>
      <c r="C675" s="1" t="s">
        <v>24</v>
      </c>
      <c r="D675" s="1" t="s">
        <v>25</v>
      </c>
      <c r="E675" s="1" t="s">
        <v>15</v>
      </c>
      <c r="F675" s="1" t="s">
        <v>16</v>
      </c>
      <c r="G675" s="1" t="s">
        <v>17</v>
      </c>
      <c r="H675" s="1" t="s">
        <v>18</v>
      </c>
      <c r="I675" s="2">
        <v>43714</v>
      </c>
      <c r="J675" s="1">
        <v>2850</v>
      </c>
      <c r="K675" s="1" t="s">
        <v>19</v>
      </c>
      <c r="L675" s="1">
        <v>0</v>
      </c>
      <c r="M675" s="1" t="s">
        <v>19</v>
      </c>
    </row>
    <row r="676" spans="1:13" hidden="1" x14ac:dyDescent="0.25">
      <c r="A676" s="1" t="s">
        <v>11</v>
      </c>
      <c r="B676" s="1" t="s">
        <v>12</v>
      </c>
      <c r="C676" s="1" t="s">
        <v>242</v>
      </c>
      <c r="D676" s="1" t="s">
        <v>243</v>
      </c>
      <c r="E676" s="1" t="s">
        <v>15</v>
      </c>
      <c r="F676" s="1" t="s">
        <v>16</v>
      </c>
      <c r="G676" s="1" t="s">
        <v>17</v>
      </c>
      <c r="H676" s="1" t="s">
        <v>18</v>
      </c>
      <c r="I676" s="2">
        <v>43714</v>
      </c>
      <c r="J676" s="1">
        <v>3280</v>
      </c>
      <c r="K676" s="1" t="s">
        <v>19</v>
      </c>
      <c r="L676" s="1">
        <v>0</v>
      </c>
      <c r="M676" s="1" t="s">
        <v>19</v>
      </c>
    </row>
    <row r="677" spans="1:13" hidden="1" x14ac:dyDescent="0.25">
      <c r="A677" s="1" t="s">
        <v>11</v>
      </c>
      <c r="B677" s="1" t="s">
        <v>12</v>
      </c>
      <c r="C677" s="1" t="s">
        <v>246</v>
      </c>
      <c r="D677" s="1" t="s">
        <v>247</v>
      </c>
      <c r="E677" s="1" t="s">
        <v>15</v>
      </c>
      <c r="F677" s="1" t="s">
        <v>16</v>
      </c>
      <c r="G677" s="1" t="s">
        <v>17</v>
      </c>
      <c r="H677" s="1" t="s">
        <v>18</v>
      </c>
      <c r="I677" s="2">
        <v>43714</v>
      </c>
      <c r="J677" s="1">
        <v>28700</v>
      </c>
      <c r="K677" s="1" t="s">
        <v>19</v>
      </c>
      <c r="L677" s="1">
        <v>0</v>
      </c>
      <c r="M677" s="1" t="s">
        <v>19</v>
      </c>
    </row>
    <row r="678" spans="1:13" hidden="1" x14ac:dyDescent="0.25">
      <c r="A678" s="1" t="s">
        <v>11</v>
      </c>
      <c r="B678" s="1" t="s">
        <v>12</v>
      </c>
      <c r="C678" s="1" t="s">
        <v>276</v>
      </c>
      <c r="D678" s="1" t="s">
        <v>277</v>
      </c>
      <c r="E678" s="1" t="s">
        <v>15</v>
      </c>
      <c r="F678" s="1" t="s">
        <v>16</v>
      </c>
      <c r="G678" s="1" t="s">
        <v>17</v>
      </c>
      <c r="H678" s="1" t="s">
        <v>18</v>
      </c>
      <c r="I678" s="2">
        <v>43715</v>
      </c>
      <c r="J678" s="1">
        <v>9000</v>
      </c>
      <c r="K678" s="1" t="s">
        <v>19</v>
      </c>
      <c r="L678" s="1">
        <v>0</v>
      </c>
      <c r="M678" s="1" t="s">
        <v>19</v>
      </c>
    </row>
    <row r="679" spans="1:13" hidden="1" x14ac:dyDescent="0.25">
      <c r="A679" s="1" t="s">
        <v>11</v>
      </c>
      <c r="B679" s="1" t="s">
        <v>12</v>
      </c>
      <c r="C679" s="1" t="s">
        <v>222</v>
      </c>
      <c r="D679" s="1" t="s">
        <v>223</v>
      </c>
      <c r="E679" s="1" t="s">
        <v>15</v>
      </c>
      <c r="F679" s="1" t="s">
        <v>16</v>
      </c>
      <c r="G679" s="1" t="s">
        <v>17</v>
      </c>
      <c r="H679" s="1" t="s">
        <v>18</v>
      </c>
      <c r="I679" s="2">
        <v>43715</v>
      </c>
      <c r="J679" s="1">
        <v>7</v>
      </c>
      <c r="K679" s="1" t="s">
        <v>19</v>
      </c>
      <c r="L679" s="1">
        <v>0</v>
      </c>
      <c r="M679" s="1" t="s">
        <v>19</v>
      </c>
    </row>
    <row r="680" spans="1:13" hidden="1" x14ac:dyDescent="0.25">
      <c r="A680" s="1" t="s">
        <v>11</v>
      </c>
      <c r="B680" s="1" t="s">
        <v>12</v>
      </c>
      <c r="C680" s="1" t="s">
        <v>162</v>
      </c>
      <c r="D680" s="1" t="s">
        <v>163</v>
      </c>
      <c r="E680" s="1" t="s">
        <v>15</v>
      </c>
      <c r="F680" s="1" t="s">
        <v>16</v>
      </c>
      <c r="G680" s="1" t="s">
        <v>17</v>
      </c>
      <c r="H680" s="1" t="s">
        <v>18</v>
      </c>
      <c r="I680" s="2">
        <v>43717</v>
      </c>
      <c r="J680" s="1">
        <v>1610</v>
      </c>
      <c r="K680" s="1" t="s">
        <v>19</v>
      </c>
      <c r="L680" s="1">
        <v>0</v>
      </c>
      <c r="M680" s="1" t="s">
        <v>19</v>
      </c>
    </row>
    <row r="681" spans="1:13" hidden="1" x14ac:dyDescent="0.25">
      <c r="A681" s="1" t="s">
        <v>11</v>
      </c>
      <c r="B681" s="1" t="s">
        <v>12</v>
      </c>
      <c r="C681" s="1" t="s">
        <v>276</v>
      </c>
      <c r="D681" s="1" t="s">
        <v>277</v>
      </c>
      <c r="E681" s="1" t="s">
        <v>15</v>
      </c>
      <c r="F681" s="1" t="s">
        <v>16</v>
      </c>
      <c r="G681" s="1" t="s">
        <v>17</v>
      </c>
      <c r="H681" s="1" t="s">
        <v>18</v>
      </c>
      <c r="I681" s="2">
        <v>43717</v>
      </c>
      <c r="J681" s="1">
        <v>13108</v>
      </c>
      <c r="K681" s="1" t="s">
        <v>19</v>
      </c>
      <c r="L681" s="1">
        <v>0</v>
      </c>
      <c r="M681" s="1" t="s">
        <v>19</v>
      </c>
    </row>
    <row r="682" spans="1:13" hidden="1" x14ac:dyDescent="0.25">
      <c r="A682" s="1" t="s">
        <v>11</v>
      </c>
      <c r="B682" s="1" t="s">
        <v>12</v>
      </c>
      <c r="C682" s="1" t="s">
        <v>214</v>
      </c>
      <c r="D682" s="1" t="s">
        <v>215</v>
      </c>
      <c r="E682" s="1" t="s">
        <v>15</v>
      </c>
      <c r="F682" s="1" t="s">
        <v>16</v>
      </c>
      <c r="G682" s="1" t="s">
        <v>17</v>
      </c>
      <c r="H682" s="1" t="s">
        <v>18</v>
      </c>
      <c r="I682" s="2">
        <v>43717</v>
      </c>
      <c r="J682" s="1">
        <v>10800</v>
      </c>
      <c r="K682" s="1" t="s">
        <v>19</v>
      </c>
      <c r="L682" s="1">
        <v>0</v>
      </c>
      <c r="M682" s="1" t="s">
        <v>19</v>
      </c>
    </row>
    <row r="683" spans="1:13" hidden="1" x14ac:dyDescent="0.25">
      <c r="A683" s="1" t="s">
        <v>11</v>
      </c>
      <c r="B683" s="1" t="s">
        <v>12</v>
      </c>
      <c r="C683" s="1" t="s">
        <v>238</v>
      </c>
      <c r="D683" s="1" t="s">
        <v>239</v>
      </c>
      <c r="E683" s="1" t="s">
        <v>15</v>
      </c>
      <c r="F683" s="1" t="s">
        <v>16</v>
      </c>
      <c r="G683" s="1" t="s">
        <v>17</v>
      </c>
      <c r="H683" s="1" t="s">
        <v>18</v>
      </c>
      <c r="I683" s="2">
        <v>43717</v>
      </c>
      <c r="J683" s="1">
        <v>15048</v>
      </c>
      <c r="K683" s="1" t="s">
        <v>19</v>
      </c>
      <c r="L683" s="1">
        <v>0</v>
      </c>
      <c r="M683" s="1" t="s">
        <v>19</v>
      </c>
    </row>
    <row r="684" spans="1:13" hidden="1" x14ac:dyDescent="0.25">
      <c r="A684" s="1" t="s">
        <v>11</v>
      </c>
      <c r="B684" s="1" t="s">
        <v>12</v>
      </c>
      <c r="C684" s="1" t="s">
        <v>22</v>
      </c>
      <c r="D684" s="1" t="s">
        <v>23</v>
      </c>
      <c r="E684" s="1" t="s">
        <v>15</v>
      </c>
      <c r="F684" s="1" t="s">
        <v>16</v>
      </c>
      <c r="G684" s="1" t="s">
        <v>17</v>
      </c>
      <c r="H684" s="1" t="s">
        <v>18</v>
      </c>
      <c r="I684" s="2">
        <v>43717</v>
      </c>
      <c r="J684" s="1">
        <v>107800</v>
      </c>
      <c r="K684" s="1" t="s">
        <v>19</v>
      </c>
      <c r="L684" s="1">
        <v>0</v>
      </c>
      <c r="M684" s="1" t="s">
        <v>19</v>
      </c>
    </row>
    <row r="685" spans="1:13" hidden="1" x14ac:dyDescent="0.25">
      <c r="A685" s="1" t="s">
        <v>11</v>
      </c>
      <c r="B685" s="1" t="s">
        <v>12</v>
      </c>
      <c r="C685" s="1" t="s">
        <v>240</v>
      </c>
      <c r="D685" s="1" t="s">
        <v>241</v>
      </c>
      <c r="E685" s="1" t="s">
        <v>15</v>
      </c>
      <c r="F685" s="1" t="s">
        <v>16</v>
      </c>
      <c r="G685" s="1" t="s">
        <v>17</v>
      </c>
      <c r="H685" s="1" t="s">
        <v>18</v>
      </c>
      <c r="I685" s="2">
        <v>43717</v>
      </c>
      <c r="J685" s="1">
        <v>34740</v>
      </c>
      <c r="K685" s="1" t="s">
        <v>19</v>
      </c>
      <c r="L685" s="1">
        <v>0</v>
      </c>
      <c r="M685" s="1" t="s">
        <v>19</v>
      </c>
    </row>
    <row r="686" spans="1:13" hidden="1" x14ac:dyDescent="0.25">
      <c r="A686" s="1" t="s">
        <v>11</v>
      </c>
      <c r="B686" s="1" t="s">
        <v>12</v>
      </c>
      <c r="C686" s="1" t="s">
        <v>134</v>
      </c>
      <c r="D686" s="1" t="s">
        <v>135</v>
      </c>
      <c r="E686" s="1" t="s">
        <v>15</v>
      </c>
      <c r="F686" s="1" t="s">
        <v>16</v>
      </c>
      <c r="G686" s="1" t="s">
        <v>17</v>
      </c>
      <c r="H686" s="1" t="s">
        <v>18</v>
      </c>
      <c r="I686" s="2">
        <v>43717</v>
      </c>
      <c r="J686" s="1">
        <v>50</v>
      </c>
      <c r="K686" s="1" t="s">
        <v>19</v>
      </c>
      <c r="L686" s="1">
        <v>0</v>
      </c>
      <c r="M686" s="1" t="s">
        <v>19</v>
      </c>
    </row>
    <row r="687" spans="1:13" hidden="1" x14ac:dyDescent="0.25">
      <c r="A687" s="1" t="s">
        <v>11</v>
      </c>
      <c r="B687" s="1" t="s">
        <v>12</v>
      </c>
      <c r="C687" s="1" t="s">
        <v>24</v>
      </c>
      <c r="D687" s="1" t="s">
        <v>25</v>
      </c>
      <c r="E687" s="1" t="s">
        <v>15</v>
      </c>
      <c r="F687" s="1" t="s">
        <v>16</v>
      </c>
      <c r="G687" s="1" t="s">
        <v>17</v>
      </c>
      <c r="H687" s="1" t="s">
        <v>18</v>
      </c>
      <c r="I687" s="2">
        <v>43719</v>
      </c>
      <c r="J687" s="1">
        <v>25000</v>
      </c>
      <c r="K687" s="1" t="s">
        <v>19</v>
      </c>
      <c r="L687" s="1">
        <v>0</v>
      </c>
      <c r="M687" s="1" t="s">
        <v>19</v>
      </c>
    </row>
    <row r="688" spans="1:13" hidden="1" x14ac:dyDescent="0.25">
      <c r="A688" s="1" t="s">
        <v>11</v>
      </c>
      <c r="B688" s="1" t="s">
        <v>12</v>
      </c>
      <c r="C688" s="1" t="s">
        <v>188</v>
      </c>
      <c r="D688" s="1" t="s">
        <v>189</v>
      </c>
      <c r="E688" s="1" t="s">
        <v>15</v>
      </c>
      <c r="F688" s="1" t="s">
        <v>16</v>
      </c>
      <c r="G688" s="1" t="s">
        <v>17</v>
      </c>
      <c r="H688" s="1" t="s">
        <v>18</v>
      </c>
      <c r="I688" s="2">
        <v>43719</v>
      </c>
      <c r="J688" s="1">
        <v>12600</v>
      </c>
      <c r="K688" s="1" t="s">
        <v>19</v>
      </c>
      <c r="L688" s="1">
        <v>0</v>
      </c>
      <c r="M688" s="1" t="s">
        <v>19</v>
      </c>
    </row>
    <row r="689" spans="1:13" hidden="1" x14ac:dyDescent="0.25">
      <c r="A689" s="1" t="s">
        <v>11</v>
      </c>
      <c r="B689" s="1" t="s">
        <v>12</v>
      </c>
      <c r="C689" s="1" t="s">
        <v>236</v>
      </c>
      <c r="D689" s="1" t="s">
        <v>237</v>
      </c>
      <c r="E689" s="1" t="s">
        <v>15</v>
      </c>
      <c r="F689" s="1" t="s">
        <v>16</v>
      </c>
      <c r="G689" s="1" t="s">
        <v>17</v>
      </c>
      <c r="H689" s="1" t="s">
        <v>18</v>
      </c>
      <c r="I689" s="2">
        <v>43719</v>
      </c>
      <c r="J689" s="1">
        <v>992</v>
      </c>
      <c r="K689" s="1" t="s">
        <v>19</v>
      </c>
      <c r="L689" s="1">
        <v>0</v>
      </c>
      <c r="M689" s="1" t="s">
        <v>19</v>
      </c>
    </row>
    <row r="690" spans="1:13" hidden="1" x14ac:dyDescent="0.25">
      <c r="A690" s="1" t="s">
        <v>11</v>
      </c>
      <c r="B690" s="1" t="s">
        <v>12</v>
      </c>
      <c r="C690" s="1" t="s">
        <v>74</v>
      </c>
      <c r="D690" s="1" t="s">
        <v>75</v>
      </c>
      <c r="E690" s="1" t="s">
        <v>15</v>
      </c>
      <c r="F690" s="1" t="s">
        <v>16</v>
      </c>
      <c r="G690" s="1" t="s">
        <v>17</v>
      </c>
      <c r="H690" s="1" t="s">
        <v>18</v>
      </c>
      <c r="I690" s="2">
        <v>43720</v>
      </c>
      <c r="J690" s="1">
        <v>27000</v>
      </c>
      <c r="K690" s="1" t="s">
        <v>19</v>
      </c>
      <c r="L690" s="1">
        <v>0</v>
      </c>
      <c r="M690" s="1" t="s">
        <v>19</v>
      </c>
    </row>
    <row r="691" spans="1:13" hidden="1" x14ac:dyDescent="0.25">
      <c r="A691" s="1" t="s">
        <v>11</v>
      </c>
      <c r="B691" s="1" t="s">
        <v>12</v>
      </c>
      <c r="C691" s="1" t="s">
        <v>124</v>
      </c>
      <c r="D691" s="1" t="s">
        <v>125</v>
      </c>
      <c r="E691" s="1" t="s">
        <v>15</v>
      </c>
      <c r="F691" s="1" t="s">
        <v>16</v>
      </c>
      <c r="G691" s="1" t="s">
        <v>17</v>
      </c>
      <c r="H691" s="1" t="s">
        <v>18</v>
      </c>
      <c r="I691" s="2">
        <v>43720</v>
      </c>
      <c r="J691" s="1">
        <v>26000</v>
      </c>
      <c r="K691" s="1" t="s">
        <v>19</v>
      </c>
      <c r="L691" s="1">
        <v>0</v>
      </c>
      <c r="M691" s="1" t="s">
        <v>19</v>
      </c>
    </row>
    <row r="692" spans="1:13" hidden="1" x14ac:dyDescent="0.25">
      <c r="A692" s="1" t="s">
        <v>11</v>
      </c>
      <c r="B692" s="1" t="s">
        <v>12</v>
      </c>
      <c r="C692" s="1" t="s">
        <v>74</v>
      </c>
      <c r="D692" s="1" t="s">
        <v>75</v>
      </c>
      <c r="E692" s="1" t="s">
        <v>15</v>
      </c>
      <c r="F692" s="1" t="s">
        <v>16</v>
      </c>
      <c r="G692" s="1" t="s">
        <v>17</v>
      </c>
      <c r="H692" s="1" t="s">
        <v>18</v>
      </c>
      <c r="I692" s="2">
        <v>43721</v>
      </c>
      <c r="J692" s="1">
        <v>32960</v>
      </c>
      <c r="K692" s="1" t="s">
        <v>19</v>
      </c>
      <c r="L692" s="1">
        <v>0</v>
      </c>
      <c r="M692" s="1" t="s">
        <v>19</v>
      </c>
    </row>
    <row r="693" spans="1:13" hidden="1" x14ac:dyDescent="0.25">
      <c r="A693" s="1" t="s">
        <v>11</v>
      </c>
      <c r="B693" s="1" t="s">
        <v>12</v>
      </c>
      <c r="C693" s="1" t="s">
        <v>124</v>
      </c>
      <c r="D693" s="1" t="s">
        <v>125</v>
      </c>
      <c r="E693" s="1" t="s">
        <v>15</v>
      </c>
      <c r="F693" s="1" t="s">
        <v>16</v>
      </c>
      <c r="G693" s="1" t="s">
        <v>17</v>
      </c>
      <c r="H693" s="1" t="s">
        <v>18</v>
      </c>
      <c r="I693" s="2">
        <v>43721</v>
      </c>
      <c r="J693" s="1">
        <v>8000</v>
      </c>
      <c r="K693" s="1" t="s">
        <v>19</v>
      </c>
      <c r="L693" s="1">
        <v>0</v>
      </c>
      <c r="M693" s="1" t="s">
        <v>19</v>
      </c>
    </row>
    <row r="694" spans="1:13" hidden="1" x14ac:dyDescent="0.25">
      <c r="A694" s="1" t="s">
        <v>11</v>
      </c>
      <c r="B694" s="1" t="s">
        <v>12</v>
      </c>
      <c r="C694" s="1" t="s">
        <v>246</v>
      </c>
      <c r="D694" s="1" t="s">
        <v>247</v>
      </c>
      <c r="E694" s="1" t="s">
        <v>15</v>
      </c>
      <c r="F694" s="1" t="s">
        <v>16</v>
      </c>
      <c r="G694" s="1" t="s">
        <v>17</v>
      </c>
      <c r="H694" s="1" t="s">
        <v>18</v>
      </c>
      <c r="I694" s="2">
        <v>43721</v>
      </c>
      <c r="J694" s="1">
        <v>3160</v>
      </c>
      <c r="K694" s="1" t="s">
        <v>19</v>
      </c>
      <c r="L694" s="1">
        <v>0</v>
      </c>
      <c r="M694" s="1" t="s">
        <v>19</v>
      </c>
    </row>
    <row r="695" spans="1:13" hidden="1" x14ac:dyDescent="0.25">
      <c r="A695" s="1" t="s">
        <v>11</v>
      </c>
      <c r="B695" s="1" t="s">
        <v>12</v>
      </c>
      <c r="C695" s="1" t="s">
        <v>46</v>
      </c>
      <c r="D695" s="1" t="s">
        <v>47</v>
      </c>
      <c r="E695" s="1" t="s">
        <v>15</v>
      </c>
      <c r="F695" s="1" t="s">
        <v>16</v>
      </c>
      <c r="G695" s="1" t="s">
        <v>17</v>
      </c>
      <c r="H695" s="1" t="s">
        <v>18</v>
      </c>
      <c r="I695" s="2">
        <v>43721</v>
      </c>
      <c r="J695" s="1">
        <v>25920</v>
      </c>
      <c r="K695" s="1" t="s">
        <v>19</v>
      </c>
      <c r="L695" s="1">
        <v>0</v>
      </c>
      <c r="M695" s="1" t="s">
        <v>19</v>
      </c>
    </row>
    <row r="696" spans="1:13" hidden="1" x14ac:dyDescent="0.25">
      <c r="A696" s="1" t="s">
        <v>11</v>
      </c>
      <c r="B696" s="1" t="s">
        <v>12</v>
      </c>
      <c r="C696" s="1" t="s">
        <v>48</v>
      </c>
      <c r="D696" s="1" t="s">
        <v>49</v>
      </c>
      <c r="E696" s="1" t="s">
        <v>15</v>
      </c>
      <c r="F696" s="1" t="s">
        <v>16</v>
      </c>
      <c r="G696" s="1" t="s">
        <v>17</v>
      </c>
      <c r="H696" s="1" t="s">
        <v>18</v>
      </c>
      <c r="I696" s="2">
        <v>43721</v>
      </c>
      <c r="J696" s="1">
        <v>11014</v>
      </c>
      <c r="K696" s="1" t="s">
        <v>19</v>
      </c>
      <c r="L696" s="1">
        <v>0</v>
      </c>
      <c r="M696" s="1" t="s">
        <v>19</v>
      </c>
    </row>
    <row r="697" spans="1:13" hidden="1" x14ac:dyDescent="0.25">
      <c r="A697" s="1" t="s">
        <v>11</v>
      </c>
      <c r="B697" s="1" t="s">
        <v>12</v>
      </c>
      <c r="C697" s="1" t="s">
        <v>28</v>
      </c>
      <c r="D697" s="1" t="s">
        <v>29</v>
      </c>
      <c r="E697" s="1" t="s">
        <v>15</v>
      </c>
      <c r="F697" s="1" t="s">
        <v>16</v>
      </c>
      <c r="G697" s="1" t="s">
        <v>17</v>
      </c>
      <c r="H697" s="1" t="s">
        <v>18</v>
      </c>
      <c r="I697" s="2">
        <v>43721</v>
      </c>
      <c r="J697" s="1">
        <v>989</v>
      </c>
      <c r="K697" s="1" t="s">
        <v>19</v>
      </c>
      <c r="L697" s="1">
        <v>0</v>
      </c>
      <c r="M697" s="1" t="s">
        <v>19</v>
      </c>
    </row>
    <row r="698" spans="1:13" hidden="1" x14ac:dyDescent="0.25">
      <c r="A698" s="1" t="s">
        <v>11</v>
      </c>
      <c r="B698" s="1" t="s">
        <v>12</v>
      </c>
      <c r="C698" s="1" t="s">
        <v>188</v>
      </c>
      <c r="D698" s="1" t="s">
        <v>189</v>
      </c>
      <c r="E698" s="1" t="s">
        <v>15</v>
      </c>
      <c r="F698" s="1" t="s">
        <v>16</v>
      </c>
      <c r="G698" s="1" t="s">
        <v>17</v>
      </c>
      <c r="H698" s="1" t="s">
        <v>18</v>
      </c>
      <c r="I698" s="2">
        <v>43721</v>
      </c>
      <c r="J698" s="1">
        <v>407</v>
      </c>
      <c r="K698" s="1" t="s">
        <v>19</v>
      </c>
      <c r="L698" s="1">
        <v>0</v>
      </c>
      <c r="M698" s="1" t="s">
        <v>19</v>
      </c>
    </row>
    <row r="699" spans="1:13" hidden="1" x14ac:dyDescent="0.25">
      <c r="A699" s="1" t="s">
        <v>11</v>
      </c>
      <c r="B699" s="1" t="s">
        <v>12</v>
      </c>
      <c r="C699" s="1" t="s">
        <v>196</v>
      </c>
      <c r="D699" s="1" t="s">
        <v>197</v>
      </c>
      <c r="E699" s="1" t="s">
        <v>15</v>
      </c>
      <c r="F699" s="1" t="s">
        <v>16</v>
      </c>
      <c r="G699" s="1" t="s">
        <v>17</v>
      </c>
      <c r="H699" s="1" t="s">
        <v>18</v>
      </c>
      <c r="I699" s="2">
        <v>43721</v>
      </c>
      <c r="J699" s="1">
        <v>5000</v>
      </c>
      <c r="K699" s="1" t="s">
        <v>19</v>
      </c>
      <c r="L699" s="1">
        <v>0</v>
      </c>
      <c r="M699" s="1" t="s">
        <v>19</v>
      </c>
    </row>
    <row r="700" spans="1:13" hidden="1" x14ac:dyDescent="0.25">
      <c r="A700" s="1" t="s">
        <v>11</v>
      </c>
      <c r="B700" s="1" t="s">
        <v>12</v>
      </c>
      <c r="C700" s="1" t="s">
        <v>276</v>
      </c>
      <c r="D700" s="1" t="s">
        <v>277</v>
      </c>
      <c r="E700" s="1" t="s">
        <v>15</v>
      </c>
      <c r="F700" s="1" t="s">
        <v>16</v>
      </c>
      <c r="G700" s="1" t="s">
        <v>17</v>
      </c>
      <c r="H700" s="1" t="s">
        <v>18</v>
      </c>
      <c r="I700" s="2">
        <v>43722</v>
      </c>
      <c r="J700" s="1">
        <v>4600</v>
      </c>
      <c r="K700" s="1" t="s">
        <v>19</v>
      </c>
      <c r="L700" s="1">
        <v>0</v>
      </c>
      <c r="M700" s="1" t="s">
        <v>19</v>
      </c>
    </row>
    <row r="701" spans="1:13" hidden="1" x14ac:dyDescent="0.25">
      <c r="A701" s="1" t="s">
        <v>11</v>
      </c>
      <c r="B701" s="1" t="s">
        <v>12</v>
      </c>
      <c r="C701" s="1" t="s">
        <v>124</v>
      </c>
      <c r="D701" s="1" t="s">
        <v>125</v>
      </c>
      <c r="E701" s="1" t="s">
        <v>15</v>
      </c>
      <c r="F701" s="1" t="s">
        <v>16</v>
      </c>
      <c r="G701" s="1" t="s">
        <v>17</v>
      </c>
      <c r="H701" s="1" t="s">
        <v>18</v>
      </c>
      <c r="I701" s="2">
        <v>43722</v>
      </c>
      <c r="J701" s="1">
        <v>12000</v>
      </c>
      <c r="K701" s="1" t="s">
        <v>19</v>
      </c>
      <c r="L701" s="1">
        <v>0</v>
      </c>
      <c r="M701" s="1" t="s">
        <v>19</v>
      </c>
    </row>
    <row r="702" spans="1:13" hidden="1" x14ac:dyDescent="0.25">
      <c r="A702" s="1" t="s">
        <v>11</v>
      </c>
      <c r="B702" s="1" t="s">
        <v>12</v>
      </c>
      <c r="C702" s="1" t="s">
        <v>126</v>
      </c>
      <c r="D702" s="1" t="s">
        <v>127</v>
      </c>
      <c r="E702" s="1" t="s">
        <v>15</v>
      </c>
      <c r="F702" s="1" t="s">
        <v>16</v>
      </c>
      <c r="G702" s="1" t="s">
        <v>17</v>
      </c>
      <c r="H702" s="1" t="s">
        <v>18</v>
      </c>
      <c r="I702" s="2">
        <v>43722</v>
      </c>
      <c r="J702" s="1">
        <v>10243</v>
      </c>
      <c r="K702" s="1" t="s">
        <v>19</v>
      </c>
      <c r="L702" s="1">
        <v>0</v>
      </c>
      <c r="M702" s="1" t="s">
        <v>19</v>
      </c>
    </row>
    <row r="703" spans="1:13" hidden="1" x14ac:dyDescent="0.25">
      <c r="A703" s="1" t="s">
        <v>11</v>
      </c>
      <c r="B703" s="1" t="s">
        <v>12</v>
      </c>
      <c r="C703" s="1" t="s">
        <v>26</v>
      </c>
      <c r="D703" s="1" t="s">
        <v>27</v>
      </c>
      <c r="E703" s="1" t="s">
        <v>15</v>
      </c>
      <c r="F703" s="1" t="s">
        <v>16</v>
      </c>
      <c r="G703" s="1" t="s">
        <v>17</v>
      </c>
      <c r="H703" s="1" t="s">
        <v>18</v>
      </c>
      <c r="I703" s="2">
        <v>43722</v>
      </c>
      <c r="J703" s="1">
        <v>5080</v>
      </c>
      <c r="K703" s="1" t="s">
        <v>19</v>
      </c>
      <c r="L703" s="1">
        <v>0</v>
      </c>
      <c r="M703" s="1" t="s">
        <v>19</v>
      </c>
    </row>
    <row r="704" spans="1:13" hidden="1" x14ac:dyDescent="0.25">
      <c r="A704" s="1" t="s">
        <v>11</v>
      </c>
      <c r="B704" s="1" t="s">
        <v>12</v>
      </c>
      <c r="C704" s="1" t="s">
        <v>162</v>
      </c>
      <c r="D704" s="1" t="s">
        <v>163</v>
      </c>
      <c r="E704" s="1" t="s">
        <v>15</v>
      </c>
      <c r="F704" s="1" t="s">
        <v>16</v>
      </c>
      <c r="G704" s="1" t="s">
        <v>17</v>
      </c>
      <c r="H704" s="1" t="s">
        <v>18</v>
      </c>
      <c r="I704" s="2">
        <v>43724</v>
      </c>
      <c r="J704" s="1">
        <v>5160</v>
      </c>
      <c r="K704" s="1" t="s">
        <v>19</v>
      </c>
      <c r="L704" s="1">
        <v>0</v>
      </c>
      <c r="M704" s="1" t="s">
        <v>19</v>
      </c>
    </row>
    <row r="705" spans="1:13" hidden="1" x14ac:dyDescent="0.25">
      <c r="A705" s="1" t="s">
        <v>11</v>
      </c>
      <c r="B705" s="1" t="s">
        <v>12</v>
      </c>
      <c r="C705" s="1" t="s">
        <v>22</v>
      </c>
      <c r="D705" s="1" t="s">
        <v>23</v>
      </c>
      <c r="E705" s="1" t="s">
        <v>15</v>
      </c>
      <c r="F705" s="1" t="s">
        <v>16</v>
      </c>
      <c r="G705" s="1" t="s">
        <v>17</v>
      </c>
      <c r="H705" s="1" t="s">
        <v>18</v>
      </c>
      <c r="I705" s="2">
        <v>43724</v>
      </c>
      <c r="J705" s="1">
        <v>157000</v>
      </c>
      <c r="K705" s="1" t="s">
        <v>19</v>
      </c>
      <c r="L705" s="1">
        <v>0</v>
      </c>
      <c r="M705" s="1" t="s">
        <v>19</v>
      </c>
    </row>
    <row r="706" spans="1:13" hidden="1" x14ac:dyDescent="0.25">
      <c r="A706" s="1" t="s">
        <v>11</v>
      </c>
      <c r="B706" s="1" t="s">
        <v>12</v>
      </c>
      <c r="C706" s="1" t="s">
        <v>124</v>
      </c>
      <c r="D706" s="1" t="s">
        <v>125</v>
      </c>
      <c r="E706" s="1" t="s">
        <v>15</v>
      </c>
      <c r="F706" s="1" t="s">
        <v>16</v>
      </c>
      <c r="G706" s="1" t="s">
        <v>17</v>
      </c>
      <c r="H706" s="1" t="s">
        <v>18</v>
      </c>
      <c r="I706" s="2">
        <v>43724</v>
      </c>
      <c r="J706" s="1">
        <v>6000</v>
      </c>
      <c r="K706" s="1" t="s">
        <v>19</v>
      </c>
      <c r="L706" s="1">
        <v>0</v>
      </c>
      <c r="M706" s="1" t="s">
        <v>19</v>
      </c>
    </row>
    <row r="707" spans="1:13" hidden="1" x14ac:dyDescent="0.25">
      <c r="A707" s="1" t="s">
        <v>11</v>
      </c>
      <c r="B707" s="1" t="s">
        <v>12</v>
      </c>
      <c r="C707" s="1" t="s">
        <v>84</v>
      </c>
      <c r="D707" s="1" t="s">
        <v>85</v>
      </c>
      <c r="E707" s="1" t="s">
        <v>15</v>
      </c>
      <c r="F707" s="1" t="s">
        <v>16</v>
      </c>
      <c r="G707" s="1" t="s">
        <v>17</v>
      </c>
      <c r="H707" s="1" t="s">
        <v>18</v>
      </c>
      <c r="I707" s="2">
        <v>43724</v>
      </c>
      <c r="J707" s="1">
        <v>23</v>
      </c>
      <c r="K707" s="1" t="s">
        <v>19</v>
      </c>
      <c r="L707" s="1">
        <v>0</v>
      </c>
      <c r="M707" s="1" t="s">
        <v>19</v>
      </c>
    </row>
    <row r="708" spans="1:13" hidden="1" x14ac:dyDescent="0.25">
      <c r="A708" s="1" t="s">
        <v>11</v>
      </c>
      <c r="B708" s="1" t="s">
        <v>12</v>
      </c>
      <c r="C708" s="1" t="s">
        <v>134</v>
      </c>
      <c r="D708" s="1" t="s">
        <v>135</v>
      </c>
      <c r="E708" s="1" t="s">
        <v>15</v>
      </c>
      <c r="F708" s="1" t="s">
        <v>16</v>
      </c>
      <c r="G708" s="1" t="s">
        <v>17</v>
      </c>
      <c r="H708" s="1" t="s">
        <v>18</v>
      </c>
      <c r="I708" s="2">
        <v>43724</v>
      </c>
      <c r="J708" s="1">
        <v>205</v>
      </c>
      <c r="K708" s="1" t="s">
        <v>19</v>
      </c>
      <c r="L708" s="1">
        <v>0</v>
      </c>
      <c r="M708" s="1" t="s">
        <v>19</v>
      </c>
    </row>
    <row r="709" spans="1:13" hidden="1" x14ac:dyDescent="0.25">
      <c r="A709" s="1" t="s">
        <v>11</v>
      </c>
      <c r="B709" s="1" t="s">
        <v>12</v>
      </c>
      <c r="C709" s="1" t="s">
        <v>40</v>
      </c>
      <c r="D709" s="1" t="s">
        <v>41</v>
      </c>
      <c r="E709" s="1" t="s">
        <v>15</v>
      </c>
      <c r="F709" s="1" t="s">
        <v>16</v>
      </c>
      <c r="G709" s="1" t="s">
        <v>17</v>
      </c>
      <c r="H709" s="1" t="s">
        <v>18</v>
      </c>
      <c r="I709" s="2">
        <v>43724</v>
      </c>
      <c r="J709" s="1">
        <v>5100</v>
      </c>
      <c r="K709" s="1" t="s">
        <v>19</v>
      </c>
      <c r="L709" s="1">
        <v>0</v>
      </c>
      <c r="M709" s="1" t="s">
        <v>19</v>
      </c>
    </row>
    <row r="710" spans="1:13" hidden="1" x14ac:dyDescent="0.25">
      <c r="A710" s="1" t="s">
        <v>11</v>
      </c>
      <c r="B710" s="1" t="s">
        <v>12</v>
      </c>
      <c r="C710" s="1" t="s">
        <v>162</v>
      </c>
      <c r="D710" s="1" t="s">
        <v>163</v>
      </c>
      <c r="E710" s="1" t="s">
        <v>15</v>
      </c>
      <c r="F710" s="1" t="s">
        <v>16</v>
      </c>
      <c r="G710" s="1" t="s">
        <v>17</v>
      </c>
      <c r="H710" s="1" t="s">
        <v>18</v>
      </c>
      <c r="I710" s="2">
        <v>43725</v>
      </c>
      <c r="J710" s="1">
        <v>2400</v>
      </c>
      <c r="K710" s="1" t="s">
        <v>19</v>
      </c>
      <c r="L710" s="1">
        <v>0</v>
      </c>
      <c r="M710" s="1" t="s">
        <v>19</v>
      </c>
    </row>
    <row r="711" spans="1:13" hidden="1" x14ac:dyDescent="0.25">
      <c r="A711" s="1" t="s">
        <v>11</v>
      </c>
      <c r="B711" s="1" t="s">
        <v>12</v>
      </c>
      <c r="C711" s="1" t="s">
        <v>22</v>
      </c>
      <c r="D711" s="1" t="s">
        <v>23</v>
      </c>
      <c r="E711" s="1" t="s">
        <v>15</v>
      </c>
      <c r="F711" s="1" t="s">
        <v>16</v>
      </c>
      <c r="G711" s="1" t="s">
        <v>17</v>
      </c>
      <c r="H711" s="1" t="s">
        <v>18</v>
      </c>
      <c r="I711" s="2">
        <v>43725</v>
      </c>
      <c r="J711" s="1">
        <v>40000</v>
      </c>
      <c r="K711" s="1" t="s">
        <v>19</v>
      </c>
      <c r="L711" s="1">
        <v>0</v>
      </c>
      <c r="M711" s="1" t="s">
        <v>19</v>
      </c>
    </row>
    <row r="712" spans="1:13" hidden="1" x14ac:dyDescent="0.25">
      <c r="A712" s="1" t="s">
        <v>11</v>
      </c>
      <c r="B712" s="1" t="s">
        <v>12</v>
      </c>
      <c r="C712" s="1" t="s">
        <v>124</v>
      </c>
      <c r="D712" s="1" t="s">
        <v>125</v>
      </c>
      <c r="E712" s="1" t="s">
        <v>15</v>
      </c>
      <c r="F712" s="1" t="s">
        <v>16</v>
      </c>
      <c r="G712" s="1" t="s">
        <v>17</v>
      </c>
      <c r="H712" s="1" t="s">
        <v>18</v>
      </c>
      <c r="I712" s="2">
        <v>43725</v>
      </c>
      <c r="J712" s="1">
        <v>8000</v>
      </c>
      <c r="K712" s="1" t="s">
        <v>19</v>
      </c>
      <c r="L712" s="1">
        <v>0</v>
      </c>
      <c r="M712" s="1" t="s">
        <v>19</v>
      </c>
    </row>
    <row r="713" spans="1:13" hidden="1" x14ac:dyDescent="0.25">
      <c r="A713" s="1" t="s">
        <v>11</v>
      </c>
      <c r="B713" s="1" t="s">
        <v>12</v>
      </c>
      <c r="C713" s="1" t="s">
        <v>242</v>
      </c>
      <c r="D713" s="1" t="s">
        <v>243</v>
      </c>
      <c r="E713" s="1" t="s">
        <v>15</v>
      </c>
      <c r="F713" s="1" t="s">
        <v>16</v>
      </c>
      <c r="G713" s="1" t="s">
        <v>17</v>
      </c>
      <c r="H713" s="1" t="s">
        <v>18</v>
      </c>
      <c r="I713" s="2">
        <v>43725</v>
      </c>
      <c r="J713" s="1">
        <v>12800</v>
      </c>
      <c r="K713" s="1" t="s">
        <v>19</v>
      </c>
      <c r="L713" s="1">
        <v>0</v>
      </c>
      <c r="M713" s="1" t="s">
        <v>19</v>
      </c>
    </row>
    <row r="714" spans="1:13" hidden="1" x14ac:dyDescent="0.25">
      <c r="A714" s="1" t="s">
        <v>11</v>
      </c>
      <c r="B714" s="1" t="s">
        <v>12</v>
      </c>
      <c r="C714" s="1" t="s">
        <v>126</v>
      </c>
      <c r="D714" s="1" t="s">
        <v>127</v>
      </c>
      <c r="E714" s="1" t="s">
        <v>15</v>
      </c>
      <c r="F714" s="1" t="s">
        <v>16</v>
      </c>
      <c r="G714" s="1" t="s">
        <v>17</v>
      </c>
      <c r="H714" s="1" t="s">
        <v>18</v>
      </c>
      <c r="I714" s="2">
        <v>43725</v>
      </c>
      <c r="J714" s="1">
        <v>7400</v>
      </c>
      <c r="K714" s="1" t="s">
        <v>19</v>
      </c>
      <c r="L714" s="1">
        <v>0</v>
      </c>
      <c r="M714" s="1" t="s">
        <v>19</v>
      </c>
    </row>
    <row r="715" spans="1:13" hidden="1" x14ac:dyDescent="0.25">
      <c r="A715" s="1" t="s">
        <v>11</v>
      </c>
      <c r="B715" s="1" t="s">
        <v>12</v>
      </c>
      <c r="C715" s="1" t="s">
        <v>268</v>
      </c>
      <c r="D715" s="1" t="s">
        <v>269</v>
      </c>
      <c r="E715" s="1" t="s">
        <v>15</v>
      </c>
      <c r="F715" s="1" t="s">
        <v>16</v>
      </c>
      <c r="G715" s="1" t="s">
        <v>17</v>
      </c>
      <c r="H715" s="1" t="s">
        <v>18</v>
      </c>
      <c r="I715" s="2">
        <v>43725</v>
      </c>
      <c r="J715" s="1">
        <v>55</v>
      </c>
      <c r="K715" s="1" t="s">
        <v>19</v>
      </c>
      <c r="L715" s="1">
        <v>0</v>
      </c>
      <c r="M715" s="1" t="s">
        <v>19</v>
      </c>
    </row>
    <row r="716" spans="1:13" hidden="1" x14ac:dyDescent="0.25">
      <c r="A716" s="1" t="s">
        <v>11</v>
      </c>
      <c r="B716" s="1" t="s">
        <v>12</v>
      </c>
      <c r="C716" s="1" t="s">
        <v>178</v>
      </c>
      <c r="D716" s="1" t="s">
        <v>179</v>
      </c>
      <c r="E716" s="1" t="s">
        <v>15</v>
      </c>
      <c r="F716" s="1" t="s">
        <v>16</v>
      </c>
      <c r="G716" s="1" t="s">
        <v>17</v>
      </c>
      <c r="H716" s="1" t="s">
        <v>18</v>
      </c>
      <c r="I716" s="2">
        <v>43725</v>
      </c>
      <c r="J716" s="1">
        <v>6</v>
      </c>
      <c r="K716" s="1" t="s">
        <v>19</v>
      </c>
      <c r="L716" s="1">
        <v>0</v>
      </c>
      <c r="M716" s="1" t="s">
        <v>19</v>
      </c>
    </row>
    <row r="717" spans="1:13" hidden="1" x14ac:dyDescent="0.25">
      <c r="A717" s="1" t="s">
        <v>11</v>
      </c>
      <c r="B717" s="1" t="s">
        <v>12</v>
      </c>
      <c r="C717" s="1" t="s">
        <v>290</v>
      </c>
      <c r="D717" s="1" t="s">
        <v>291</v>
      </c>
      <c r="E717" s="1" t="s">
        <v>15</v>
      </c>
      <c r="F717" s="1" t="s">
        <v>16</v>
      </c>
      <c r="G717" s="1" t="s">
        <v>17</v>
      </c>
      <c r="H717" s="1" t="s">
        <v>18</v>
      </c>
      <c r="I717" s="2">
        <v>43725</v>
      </c>
      <c r="J717" s="1">
        <v>2</v>
      </c>
      <c r="K717" s="1" t="s">
        <v>19</v>
      </c>
      <c r="L717" s="1">
        <v>0</v>
      </c>
      <c r="M717" s="1" t="s">
        <v>19</v>
      </c>
    </row>
    <row r="718" spans="1:13" hidden="1" x14ac:dyDescent="0.25">
      <c r="A718" s="1" t="s">
        <v>11</v>
      </c>
      <c r="B718" s="1" t="s">
        <v>12</v>
      </c>
      <c r="C718" s="1" t="s">
        <v>292</v>
      </c>
      <c r="D718" s="1" t="s">
        <v>293</v>
      </c>
      <c r="E718" s="1" t="s">
        <v>15</v>
      </c>
      <c r="F718" s="1" t="s">
        <v>16</v>
      </c>
      <c r="G718" s="1" t="s">
        <v>17</v>
      </c>
      <c r="H718" s="1" t="s">
        <v>18</v>
      </c>
      <c r="I718" s="2">
        <v>43725</v>
      </c>
      <c r="J718" s="1">
        <v>10</v>
      </c>
      <c r="K718" s="1" t="s">
        <v>19</v>
      </c>
      <c r="L718" s="1">
        <v>0</v>
      </c>
      <c r="M718" s="1" t="s">
        <v>19</v>
      </c>
    </row>
    <row r="719" spans="1:13" hidden="1" x14ac:dyDescent="0.25">
      <c r="A719" s="1" t="s">
        <v>11</v>
      </c>
      <c r="B719" s="1" t="s">
        <v>12</v>
      </c>
      <c r="C719" s="1" t="s">
        <v>208</v>
      </c>
      <c r="D719" s="1" t="s">
        <v>209</v>
      </c>
      <c r="E719" s="1" t="s">
        <v>15</v>
      </c>
      <c r="F719" s="1" t="s">
        <v>16</v>
      </c>
      <c r="G719" s="1" t="s">
        <v>17</v>
      </c>
      <c r="H719" s="1" t="s">
        <v>18</v>
      </c>
      <c r="I719" s="2">
        <v>43725</v>
      </c>
      <c r="J719" s="1">
        <v>3356</v>
      </c>
      <c r="K719" s="1" t="s">
        <v>19</v>
      </c>
      <c r="L719" s="1">
        <v>0</v>
      </c>
      <c r="M719" s="1" t="s">
        <v>19</v>
      </c>
    </row>
    <row r="720" spans="1:13" hidden="1" x14ac:dyDescent="0.25">
      <c r="A720" s="1" t="s">
        <v>11</v>
      </c>
      <c r="B720" s="1" t="s">
        <v>12</v>
      </c>
      <c r="C720" s="1" t="s">
        <v>202</v>
      </c>
      <c r="D720" s="1" t="s">
        <v>203</v>
      </c>
      <c r="E720" s="1" t="s">
        <v>15</v>
      </c>
      <c r="F720" s="1" t="s">
        <v>16</v>
      </c>
      <c r="G720" s="1" t="s">
        <v>17</v>
      </c>
      <c r="H720" s="1" t="s">
        <v>18</v>
      </c>
      <c r="I720" s="2">
        <v>43725</v>
      </c>
      <c r="J720" s="1">
        <v>1820</v>
      </c>
      <c r="K720" s="1" t="s">
        <v>19</v>
      </c>
      <c r="L720" s="1">
        <v>0</v>
      </c>
      <c r="M720" s="1" t="s">
        <v>19</v>
      </c>
    </row>
    <row r="721" spans="1:13" hidden="1" x14ac:dyDescent="0.25">
      <c r="A721" s="1" t="s">
        <v>11</v>
      </c>
      <c r="B721" s="1" t="s">
        <v>12</v>
      </c>
      <c r="C721" s="1" t="s">
        <v>210</v>
      </c>
      <c r="D721" s="1" t="s">
        <v>211</v>
      </c>
      <c r="E721" s="1" t="s">
        <v>15</v>
      </c>
      <c r="F721" s="1" t="s">
        <v>16</v>
      </c>
      <c r="G721" s="1" t="s">
        <v>17</v>
      </c>
      <c r="H721" s="1" t="s">
        <v>18</v>
      </c>
      <c r="I721" s="2">
        <v>43725</v>
      </c>
      <c r="J721" s="1">
        <v>2484</v>
      </c>
      <c r="K721" s="1" t="s">
        <v>19</v>
      </c>
      <c r="L721" s="1">
        <v>0</v>
      </c>
      <c r="M721" s="1" t="s">
        <v>19</v>
      </c>
    </row>
    <row r="722" spans="1:13" hidden="1" x14ac:dyDescent="0.25">
      <c r="A722" s="1" t="s">
        <v>11</v>
      </c>
      <c r="B722" s="1" t="s">
        <v>12</v>
      </c>
      <c r="C722" s="1" t="s">
        <v>206</v>
      </c>
      <c r="D722" s="1" t="s">
        <v>207</v>
      </c>
      <c r="E722" s="1" t="s">
        <v>15</v>
      </c>
      <c r="F722" s="1" t="s">
        <v>16</v>
      </c>
      <c r="G722" s="1" t="s">
        <v>17</v>
      </c>
      <c r="H722" s="1" t="s">
        <v>18</v>
      </c>
      <c r="I722" s="2">
        <v>43725</v>
      </c>
      <c r="J722" s="1">
        <v>2254</v>
      </c>
      <c r="K722" s="1" t="s">
        <v>19</v>
      </c>
      <c r="L722" s="1">
        <v>0</v>
      </c>
      <c r="M722" s="1" t="s">
        <v>19</v>
      </c>
    </row>
    <row r="723" spans="1:13" hidden="1" x14ac:dyDescent="0.25">
      <c r="A723" s="1" t="s">
        <v>11</v>
      </c>
      <c r="B723" s="1" t="s">
        <v>12</v>
      </c>
      <c r="C723" s="1" t="s">
        <v>212</v>
      </c>
      <c r="D723" s="1" t="s">
        <v>213</v>
      </c>
      <c r="E723" s="1" t="s">
        <v>15</v>
      </c>
      <c r="F723" s="1" t="s">
        <v>16</v>
      </c>
      <c r="G723" s="1" t="s">
        <v>17</v>
      </c>
      <c r="H723" s="1" t="s">
        <v>18</v>
      </c>
      <c r="I723" s="2">
        <v>43725</v>
      </c>
      <c r="J723" s="1">
        <v>40</v>
      </c>
      <c r="K723" s="1" t="s">
        <v>19</v>
      </c>
      <c r="L723" s="1">
        <v>0</v>
      </c>
      <c r="M723" s="1" t="s">
        <v>19</v>
      </c>
    </row>
    <row r="724" spans="1:13" hidden="1" x14ac:dyDescent="0.25">
      <c r="A724" s="1" t="s">
        <v>11</v>
      </c>
      <c r="B724" s="1" t="s">
        <v>12</v>
      </c>
      <c r="C724" s="1" t="s">
        <v>280</v>
      </c>
      <c r="D724" s="1" t="s">
        <v>281</v>
      </c>
      <c r="E724" s="1" t="s">
        <v>15</v>
      </c>
      <c r="F724" s="1" t="s">
        <v>16</v>
      </c>
      <c r="G724" s="1" t="s">
        <v>17</v>
      </c>
      <c r="H724" s="1" t="s">
        <v>18</v>
      </c>
      <c r="I724" s="2">
        <v>43725</v>
      </c>
      <c r="J724" s="1">
        <v>6</v>
      </c>
      <c r="K724" s="1" t="s">
        <v>19</v>
      </c>
      <c r="L724" s="1">
        <v>0</v>
      </c>
      <c r="M724" s="1" t="s">
        <v>19</v>
      </c>
    </row>
    <row r="725" spans="1:13" hidden="1" x14ac:dyDescent="0.25">
      <c r="A725" s="1" t="s">
        <v>11</v>
      </c>
      <c r="B725" s="1" t="s">
        <v>12</v>
      </c>
      <c r="C725" s="1" t="s">
        <v>282</v>
      </c>
      <c r="D725" s="1" t="s">
        <v>283</v>
      </c>
      <c r="E725" s="1" t="s">
        <v>15</v>
      </c>
      <c r="F725" s="1" t="s">
        <v>16</v>
      </c>
      <c r="G725" s="1" t="s">
        <v>17</v>
      </c>
      <c r="H725" s="1" t="s">
        <v>18</v>
      </c>
      <c r="I725" s="2">
        <v>43725</v>
      </c>
      <c r="J725" s="1">
        <v>11</v>
      </c>
      <c r="K725" s="1" t="s">
        <v>19</v>
      </c>
      <c r="L725" s="1">
        <v>0</v>
      </c>
      <c r="M725" s="1" t="s">
        <v>19</v>
      </c>
    </row>
    <row r="726" spans="1:13" hidden="1" x14ac:dyDescent="0.25">
      <c r="A726" s="1" t="s">
        <v>11</v>
      </c>
      <c r="B726" s="1" t="s">
        <v>12</v>
      </c>
      <c r="C726" s="1" t="s">
        <v>254</v>
      </c>
      <c r="D726" s="1" t="s">
        <v>255</v>
      </c>
      <c r="E726" s="1" t="s">
        <v>15</v>
      </c>
      <c r="F726" s="1" t="s">
        <v>16</v>
      </c>
      <c r="G726" s="1" t="s">
        <v>17</v>
      </c>
      <c r="H726" s="1" t="s">
        <v>18</v>
      </c>
      <c r="I726" s="2">
        <v>43725</v>
      </c>
      <c r="J726" s="1">
        <v>7</v>
      </c>
      <c r="K726" s="1" t="s">
        <v>19</v>
      </c>
      <c r="L726" s="1">
        <v>0</v>
      </c>
      <c r="M726" s="1" t="s">
        <v>19</v>
      </c>
    </row>
    <row r="727" spans="1:13" hidden="1" x14ac:dyDescent="0.25">
      <c r="A727" s="1" t="s">
        <v>11</v>
      </c>
      <c r="B727" s="1" t="s">
        <v>12</v>
      </c>
      <c r="C727" s="1" t="s">
        <v>222</v>
      </c>
      <c r="D727" s="1" t="s">
        <v>223</v>
      </c>
      <c r="E727" s="1" t="s">
        <v>15</v>
      </c>
      <c r="F727" s="1" t="s">
        <v>16</v>
      </c>
      <c r="G727" s="1" t="s">
        <v>17</v>
      </c>
      <c r="H727" s="1" t="s">
        <v>18</v>
      </c>
      <c r="I727" s="2">
        <v>43725</v>
      </c>
      <c r="J727" s="1">
        <v>8</v>
      </c>
      <c r="K727" s="1" t="s">
        <v>19</v>
      </c>
      <c r="L727" s="1">
        <v>0</v>
      </c>
      <c r="M727" s="1" t="s">
        <v>19</v>
      </c>
    </row>
    <row r="728" spans="1:13" hidden="1" x14ac:dyDescent="0.25">
      <c r="A728" s="1" t="s">
        <v>11</v>
      </c>
      <c r="B728" s="1" t="s">
        <v>12</v>
      </c>
      <c r="C728" s="1" t="s">
        <v>162</v>
      </c>
      <c r="D728" s="1" t="s">
        <v>163</v>
      </c>
      <c r="E728" s="1" t="s">
        <v>15</v>
      </c>
      <c r="F728" s="1" t="s">
        <v>16</v>
      </c>
      <c r="G728" s="1" t="s">
        <v>17</v>
      </c>
      <c r="H728" s="1" t="s">
        <v>18</v>
      </c>
      <c r="I728" s="2">
        <v>43726</v>
      </c>
      <c r="J728" s="1">
        <v>12000</v>
      </c>
      <c r="K728" s="1" t="s">
        <v>19</v>
      </c>
      <c r="L728" s="1">
        <v>0</v>
      </c>
      <c r="M728" s="1" t="s">
        <v>19</v>
      </c>
    </row>
    <row r="729" spans="1:13" hidden="1" x14ac:dyDescent="0.25">
      <c r="A729" s="1" t="s">
        <v>11</v>
      </c>
      <c r="B729" s="1" t="s">
        <v>12</v>
      </c>
      <c r="C729" s="1" t="s">
        <v>124</v>
      </c>
      <c r="D729" s="1" t="s">
        <v>125</v>
      </c>
      <c r="E729" s="1" t="s">
        <v>15</v>
      </c>
      <c r="F729" s="1" t="s">
        <v>16</v>
      </c>
      <c r="G729" s="1" t="s">
        <v>17</v>
      </c>
      <c r="H729" s="1" t="s">
        <v>18</v>
      </c>
      <c r="I729" s="2">
        <v>43726</v>
      </c>
      <c r="J729" s="1">
        <v>18000</v>
      </c>
      <c r="K729" s="1" t="s">
        <v>19</v>
      </c>
      <c r="L729" s="1">
        <v>0</v>
      </c>
      <c r="M729" s="1" t="s">
        <v>19</v>
      </c>
    </row>
    <row r="730" spans="1:13" hidden="1" x14ac:dyDescent="0.25">
      <c r="A730" s="1" t="s">
        <v>11</v>
      </c>
      <c r="B730" s="1" t="s">
        <v>12</v>
      </c>
      <c r="C730" s="1" t="s">
        <v>24</v>
      </c>
      <c r="D730" s="1" t="s">
        <v>25</v>
      </c>
      <c r="E730" s="1" t="s">
        <v>15</v>
      </c>
      <c r="F730" s="1" t="s">
        <v>16</v>
      </c>
      <c r="G730" s="1" t="s">
        <v>17</v>
      </c>
      <c r="H730" s="1" t="s">
        <v>18</v>
      </c>
      <c r="I730" s="2">
        <v>43726</v>
      </c>
      <c r="J730" s="1">
        <v>30000</v>
      </c>
      <c r="K730" s="1" t="s">
        <v>19</v>
      </c>
      <c r="L730" s="1">
        <v>0</v>
      </c>
      <c r="M730" s="1" t="s">
        <v>19</v>
      </c>
    </row>
    <row r="731" spans="1:13" hidden="1" x14ac:dyDescent="0.25">
      <c r="A731" s="1" t="s">
        <v>11</v>
      </c>
      <c r="B731" s="1" t="s">
        <v>12</v>
      </c>
      <c r="C731" s="1" t="s">
        <v>242</v>
      </c>
      <c r="D731" s="1" t="s">
        <v>243</v>
      </c>
      <c r="E731" s="1" t="s">
        <v>15</v>
      </c>
      <c r="F731" s="1" t="s">
        <v>16</v>
      </c>
      <c r="G731" s="1" t="s">
        <v>17</v>
      </c>
      <c r="H731" s="1" t="s">
        <v>18</v>
      </c>
      <c r="I731" s="2">
        <v>43726</v>
      </c>
      <c r="J731" s="1">
        <v>12000</v>
      </c>
      <c r="K731" s="1" t="s">
        <v>19</v>
      </c>
      <c r="L731" s="1">
        <v>0</v>
      </c>
      <c r="M731" s="1" t="s">
        <v>19</v>
      </c>
    </row>
    <row r="732" spans="1:13" hidden="1" x14ac:dyDescent="0.25">
      <c r="A732" s="1" t="s">
        <v>11</v>
      </c>
      <c r="B732" s="1" t="s">
        <v>12</v>
      </c>
      <c r="C732" s="1" t="s">
        <v>126</v>
      </c>
      <c r="D732" s="1" t="s">
        <v>127</v>
      </c>
      <c r="E732" s="1" t="s">
        <v>15</v>
      </c>
      <c r="F732" s="1" t="s">
        <v>16</v>
      </c>
      <c r="G732" s="1" t="s">
        <v>17</v>
      </c>
      <c r="H732" s="1" t="s">
        <v>18</v>
      </c>
      <c r="I732" s="2">
        <v>43726</v>
      </c>
      <c r="J732" s="1">
        <v>12584</v>
      </c>
      <c r="K732" s="1" t="s">
        <v>19</v>
      </c>
      <c r="L732" s="1">
        <v>0</v>
      </c>
      <c r="M732" s="1" t="s">
        <v>19</v>
      </c>
    </row>
    <row r="733" spans="1:13" hidden="1" x14ac:dyDescent="0.25">
      <c r="A733" s="1" t="s">
        <v>11</v>
      </c>
      <c r="B733" s="1" t="s">
        <v>12</v>
      </c>
      <c r="C733" s="1" t="s">
        <v>230</v>
      </c>
      <c r="D733" s="1" t="s">
        <v>231</v>
      </c>
      <c r="E733" s="1" t="s">
        <v>15</v>
      </c>
      <c r="F733" s="1" t="s">
        <v>16</v>
      </c>
      <c r="G733" s="1" t="s">
        <v>17</v>
      </c>
      <c r="H733" s="1" t="s">
        <v>18</v>
      </c>
      <c r="I733" s="2">
        <v>43726</v>
      </c>
      <c r="J733" s="1">
        <v>770</v>
      </c>
      <c r="K733" s="1" t="s">
        <v>19</v>
      </c>
      <c r="L733" s="1">
        <v>0</v>
      </c>
      <c r="M733" s="1" t="s">
        <v>19</v>
      </c>
    </row>
    <row r="734" spans="1:13" hidden="1" x14ac:dyDescent="0.25">
      <c r="A734" s="1" t="s">
        <v>11</v>
      </c>
      <c r="B734" s="1" t="s">
        <v>12</v>
      </c>
      <c r="C734" s="1" t="s">
        <v>182</v>
      </c>
      <c r="D734" s="1" t="s">
        <v>183</v>
      </c>
      <c r="E734" s="1" t="s">
        <v>15</v>
      </c>
      <c r="F734" s="1" t="s">
        <v>16</v>
      </c>
      <c r="G734" s="1" t="s">
        <v>17</v>
      </c>
      <c r="H734" s="1" t="s">
        <v>18</v>
      </c>
      <c r="I734" s="2">
        <v>43726</v>
      </c>
      <c r="J734" s="1">
        <v>227</v>
      </c>
      <c r="K734" s="1" t="s">
        <v>19</v>
      </c>
      <c r="L734" s="1">
        <v>0</v>
      </c>
      <c r="M734" s="1" t="s">
        <v>19</v>
      </c>
    </row>
    <row r="735" spans="1:13" hidden="1" x14ac:dyDescent="0.25">
      <c r="A735" s="1" t="s">
        <v>11</v>
      </c>
      <c r="B735" s="1" t="s">
        <v>12</v>
      </c>
      <c r="C735" s="1" t="s">
        <v>134</v>
      </c>
      <c r="D735" s="1" t="s">
        <v>135</v>
      </c>
      <c r="E735" s="1" t="s">
        <v>15</v>
      </c>
      <c r="F735" s="1" t="s">
        <v>16</v>
      </c>
      <c r="G735" s="1" t="s">
        <v>17</v>
      </c>
      <c r="H735" s="1" t="s">
        <v>18</v>
      </c>
      <c r="I735" s="2">
        <v>43726</v>
      </c>
      <c r="J735" s="1">
        <v>15</v>
      </c>
      <c r="K735" s="1" t="s">
        <v>19</v>
      </c>
      <c r="L735" s="1">
        <v>0</v>
      </c>
      <c r="M735" s="1" t="s">
        <v>19</v>
      </c>
    </row>
    <row r="736" spans="1:13" hidden="1" x14ac:dyDescent="0.25">
      <c r="A736" s="1" t="s">
        <v>11</v>
      </c>
      <c r="B736" s="1" t="s">
        <v>12</v>
      </c>
      <c r="C736" s="1" t="s">
        <v>302</v>
      </c>
      <c r="D736" s="1" t="s">
        <v>303</v>
      </c>
      <c r="E736" s="1" t="s">
        <v>15</v>
      </c>
      <c r="F736" s="1" t="s">
        <v>16</v>
      </c>
      <c r="G736" s="1" t="s">
        <v>17</v>
      </c>
      <c r="H736" s="1" t="s">
        <v>18</v>
      </c>
      <c r="I736" s="2">
        <v>43726</v>
      </c>
      <c r="J736" s="1">
        <v>107</v>
      </c>
      <c r="K736" s="1" t="s">
        <v>19</v>
      </c>
      <c r="L736" s="1">
        <v>0</v>
      </c>
      <c r="M736" s="1" t="s">
        <v>19</v>
      </c>
    </row>
    <row r="737" spans="1:13" hidden="1" x14ac:dyDescent="0.25">
      <c r="A737" s="1" t="s">
        <v>11</v>
      </c>
      <c r="B737" s="1" t="s">
        <v>12</v>
      </c>
      <c r="C737" s="1" t="s">
        <v>300</v>
      </c>
      <c r="D737" s="1" t="s">
        <v>301</v>
      </c>
      <c r="E737" s="1" t="s">
        <v>15</v>
      </c>
      <c r="F737" s="1" t="s">
        <v>16</v>
      </c>
      <c r="G737" s="1" t="s">
        <v>17</v>
      </c>
      <c r="H737" s="1" t="s">
        <v>18</v>
      </c>
      <c r="I737" s="2">
        <v>43726</v>
      </c>
      <c r="J737" s="1">
        <v>47</v>
      </c>
      <c r="K737" s="1" t="s">
        <v>19</v>
      </c>
      <c r="L737" s="1">
        <v>0</v>
      </c>
      <c r="M737" s="1" t="s">
        <v>19</v>
      </c>
    </row>
    <row r="738" spans="1:13" hidden="1" x14ac:dyDescent="0.25">
      <c r="A738" s="1" t="s">
        <v>11</v>
      </c>
      <c r="B738" s="1" t="s">
        <v>12</v>
      </c>
      <c r="C738" s="1" t="s">
        <v>192</v>
      </c>
      <c r="D738" s="1" t="s">
        <v>193</v>
      </c>
      <c r="E738" s="1" t="s">
        <v>15</v>
      </c>
      <c r="F738" s="1" t="s">
        <v>16</v>
      </c>
      <c r="G738" s="1" t="s">
        <v>17</v>
      </c>
      <c r="H738" s="1" t="s">
        <v>18</v>
      </c>
      <c r="I738" s="2">
        <v>43726</v>
      </c>
      <c r="J738" s="1">
        <v>130</v>
      </c>
      <c r="K738" s="1" t="s">
        <v>19</v>
      </c>
      <c r="L738" s="1">
        <v>0</v>
      </c>
      <c r="M738" s="1" t="s">
        <v>19</v>
      </c>
    </row>
    <row r="739" spans="1:13" hidden="1" x14ac:dyDescent="0.25">
      <c r="A739" s="1" t="s">
        <v>11</v>
      </c>
      <c r="B739" s="1" t="s">
        <v>12</v>
      </c>
      <c r="C739" s="1" t="s">
        <v>72</v>
      </c>
      <c r="D739" s="1" t="s">
        <v>73</v>
      </c>
      <c r="E739" s="1" t="s">
        <v>15</v>
      </c>
      <c r="F739" s="1" t="s">
        <v>16</v>
      </c>
      <c r="G739" s="1" t="s">
        <v>17</v>
      </c>
      <c r="H739" s="1" t="s">
        <v>18</v>
      </c>
      <c r="I739" s="2">
        <v>43726</v>
      </c>
      <c r="J739" s="1">
        <v>1040</v>
      </c>
      <c r="K739" s="1" t="s">
        <v>19</v>
      </c>
      <c r="L739" s="1">
        <v>0</v>
      </c>
      <c r="M739" s="1" t="s">
        <v>19</v>
      </c>
    </row>
    <row r="740" spans="1:13" hidden="1" x14ac:dyDescent="0.25">
      <c r="A740" s="1" t="s">
        <v>11</v>
      </c>
      <c r="B740" s="1" t="s">
        <v>12</v>
      </c>
      <c r="C740" s="1" t="s">
        <v>84</v>
      </c>
      <c r="D740" s="1" t="s">
        <v>85</v>
      </c>
      <c r="E740" s="1" t="s">
        <v>15</v>
      </c>
      <c r="F740" s="1" t="s">
        <v>16</v>
      </c>
      <c r="G740" s="1" t="s">
        <v>17</v>
      </c>
      <c r="H740" s="1" t="s">
        <v>18</v>
      </c>
      <c r="I740" s="2">
        <v>43727</v>
      </c>
      <c r="J740" s="1">
        <v>200</v>
      </c>
      <c r="K740" s="1" t="s">
        <v>19</v>
      </c>
      <c r="L740" s="1">
        <v>0</v>
      </c>
      <c r="M740" s="1" t="s">
        <v>19</v>
      </c>
    </row>
    <row r="741" spans="1:13" hidden="1" x14ac:dyDescent="0.25">
      <c r="A741" s="1" t="s">
        <v>11</v>
      </c>
      <c r="B741" s="1" t="s">
        <v>12</v>
      </c>
      <c r="C741" s="1" t="s">
        <v>160</v>
      </c>
      <c r="D741" s="1" t="s">
        <v>161</v>
      </c>
      <c r="E741" s="1" t="s">
        <v>15</v>
      </c>
      <c r="F741" s="1" t="s">
        <v>16</v>
      </c>
      <c r="G741" s="1" t="s">
        <v>17</v>
      </c>
      <c r="H741" s="1" t="s">
        <v>18</v>
      </c>
      <c r="I741" s="2">
        <v>43728</v>
      </c>
      <c r="J741" s="1">
        <v>919</v>
      </c>
      <c r="K741" s="1" t="s">
        <v>19</v>
      </c>
      <c r="L741" s="1">
        <v>0</v>
      </c>
      <c r="M741" s="1" t="s">
        <v>19</v>
      </c>
    </row>
    <row r="742" spans="1:13" hidden="1" x14ac:dyDescent="0.25">
      <c r="A742" s="1" t="s">
        <v>11</v>
      </c>
      <c r="B742" s="1" t="s">
        <v>12</v>
      </c>
      <c r="C742" s="1" t="s">
        <v>276</v>
      </c>
      <c r="D742" s="1" t="s">
        <v>277</v>
      </c>
      <c r="E742" s="1" t="s">
        <v>15</v>
      </c>
      <c r="F742" s="1" t="s">
        <v>16</v>
      </c>
      <c r="G742" s="1" t="s">
        <v>17</v>
      </c>
      <c r="H742" s="1" t="s">
        <v>18</v>
      </c>
      <c r="I742" s="2">
        <v>43728</v>
      </c>
      <c r="J742" s="1">
        <v>2000</v>
      </c>
      <c r="K742" s="1" t="s">
        <v>19</v>
      </c>
      <c r="L742" s="1">
        <v>0</v>
      </c>
      <c r="M742" s="1" t="s">
        <v>19</v>
      </c>
    </row>
    <row r="743" spans="1:13" hidden="1" x14ac:dyDescent="0.25">
      <c r="A743" s="1" t="s">
        <v>11</v>
      </c>
      <c r="B743" s="1" t="s">
        <v>12</v>
      </c>
      <c r="C743" s="1" t="s">
        <v>124</v>
      </c>
      <c r="D743" s="1" t="s">
        <v>125</v>
      </c>
      <c r="E743" s="1" t="s">
        <v>15</v>
      </c>
      <c r="F743" s="1" t="s">
        <v>16</v>
      </c>
      <c r="G743" s="1" t="s">
        <v>17</v>
      </c>
      <c r="H743" s="1" t="s">
        <v>18</v>
      </c>
      <c r="I743" s="2">
        <v>43728</v>
      </c>
      <c r="J743" s="1">
        <v>34000</v>
      </c>
      <c r="K743" s="1" t="s">
        <v>19</v>
      </c>
      <c r="L743" s="1">
        <v>0</v>
      </c>
      <c r="M743" s="1" t="s">
        <v>19</v>
      </c>
    </row>
    <row r="744" spans="1:13" hidden="1" x14ac:dyDescent="0.25">
      <c r="A744" s="1" t="s">
        <v>11</v>
      </c>
      <c r="B744" s="1" t="s">
        <v>12</v>
      </c>
      <c r="C744" s="1" t="s">
        <v>24</v>
      </c>
      <c r="D744" s="1" t="s">
        <v>25</v>
      </c>
      <c r="E744" s="1" t="s">
        <v>15</v>
      </c>
      <c r="F744" s="1" t="s">
        <v>16</v>
      </c>
      <c r="G744" s="1" t="s">
        <v>17</v>
      </c>
      <c r="H744" s="1" t="s">
        <v>18</v>
      </c>
      <c r="I744" s="2">
        <v>43728</v>
      </c>
      <c r="J744" s="1">
        <v>55000</v>
      </c>
      <c r="K744" s="1" t="s">
        <v>19</v>
      </c>
      <c r="L744" s="1">
        <v>0</v>
      </c>
      <c r="M744" s="1" t="s">
        <v>19</v>
      </c>
    </row>
    <row r="745" spans="1:13" hidden="1" x14ac:dyDescent="0.25">
      <c r="A745" s="1" t="s">
        <v>11</v>
      </c>
      <c r="B745" s="1" t="s">
        <v>12</v>
      </c>
      <c r="C745" s="1" t="s">
        <v>304</v>
      </c>
      <c r="D745" s="1" t="s">
        <v>305</v>
      </c>
      <c r="E745" s="1" t="s">
        <v>15</v>
      </c>
      <c r="F745" s="1" t="s">
        <v>16</v>
      </c>
      <c r="G745" s="1" t="s">
        <v>17</v>
      </c>
      <c r="H745" s="1" t="s">
        <v>18</v>
      </c>
      <c r="I745" s="2">
        <v>43728</v>
      </c>
      <c r="J745" s="1">
        <v>1000</v>
      </c>
      <c r="K745" s="1" t="s">
        <v>19</v>
      </c>
      <c r="L745" s="1">
        <v>0</v>
      </c>
      <c r="M745" s="1" t="s">
        <v>19</v>
      </c>
    </row>
    <row r="746" spans="1:13" hidden="1" x14ac:dyDescent="0.25">
      <c r="A746" s="1" t="s">
        <v>11</v>
      </c>
      <c r="B746" s="1" t="s">
        <v>12</v>
      </c>
      <c r="C746" s="1" t="s">
        <v>84</v>
      </c>
      <c r="D746" s="1" t="s">
        <v>85</v>
      </c>
      <c r="E746" s="1" t="s">
        <v>15</v>
      </c>
      <c r="F746" s="1" t="s">
        <v>16</v>
      </c>
      <c r="G746" s="1" t="s">
        <v>17</v>
      </c>
      <c r="H746" s="1" t="s">
        <v>18</v>
      </c>
      <c r="I746" s="2">
        <v>43728</v>
      </c>
      <c r="J746" s="1">
        <v>316</v>
      </c>
      <c r="K746" s="1" t="s">
        <v>19</v>
      </c>
      <c r="L746" s="1">
        <v>0</v>
      </c>
      <c r="M746" s="1" t="s">
        <v>19</v>
      </c>
    </row>
    <row r="747" spans="1:13" hidden="1" x14ac:dyDescent="0.25">
      <c r="A747" s="1" t="s">
        <v>11</v>
      </c>
      <c r="B747" s="1" t="s">
        <v>12</v>
      </c>
      <c r="C747" s="1" t="s">
        <v>306</v>
      </c>
      <c r="D747" s="1" t="s">
        <v>307</v>
      </c>
      <c r="E747" s="1" t="s">
        <v>15</v>
      </c>
      <c r="F747" s="1" t="s">
        <v>16</v>
      </c>
      <c r="G747" s="1" t="s">
        <v>17</v>
      </c>
      <c r="H747" s="1" t="s">
        <v>18</v>
      </c>
      <c r="I747" s="2">
        <v>43728</v>
      </c>
      <c r="J747" s="1">
        <v>1500</v>
      </c>
      <c r="K747" s="1" t="s">
        <v>19</v>
      </c>
      <c r="L747" s="1">
        <v>0</v>
      </c>
      <c r="M747" s="1" t="s">
        <v>19</v>
      </c>
    </row>
    <row r="748" spans="1:13" hidden="1" x14ac:dyDescent="0.25">
      <c r="A748" s="1" t="s">
        <v>11</v>
      </c>
      <c r="B748" s="1" t="s">
        <v>12</v>
      </c>
      <c r="C748" s="1" t="s">
        <v>308</v>
      </c>
      <c r="D748" s="1" t="s">
        <v>309</v>
      </c>
      <c r="E748" s="1" t="s">
        <v>15</v>
      </c>
      <c r="F748" s="1" t="s">
        <v>16</v>
      </c>
      <c r="G748" s="1" t="s">
        <v>17</v>
      </c>
      <c r="H748" s="1" t="s">
        <v>18</v>
      </c>
      <c r="I748" s="2">
        <v>43728</v>
      </c>
      <c r="J748" s="1">
        <v>1500</v>
      </c>
      <c r="K748" s="1" t="s">
        <v>19</v>
      </c>
      <c r="L748" s="1">
        <v>0</v>
      </c>
      <c r="M748" s="1" t="s">
        <v>19</v>
      </c>
    </row>
    <row r="749" spans="1:13" hidden="1" x14ac:dyDescent="0.25">
      <c r="A749" s="1" t="s">
        <v>11</v>
      </c>
      <c r="B749" s="1" t="s">
        <v>12</v>
      </c>
      <c r="C749" s="1" t="s">
        <v>162</v>
      </c>
      <c r="D749" s="1" t="s">
        <v>163</v>
      </c>
      <c r="E749" s="1" t="s">
        <v>15</v>
      </c>
      <c r="F749" s="1" t="s">
        <v>16</v>
      </c>
      <c r="G749" s="1" t="s">
        <v>17</v>
      </c>
      <c r="H749" s="1" t="s">
        <v>18</v>
      </c>
      <c r="I749" s="2">
        <v>43731</v>
      </c>
      <c r="J749" s="1">
        <v>1466</v>
      </c>
      <c r="K749" s="1" t="s">
        <v>19</v>
      </c>
      <c r="L749" s="1">
        <v>0</v>
      </c>
      <c r="M749" s="1" t="s">
        <v>19</v>
      </c>
    </row>
    <row r="750" spans="1:13" hidden="1" x14ac:dyDescent="0.25">
      <c r="A750" s="1" t="s">
        <v>11</v>
      </c>
      <c r="B750" s="1" t="s">
        <v>12</v>
      </c>
      <c r="C750" s="1" t="s">
        <v>124</v>
      </c>
      <c r="D750" s="1" t="s">
        <v>125</v>
      </c>
      <c r="E750" s="1" t="s">
        <v>15</v>
      </c>
      <c r="F750" s="1" t="s">
        <v>16</v>
      </c>
      <c r="G750" s="1" t="s">
        <v>17</v>
      </c>
      <c r="H750" s="1" t="s">
        <v>18</v>
      </c>
      <c r="I750" s="2">
        <v>43731</v>
      </c>
      <c r="J750" s="1">
        <v>1876</v>
      </c>
      <c r="K750" s="1" t="s">
        <v>19</v>
      </c>
      <c r="L750" s="1">
        <v>0</v>
      </c>
      <c r="M750" s="1" t="s">
        <v>19</v>
      </c>
    </row>
    <row r="751" spans="1:13" hidden="1" x14ac:dyDescent="0.25">
      <c r="A751" s="1" t="s">
        <v>11</v>
      </c>
      <c r="B751" s="1" t="s">
        <v>12</v>
      </c>
      <c r="C751" s="1" t="s">
        <v>24</v>
      </c>
      <c r="D751" s="1" t="s">
        <v>25</v>
      </c>
      <c r="E751" s="1" t="s">
        <v>15</v>
      </c>
      <c r="F751" s="1" t="s">
        <v>16</v>
      </c>
      <c r="G751" s="1" t="s">
        <v>17</v>
      </c>
      <c r="H751" s="1" t="s">
        <v>18</v>
      </c>
      <c r="I751" s="2">
        <v>43731</v>
      </c>
      <c r="J751" s="1">
        <v>64000</v>
      </c>
      <c r="K751" s="1" t="s">
        <v>19</v>
      </c>
      <c r="L751" s="1">
        <v>0</v>
      </c>
      <c r="M751" s="1" t="s">
        <v>19</v>
      </c>
    </row>
    <row r="752" spans="1:13" hidden="1" x14ac:dyDescent="0.25">
      <c r="A752" s="1" t="s">
        <v>11</v>
      </c>
      <c r="B752" s="1" t="s">
        <v>12</v>
      </c>
      <c r="C752" s="1" t="s">
        <v>126</v>
      </c>
      <c r="D752" s="1" t="s">
        <v>127</v>
      </c>
      <c r="E752" s="1" t="s">
        <v>15</v>
      </c>
      <c r="F752" s="1" t="s">
        <v>16</v>
      </c>
      <c r="G752" s="1" t="s">
        <v>17</v>
      </c>
      <c r="H752" s="1" t="s">
        <v>18</v>
      </c>
      <c r="I752" s="2">
        <v>43731</v>
      </c>
      <c r="J752" s="1">
        <v>12000</v>
      </c>
      <c r="K752" s="1" t="s">
        <v>19</v>
      </c>
      <c r="L752" s="1">
        <v>0</v>
      </c>
      <c r="M752" s="1" t="s">
        <v>19</v>
      </c>
    </row>
    <row r="753" spans="1:13" hidden="1" x14ac:dyDescent="0.25">
      <c r="A753" s="1" t="s">
        <v>11</v>
      </c>
      <c r="B753" s="1" t="s">
        <v>12</v>
      </c>
      <c r="C753" s="1" t="s">
        <v>310</v>
      </c>
      <c r="D753" s="1" t="s">
        <v>311</v>
      </c>
      <c r="E753" s="1" t="s">
        <v>15</v>
      </c>
      <c r="F753" s="1" t="s">
        <v>16</v>
      </c>
      <c r="G753" s="1" t="s">
        <v>17</v>
      </c>
      <c r="H753" s="1" t="s">
        <v>18</v>
      </c>
      <c r="I753" s="2">
        <v>43731</v>
      </c>
      <c r="J753" s="1">
        <v>8100</v>
      </c>
      <c r="K753" s="1" t="s">
        <v>19</v>
      </c>
      <c r="L753" s="1">
        <v>0</v>
      </c>
      <c r="M753" s="1" t="s">
        <v>19</v>
      </c>
    </row>
    <row r="754" spans="1:13" hidden="1" x14ac:dyDescent="0.25">
      <c r="A754" s="1" t="s">
        <v>11</v>
      </c>
      <c r="B754" s="1" t="s">
        <v>12</v>
      </c>
      <c r="C754" s="1" t="s">
        <v>298</v>
      </c>
      <c r="D754" s="1" t="s">
        <v>299</v>
      </c>
      <c r="E754" s="1" t="s">
        <v>15</v>
      </c>
      <c r="F754" s="1" t="s">
        <v>16</v>
      </c>
      <c r="G754" s="1" t="s">
        <v>17</v>
      </c>
      <c r="H754" s="1" t="s">
        <v>18</v>
      </c>
      <c r="I754" s="2">
        <v>43731</v>
      </c>
      <c r="J754" s="1">
        <v>3381</v>
      </c>
      <c r="K754" s="1" t="s">
        <v>19</v>
      </c>
      <c r="L754" s="1">
        <v>0</v>
      </c>
      <c r="M754" s="1" t="s">
        <v>19</v>
      </c>
    </row>
    <row r="755" spans="1:13" hidden="1" x14ac:dyDescent="0.25">
      <c r="A755" s="1" t="s">
        <v>11</v>
      </c>
      <c r="B755" s="1" t="s">
        <v>12</v>
      </c>
      <c r="C755" s="1" t="s">
        <v>306</v>
      </c>
      <c r="D755" s="1" t="s">
        <v>307</v>
      </c>
      <c r="E755" s="1" t="s">
        <v>15</v>
      </c>
      <c r="F755" s="1" t="s">
        <v>16</v>
      </c>
      <c r="G755" s="1" t="s">
        <v>17</v>
      </c>
      <c r="H755" s="1" t="s">
        <v>18</v>
      </c>
      <c r="I755" s="2">
        <v>43731</v>
      </c>
      <c r="J755" s="1">
        <v>400</v>
      </c>
      <c r="K755" s="1" t="s">
        <v>19</v>
      </c>
      <c r="L755" s="1">
        <v>0</v>
      </c>
      <c r="M755" s="1" t="s">
        <v>19</v>
      </c>
    </row>
    <row r="756" spans="1:13" hidden="1" x14ac:dyDescent="0.25">
      <c r="A756" s="1" t="s">
        <v>11</v>
      </c>
      <c r="B756" s="1" t="s">
        <v>12</v>
      </c>
      <c r="C756" s="1" t="s">
        <v>280</v>
      </c>
      <c r="D756" s="1" t="s">
        <v>281</v>
      </c>
      <c r="E756" s="1" t="s">
        <v>15</v>
      </c>
      <c r="F756" s="1" t="s">
        <v>16</v>
      </c>
      <c r="G756" s="1" t="s">
        <v>17</v>
      </c>
      <c r="H756" s="1" t="s">
        <v>18</v>
      </c>
      <c r="I756" s="2">
        <v>43731</v>
      </c>
      <c r="J756" s="1">
        <v>1600</v>
      </c>
      <c r="K756" s="1" t="s">
        <v>19</v>
      </c>
      <c r="L756" s="1">
        <v>0</v>
      </c>
      <c r="M756" s="1" t="s">
        <v>19</v>
      </c>
    </row>
    <row r="757" spans="1:13" hidden="1" x14ac:dyDescent="0.25">
      <c r="A757" s="1" t="s">
        <v>11</v>
      </c>
      <c r="B757" s="1" t="s">
        <v>12</v>
      </c>
      <c r="C757" s="1" t="s">
        <v>298</v>
      </c>
      <c r="D757" s="1" t="s">
        <v>299</v>
      </c>
      <c r="E757" s="1" t="s">
        <v>15</v>
      </c>
      <c r="F757" s="1" t="s">
        <v>16</v>
      </c>
      <c r="G757" s="1" t="s">
        <v>17</v>
      </c>
      <c r="H757" s="1" t="s">
        <v>18</v>
      </c>
      <c r="I757" s="2">
        <v>43732</v>
      </c>
      <c r="J757" s="1">
        <v>1396</v>
      </c>
      <c r="K757" s="1" t="s">
        <v>19</v>
      </c>
      <c r="L757" s="1">
        <v>0</v>
      </c>
      <c r="M757" s="1" t="s">
        <v>19</v>
      </c>
    </row>
    <row r="758" spans="1:13" hidden="1" x14ac:dyDescent="0.25">
      <c r="A758" s="1" t="s">
        <v>11</v>
      </c>
      <c r="B758" s="1" t="s">
        <v>12</v>
      </c>
      <c r="C758" s="1" t="s">
        <v>84</v>
      </c>
      <c r="D758" s="1" t="s">
        <v>85</v>
      </c>
      <c r="E758" s="1" t="s">
        <v>15</v>
      </c>
      <c r="F758" s="1" t="s">
        <v>16</v>
      </c>
      <c r="G758" s="1" t="s">
        <v>17</v>
      </c>
      <c r="H758" s="1" t="s">
        <v>18</v>
      </c>
      <c r="I758" s="2">
        <v>43733</v>
      </c>
      <c r="J758" s="1">
        <v>385</v>
      </c>
      <c r="K758" s="1" t="s">
        <v>19</v>
      </c>
      <c r="L758" s="1">
        <v>0</v>
      </c>
      <c r="M758" s="1" t="s">
        <v>19</v>
      </c>
    </row>
    <row r="759" spans="1:13" x14ac:dyDescent="0.25">
      <c r="A759" s="1" t="s">
        <v>11</v>
      </c>
      <c r="B759" s="1" t="s">
        <v>12</v>
      </c>
      <c r="C759" s="1" t="s">
        <v>312</v>
      </c>
      <c r="D759" s="1" t="s">
        <v>313</v>
      </c>
      <c r="E759" s="1" t="s">
        <v>15</v>
      </c>
      <c r="F759" s="1" t="s">
        <v>16</v>
      </c>
      <c r="G759" s="1" t="s">
        <v>17</v>
      </c>
      <c r="H759" s="1" t="s">
        <v>18</v>
      </c>
      <c r="I759" s="2">
        <v>43733</v>
      </c>
      <c r="J759" s="1">
        <v>3993</v>
      </c>
      <c r="K759" s="1" t="s">
        <v>19</v>
      </c>
      <c r="L759" s="1">
        <v>0</v>
      </c>
      <c r="M759" s="1" t="s">
        <v>19</v>
      </c>
    </row>
    <row r="760" spans="1:13" hidden="1" x14ac:dyDescent="0.25">
      <c r="A760" s="1" t="s">
        <v>11</v>
      </c>
      <c r="B760" s="1" t="s">
        <v>12</v>
      </c>
      <c r="C760" s="1" t="s">
        <v>268</v>
      </c>
      <c r="D760" s="1" t="s">
        <v>269</v>
      </c>
      <c r="E760" s="1" t="s">
        <v>15</v>
      </c>
      <c r="F760" s="1" t="s">
        <v>16</v>
      </c>
      <c r="G760" s="1" t="s">
        <v>17</v>
      </c>
      <c r="H760" s="1" t="s">
        <v>18</v>
      </c>
      <c r="I760" s="2">
        <v>43733</v>
      </c>
      <c r="J760" s="1">
        <v>725</v>
      </c>
      <c r="K760" s="1" t="s">
        <v>19</v>
      </c>
      <c r="L760" s="1">
        <v>0</v>
      </c>
      <c r="M760" s="1" t="s">
        <v>19</v>
      </c>
    </row>
    <row r="761" spans="1:13" hidden="1" x14ac:dyDescent="0.25">
      <c r="A761" s="1" t="s">
        <v>11</v>
      </c>
      <c r="B761" s="1" t="s">
        <v>12</v>
      </c>
      <c r="C761" s="1" t="s">
        <v>56</v>
      </c>
      <c r="D761" s="1" t="s">
        <v>57</v>
      </c>
      <c r="E761" s="1" t="s">
        <v>15</v>
      </c>
      <c r="F761" s="1" t="s">
        <v>16</v>
      </c>
      <c r="G761" s="1" t="s">
        <v>17</v>
      </c>
      <c r="H761" s="1" t="s">
        <v>18</v>
      </c>
      <c r="I761" s="2">
        <v>43733</v>
      </c>
      <c r="J761" s="1">
        <v>986</v>
      </c>
      <c r="K761" s="1" t="s">
        <v>19</v>
      </c>
      <c r="L761" s="1">
        <v>0</v>
      </c>
      <c r="M761" s="1" t="s">
        <v>19</v>
      </c>
    </row>
    <row r="762" spans="1:13" hidden="1" x14ac:dyDescent="0.25">
      <c r="A762" s="1" t="s">
        <v>11</v>
      </c>
      <c r="B762" s="1" t="s">
        <v>12</v>
      </c>
      <c r="C762" s="1" t="s">
        <v>114</v>
      </c>
      <c r="D762" s="1" t="s">
        <v>115</v>
      </c>
      <c r="E762" s="1" t="s">
        <v>15</v>
      </c>
      <c r="F762" s="1" t="s">
        <v>16</v>
      </c>
      <c r="G762" s="1" t="s">
        <v>17</v>
      </c>
      <c r="H762" s="1" t="s">
        <v>18</v>
      </c>
      <c r="I762" s="2">
        <v>43733</v>
      </c>
      <c r="J762" s="1">
        <v>10</v>
      </c>
      <c r="K762" s="1" t="s">
        <v>19</v>
      </c>
      <c r="L762" s="1">
        <v>0</v>
      </c>
      <c r="M762" s="1" t="s">
        <v>19</v>
      </c>
    </row>
    <row r="763" spans="1:13" hidden="1" x14ac:dyDescent="0.25">
      <c r="A763" s="1" t="s">
        <v>11</v>
      </c>
      <c r="B763" s="1" t="s">
        <v>12</v>
      </c>
      <c r="C763" s="1" t="s">
        <v>86</v>
      </c>
      <c r="D763" s="1" t="s">
        <v>87</v>
      </c>
      <c r="E763" s="1" t="s">
        <v>15</v>
      </c>
      <c r="F763" s="1" t="s">
        <v>16</v>
      </c>
      <c r="G763" s="1" t="s">
        <v>17</v>
      </c>
      <c r="H763" s="1" t="s">
        <v>18</v>
      </c>
      <c r="I763" s="2">
        <v>43733</v>
      </c>
      <c r="J763" s="1">
        <v>200</v>
      </c>
      <c r="K763" s="1" t="s">
        <v>19</v>
      </c>
      <c r="L763" s="1">
        <v>0</v>
      </c>
      <c r="M763" s="1" t="s">
        <v>19</v>
      </c>
    </row>
    <row r="764" spans="1:13" hidden="1" x14ac:dyDescent="0.25">
      <c r="A764" s="1" t="s">
        <v>11</v>
      </c>
      <c r="B764" s="1" t="s">
        <v>12</v>
      </c>
      <c r="C764" s="1" t="s">
        <v>294</v>
      </c>
      <c r="D764" s="1" t="s">
        <v>295</v>
      </c>
      <c r="E764" s="1" t="s">
        <v>15</v>
      </c>
      <c r="F764" s="1" t="s">
        <v>16</v>
      </c>
      <c r="G764" s="1" t="s">
        <v>17</v>
      </c>
      <c r="H764" s="1" t="s">
        <v>18</v>
      </c>
      <c r="I764" s="2">
        <v>43733</v>
      </c>
      <c r="J764" s="1">
        <v>350</v>
      </c>
      <c r="K764" s="1" t="s">
        <v>19</v>
      </c>
      <c r="L764" s="1">
        <v>0</v>
      </c>
      <c r="M764" s="1" t="s">
        <v>19</v>
      </c>
    </row>
    <row r="765" spans="1:13" hidden="1" x14ac:dyDescent="0.25">
      <c r="A765" s="1" t="s">
        <v>11</v>
      </c>
      <c r="B765" s="1" t="s">
        <v>12</v>
      </c>
      <c r="C765" s="1" t="s">
        <v>296</v>
      </c>
      <c r="D765" s="1" t="s">
        <v>297</v>
      </c>
      <c r="E765" s="1" t="s">
        <v>15</v>
      </c>
      <c r="F765" s="1" t="s">
        <v>16</v>
      </c>
      <c r="G765" s="1" t="s">
        <v>17</v>
      </c>
      <c r="H765" s="1" t="s">
        <v>18</v>
      </c>
      <c r="I765" s="2">
        <v>43733</v>
      </c>
      <c r="J765" s="1">
        <v>150</v>
      </c>
      <c r="K765" s="1" t="s">
        <v>19</v>
      </c>
      <c r="L765" s="1">
        <v>0</v>
      </c>
      <c r="M765" s="1" t="s">
        <v>19</v>
      </c>
    </row>
    <row r="766" spans="1:13" hidden="1" x14ac:dyDescent="0.25">
      <c r="A766" s="1" t="s">
        <v>11</v>
      </c>
      <c r="B766" s="1" t="s">
        <v>12</v>
      </c>
      <c r="C766" s="1" t="s">
        <v>306</v>
      </c>
      <c r="D766" s="1" t="s">
        <v>307</v>
      </c>
      <c r="E766" s="1" t="s">
        <v>15</v>
      </c>
      <c r="F766" s="1" t="s">
        <v>16</v>
      </c>
      <c r="G766" s="1" t="s">
        <v>17</v>
      </c>
      <c r="H766" s="1" t="s">
        <v>18</v>
      </c>
      <c r="I766" s="2">
        <v>43733</v>
      </c>
      <c r="J766" s="1">
        <v>1300</v>
      </c>
      <c r="K766" s="1" t="s">
        <v>19</v>
      </c>
      <c r="L766" s="1">
        <v>0</v>
      </c>
      <c r="M766" s="1" t="s">
        <v>19</v>
      </c>
    </row>
    <row r="767" spans="1:13" hidden="1" x14ac:dyDescent="0.25">
      <c r="A767" s="1" t="s">
        <v>11</v>
      </c>
      <c r="B767" s="1" t="s">
        <v>12</v>
      </c>
      <c r="C767" s="1" t="s">
        <v>308</v>
      </c>
      <c r="D767" s="1" t="s">
        <v>309</v>
      </c>
      <c r="E767" s="1" t="s">
        <v>15</v>
      </c>
      <c r="F767" s="1" t="s">
        <v>16</v>
      </c>
      <c r="G767" s="1" t="s">
        <v>17</v>
      </c>
      <c r="H767" s="1" t="s">
        <v>18</v>
      </c>
      <c r="I767" s="2">
        <v>43733</v>
      </c>
      <c r="J767" s="1">
        <v>1000</v>
      </c>
      <c r="K767" s="1" t="s">
        <v>19</v>
      </c>
      <c r="L767" s="1">
        <v>0</v>
      </c>
      <c r="M767" s="1" t="s">
        <v>19</v>
      </c>
    </row>
    <row r="768" spans="1:13" hidden="1" x14ac:dyDescent="0.25">
      <c r="A768" s="1" t="s">
        <v>11</v>
      </c>
      <c r="B768" s="1" t="s">
        <v>12</v>
      </c>
      <c r="C768" s="1" t="s">
        <v>96</v>
      </c>
      <c r="D768" s="1" t="s">
        <v>97</v>
      </c>
      <c r="E768" s="1" t="s">
        <v>15</v>
      </c>
      <c r="F768" s="1" t="s">
        <v>16</v>
      </c>
      <c r="G768" s="1" t="s">
        <v>17</v>
      </c>
      <c r="H768" s="1" t="s">
        <v>18</v>
      </c>
      <c r="I768" s="2">
        <v>43733</v>
      </c>
      <c r="J768" s="1">
        <v>450</v>
      </c>
      <c r="K768" s="1" t="s">
        <v>19</v>
      </c>
      <c r="L768" s="1">
        <v>0</v>
      </c>
      <c r="M768" s="1" t="s">
        <v>19</v>
      </c>
    </row>
    <row r="769" spans="1:13" hidden="1" x14ac:dyDescent="0.25">
      <c r="A769" s="1" t="s">
        <v>11</v>
      </c>
      <c r="B769" s="1" t="s">
        <v>12</v>
      </c>
      <c r="C769" s="1" t="s">
        <v>192</v>
      </c>
      <c r="D769" s="1" t="s">
        <v>193</v>
      </c>
      <c r="E769" s="1" t="s">
        <v>15</v>
      </c>
      <c r="F769" s="1" t="s">
        <v>16</v>
      </c>
      <c r="G769" s="1" t="s">
        <v>17</v>
      </c>
      <c r="H769" s="1" t="s">
        <v>18</v>
      </c>
      <c r="I769" s="2">
        <v>43733</v>
      </c>
      <c r="J769" s="1">
        <v>600</v>
      </c>
      <c r="K769" s="1" t="s">
        <v>19</v>
      </c>
      <c r="L769" s="1">
        <v>0</v>
      </c>
      <c r="M769" s="1" t="s">
        <v>19</v>
      </c>
    </row>
    <row r="770" spans="1:13" hidden="1" x14ac:dyDescent="0.25">
      <c r="A770" s="1" t="s">
        <v>11</v>
      </c>
      <c r="B770" s="1" t="s">
        <v>12</v>
      </c>
      <c r="C770" s="1" t="s">
        <v>80</v>
      </c>
      <c r="D770" s="1" t="s">
        <v>81</v>
      </c>
      <c r="E770" s="1" t="s">
        <v>15</v>
      </c>
      <c r="F770" s="1" t="s">
        <v>16</v>
      </c>
      <c r="G770" s="1" t="s">
        <v>17</v>
      </c>
      <c r="H770" s="1" t="s">
        <v>18</v>
      </c>
      <c r="I770" s="2">
        <v>43733</v>
      </c>
      <c r="J770" s="1">
        <v>600</v>
      </c>
      <c r="K770" s="1" t="s">
        <v>19</v>
      </c>
      <c r="L770" s="1">
        <v>0</v>
      </c>
      <c r="M770" s="1" t="s">
        <v>19</v>
      </c>
    </row>
    <row r="771" spans="1:13" hidden="1" x14ac:dyDescent="0.25">
      <c r="A771" s="1" t="s">
        <v>11</v>
      </c>
      <c r="B771" s="1" t="s">
        <v>12</v>
      </c>
      <c r="C771" s="1" t="s">
        <v>58</v>
      </c>
      <c r="D771" s="1" t="s">
        <v>59</v>
      </c>
      <c r="E771" s="1" t="s">
        <v>15</v>
      </c>
      <c r="F771" s="1" t="s">
        <v>16</v>
      </c>
      <c r="G771" s="1" t="s">
        <v>17</v>
      </c>
      <c r="H771" s="1" t="s">
        <v>18</v>
      </c>
      <c r="I771" s="2">
        <v>43733</v>
      </c>
      <c r="J771" s="1">
        <v>400</v>
      </c>
      <c r="K771" s="1" t="s">
        <v>19</v>
      </c>
      <c r="L771" s="1">
        <v>0</v>
      </c>
      <c r="M771" s="1" t="s">
        <v>19</v>
      </c>
    </row>
    <row r="772" spans="1:13" hidden="1" x14ac:dyDescent="0.25">
      <c r="A772" s="1" t="s">
        <v>11</v>
      </c>
      <c r="B772" s="1" t="s">
        <v>12</v>
      </c>
      <c r="C772" s="1" t="s">
        <v>72</v>
      </c>
      <c r="D772" s="1" t="s">
        <v>73</v>
      </c>
      <c r="E772" s="1" t="s">
        <v>15</v>
      </c>
      <c r="F772" s="1" t="s">
        <v>16</v>
      </c>
      <c r="G772" s="1" t="s">
        <v>17</v>
      </c>
      <c r="H772" s="1" t="s">
        <v>18</v>
      </c>
      <c r="I772" s="2">
        <v>43733</v>
      </c>
      <c r="J772" s="1">
        <v>820</v>
      </c>
      <c r="K772" s="1" t="s">
        <v>19</v>
      </c>
      <c r="L772" s="1">
        <v>0</v>
      </c>
      <c r="M772" s="1" t="s">
        <v>19</v>
      </c>
    </row>
    <row r="773" spans="1:13" hidden="1" x14ac:dyDescent="0.25">
      <c r="A773" s="1" t="s">
        <v>11</v>
      </c>
      <c r="B773" s="1" t="s">
        <v>12</v>
      </c>
      <c r="C773" s="1" t="s">
        <v>254</v>
      </c>
      <c r="D773" s="1" t="s">
        <v>255</v>
      </c>
      <c r="E773" s="1" t="s">
        <v>15</v>
      </c>
      <c r="F773" s="1" t="s">
        <v>16</v>
      </c>
      <c r="G773" s="1" t="s">
        <v>17</v>
      </c>
      <c r="H773" s="1" t="s">
        <v>18</v>
      </c>
      <c r="I773" s="2">
        <v>43733</v>
      </c>
      <c r="J773" s="1">
        <v>100</v>
      </c>
      <c r="K773" s="1" t="s">
        <v>19</v>
      </c>
      <c r="L773" s="1">
        <v>0</v>
      </c>
      <c r="M773" s="1" t="s">
        <v>19</v>
      </c>
    </row>
    <row r="774" spans="1:13" hidden="1" x14ac:dyDescent="0.25">
      <c r="A774" s="1" t="s">
        <v>11</v>
      </c>
      <c r="B774" s="1" t="s">
        <v>12</v>
      </c>
      <c r="C774" s="1" t="s">
        <v>276</v>
      </c>
      <c r="D774" s="1" t="s">
        <v>277</v>
      </c>
      <c r="E774" s="1" t="s">
        <v>15</v>
      </c>
      <c r="F774" s="1" t="s">
        <v>16</v>
      </c>
      <c r="G774" s="1" t="s">
        <v>17</v>
      </c>
      <c r="H774" s="1" t="s">
        <v>18</v>
      </c>
      <c r="I774" s="2">
        <v>43734</v>
      </c>
      <c r="J774" s="1">
        <v>20000</v>
      </c>
      <c r="K774" s="1" t="s">
        <v>19</v>
      </c>
      <c r="L774" s="1">
        <v>0</v>
      </c>
      <c r="M774" s="1" t="s">
        <v>19</v>
      </c>
    </row>
    <row r="775" spans="1:13" hidden="1" x14ac:dyDescent="0.25">
      <c r="A775" s="1" t="s">
        <v>11</v>
      </c>
      <c r="B775" s="1" t="s">
        <v>12</v>
      </c>
      <c r="C775" s="1" t="s">
        <v>84</v>
      </c>
      <c r="D775" s="1" t="s">
        <v>85</v>
      </c>
      <c r="E775" s="1" t="s">
        <v>15</v>
      </c>
      <c r="F775" s="1" t="s">
        <v>16</v>
      </c>
      <c r="G775" s="1" t="s">
        <v>17</v>
      </c>
      <c r="H775" s="1" t="s">
        <v>18</v>
      </c>
      <c r="I775" s="2">
        <v>43734</v>
      </c>
      <c r="J775" s="1">
        <v>2300</v>
      </c>
      <c r="K775" s="1" t="s">
        <v>19</v>
      </c>
      <c r="L775" s="1">
        <v>0</v>
      </c>
      <c r="M775" s="1" t="s">
        <v>19</v>
      </c>
    </row>
    <row r="776" spans="1:13" x14ac:dyDescent="0.25">
      <c r="A776" s="1" t="s">
        <v>11</v>
      </c>
      <c r="B776" s="1" t="s">
        <v>12</v>
      </c>
      <c r="C776" s="1" t="s">
        <v>312</v>
      </c>
      <c r="D776" s="1" t="s">
        <v>313</v>
      </c>
      <c r="E776" s="1" t="s">
        <v>15</v>
      </c>
      <c r="F776" s="1" t="s">
        <v>16</v>
      </c>
      <c r="G776" s="1" t="s">
        <v>17</v>
      </c>
      <c r="H776" s="1" t="s">
        <v>18</v>
      </c>
      <c r="I776" s="2">
        <v>43734</v>
      </c>
      <c r="J776" s="1">
        <v>2140</v>
      </c>
      <c r="K776" s="1" t="s">
        <v>19</v>
      </c>
      <c r="L776" s="1">
        <v>0</v>
      </c>
      <c r="M776" s="1" t="s">
        <v>19</v>
      </c>
    </row>
    <row r="777" spans="1:13" hidden="1" x14ac:dyDescent="0.25">
      <c r="A777" s="1" t="s">
        <v>11</v>
      </c>
      <c r="B777" s="1" t="s">
        <v>12</v>
      </c>
      <c r="C777" s="1" t="s">
        <v>56</v>
      </c>
      <c r="D777" s="1" t="s">
        <v>57</v>
      </c>
      <c r="E777" s="1" t="s">
        <v>15</v>
      </c>
      <c r="F777" s="1" t="s">
        <v>16</v>
      </c>
      <c r="G777" s="1" t="s">
        <v>17</v>
      </c>
      <c r="H777" s="1" t="s">
        <v>18</v>
      </c>
      <c r="I777" s="2">
        <v>43734</v>
      </c>
      <c r="J777" s="1">
        <v>550</v>
      </c>
      <c r="K777" s="1" t="s">
        <v>19</v>
      </c>
      <c r="L777" s="1">
        <v>0</v>
      </c>
      <c r="M777" s="1" t="s">
        <v>19</v>
      </c>
    </row>
    <row r="778" spans="1:13" hidden="1" x14ac:dyDescent="0.25">
      <c r="A778" s="1" t="s">
        <v>11</v>
      </c>
      <c r="B778" s="1" t="s">
        <v>12</v>
      </c>
      <c r="C778" s="1" t="s">
        <v>314</v>
      </c>
      <c r="D778" s="1" t="s">
        <v>315</v>
      </c>
      <c r="E778" s="1" t="s">
        <v>15</v>
      </c>
      <c r="F778" s="1" t="s">
        <v>16</v>
      </c>
      <c r="G778" s="1" t="s">
        <v>17</v>
      </c>
      <c r="H778" s="1" t="s">
        <v>18</v>
      </c>
      <c r="I778" s="2">
        <v>43734</v>
      </c>
      <c r="J778" s="1">
        <v>46</v>
      </c>
      <c r="K778" s="1" t="s">
        <v>19</v>
      </c>
      <c r="L778" s="1">
        <v>0</v>
      </c>
      <c r="M778" s="1" t="s">
        <v>19</v>
      </c>
    </row>
    <row r="779" spans="1:13" hidden="1" x14ac:dyDescent="0.25">
      <c r="A779" s="1" t="s">
        <v>11</v>
      </c>
      <c r="B779" s="1" t="s">
        <v>12</v>
      </c>
      <c r="C779" s="1" t="s">
        <v>308</v>
      </c>
      <c r="D779" s="1" t="s">
        <v>309</v>
      </c>
      <c r="E779" s="1" t="s">
        <v>15</v>
      </c>
      <c r="F779" s="1" t="s">
        <v>16</v>
      </c>
      <c r="G779" s="1" t="s">
        <v>17</v>
      </c>
      <c r="H779" s="1" t="s">
        <v>18</v>
      </c>
      <c r="I779" s="2">
        <v>43734</v>
      </c>
      <c r="J779" s="1">
        <v>500</v>
      </c>
      <c r="K779" s="1" t="s">
        <v>19</v>
      </c>
      <c r="L779" s="1">
        <v>0</v>
      </c>
      <c r="M779" s="1" t="s">
        <v>19</v>
      </c>
    </row>
    <row r="780" spans="1:13" hidden="1" x14ac:dyDescent="0.25">
      <c r="A780" s="1" t="s">
        <v>11</v>
      </c>
      <c r="B780" s="1" t="s">
        <v>12</v>
      </c>
      <c r="C780" s="1" t="s">
        <v>234</v>
      </c>
      <c r="D780" s="1" t="s">
        <v>235</v>
      </c>
      <c r="E780" s="1" t="s">
        <v>15</v>
      </c>
      <c r="F780" s="1" t="s">
        <v>16</v>
      </c>
      <c r="G780" s="1" t="s">
        <v>17</v>
      </c>
      <c r="H780" s="1" t="s">
        <v>18</v>
      </c>
      <c r="I780" s="2">
        <v>43734</v>
      </c>
      <c r="J780" s="1">
        <v>450</v>
      </c>
      <c r="K780" s="1" t="s">
        <v>19</v>
      </c>
      <c r="L780" s="1">
        <v>0</v>
      </c>
      <c r="M780" s="1" t="s">
        <v>19</v>
      </c>
    </row>
    <row r="781" spans="1:13" hidden="1" x14ac:dyDescent="0.25">
      <c r="A781" s="1" t="s">
        <v>11</v>
      </c>
      <c r="B781" s="1" t="s">
        <v>12</v>
      </c>
      <c r="C781" s="1" t="s">
        <v>132</v>
      </c>
      <c r="D781" s="1" t="s">
        <v>133</v>
      </c>
      <c r="E781" s="1" t="s">
        <v>15</v>
      </c>
      <c r="F781" s="1" t="s">
        <v>16</v>
      </c>
      <c r="G781" s="1" t="s">
        <v>17</v>
      </c>
      <c r="H781" s="1" t="s">
        <v>18</v>
      </c>
      <c r="I781" s="2">
        <v>43735</v>
      </c>
      <c r="J781" s="1">
        <v>100</v>
      </c>
      <c r="K781" s="1" t="s">
        <v>19</v>
      </c>
      <c r="L781" s="1">
        <v>0</v>
      </c>
      <c r="M781" s="1" t="s">
        <v>19</v>
      </c>
    </row>
    <row r="782" spans="1:13" hidden="1" x14ac:dyDescent="0.25">
      <c r="A782" s="1" t="s">
        <v>11</v>
      </c>
      <c r="B782" s="1" t="s">
        <v>12</v>
      </c>
      <c r="C782" s="1" t="s">
        <v>110</v>
      </c>
      <c r="D782" s="1" t="s">
        <v>111</v>
      </c>
      <c r="E782" s="1" t="s">
        <v>15</v>
      </c>
      <c r="F782" s="1" t="s">
        <v>16</v>
      </c>
      <c r="G782" s="1" t="s">
        <v>17</v>
      </c>
      <c r="H782" s="1" t="s">
        <v>18</v>
      </c>
      <c r="I782" s="2">
        <v>43735</v>
      </c>
      <c r="J782" s="1">
        <v>65</v>
      </c>
      <c r="K782" s="1" t="s">
        <v>19</v>
      </c>
      <c r="L782" s="1">
        <v>0</v>
      </c>
      <c r="M782" s="1" t="s">
        <v>19</v>
      </c>
    </row>
    <row r="783" spans="1:13" hidden="1" x14ac:dyDescent="0.25">
      <c r="A783" s="1" t="s">
        <v>11</v>
      </c>
      <c r="B783" s="1" t="s">
        <v>12</v>
      </c>
      <c r="C783" s="1" t="s">
        <v>316</v>
      </c>
      <c r="D783" s="1" t="s">
        <v>317</v>
      </c>
      <c r="E783" s="1" t="s">
        <v>15</v>
      </c>
      <c r="F783" s="1" t="s">
        <v>16</v>
      </c>
      <c r="G783" s="1" t="s">
        <v>17</v>
      </c>
      <c r="H783" s="1" t="s">
        <v>18</v>
      </c>
      <c r="I783" s="2">
        <v>43735</v>
      </c>
      <c r="J783" s="1">
        <v>10</v>
      </c>
      <c r="K783" s="1" t="s">
        <v>19</v>
      </c>
      <c r="L783" s="1">
        <v>0</v>
      </c>
      <c r="M783" s="1" t="s">
        <v>19</v>
      </c>
    </row>
    <row r="784" spans="1:13" hidden="1" x14ac:dyDescent="0.25">
      <c r="A784" s="1" t="s">
        <v>11</v>
      </c>
      <c r="B784" s="1" t="s">
        <v>12</v>
      </c>
      <c r="C784" s="1" t="s">
        <v>220</v>
      </c>
      <c r="D784" s="1" t="s">
        <v>221</v>
      </c>
      <c r="E784" s="1" t="s">
        <v>15</v>
      </c>
      <c r="F784" s="1" t="s">
        <v>16</v>
      </c>
      <c r="G784" s="1" t="s">
        <v>17</v>
      </c>
      <c r="H784" s="1" t="s">
        <v>18</v>
      </c>
      <c r="I784" s="2">
        <v>43735</v>
      </c>
      <c r="J784" s="1">
        <v>65</v>
      </c>
      <c r="K784" s="1" t="s">
        <v>19</v>
      </c>
      <c r="L784" s="1">
        <v>0</v>
      </c>
      <c r="M784" s="1" t="s">
        <v>19</v>
      </c>
    </row>
    <row r="785" spans="1:13" hidden="1" x14ac:dyDescent="0.25">
      <c r="A785" s="1" t="s">
        <v>11</v>
      </c>
      <c r="B785" s="1" t="s">
        <v>12</v>
      </c>
      <c r="C785" s="1" t="s">
        <v>276</v>
      </c>
      <c r="D785" s="1" t="s">
        <v>277</v>
      </c>
      <c r="E785" s="1" t="s">
        <v>15</v>
      </c>
      <c r="F785" s="1" t="s">
        <v>16</v>
      </c>
      <c r="G785" s="1" t="s">
        <v>17</v>
      </c>
      <c r="H785" s="1" t="s">
        <v>18</v>
      </c>
      <c r="I785" s="2">
        <v>43736</v>
      </c>
      <c r="J785" s="1">
        <v>10400</v>
      </c>
      <c r="K785" s="1" t="s">
        <v>19</v>
      </c>
      <c r="L785" s="1">
        <v>0</v>
      </c>
      <c r="M785" s="1" t="s">
        <v>19</v>
      </c>
    </row>
    <row r="786" spans="1:13" hidden="1" x14ac:dyDescent="0.25">
      <c r="A786" s="1" t="s">
        <v>11</v>
      </c>
      <c r="B786" s="1" t="s">
        <v>12</v>
      </c>
      <c r="C786" s="1" t="s">
        <v>124</v>
      </c>
      <c r="D786" s="1" t="s">
        <v>125</v>
      </c>
      <c r="E786" s="1" t="s">
        <v>15</v>
      </c>
      <c r="F786" s="1" t="s">
        <v>16</v>
      </c>
      <c r="G786" s="1" t="s">
        <v>17</v>
      </c>
      <c r="H786" s="1" t="s">
        <v>18</v>
      </c>
      <c r="I786" s="2">
        <v>43736</v>
      </c>
      <c r="J786" s="1">
        <v>22000</v>
      </c>
      <c r="K786" s="1" t="s">
        <v>19</v>
      </c>
      <c r="L786" s="1">
        <v>0</v>
      </c>
      <c r="M786" s="1" t="s">
        <v>19</v>
      </c>
    </row>
    <row r="787" spans="1:13" hidden="1" x14ac:dyDescent="0.25">
      <c r="A787" s="1" t="s">
        <v>11</v>
      </c>
      <c r="B787" s="1" t="s">
        <v>12</v>
      </c>
      <c r="C787" s="1" t="s">
        <v>24</v>
      </c>
      <c r="D787" s="1" t="s">
        <v>25</v>
      </c>
      <c r="E787" s="1" t="s">
        <v>15</v>
      </c>
      <c r="F787" s="1" t="s">
        <v>16</v>
      </c>
      <c r="G787" s="1" t="s">
        <v>17</v>
      </c>
      <c r="H787" s="1" t="s">
        <v>18</v>
      </c>
      <c r="I787" s="2">
        <v>43736</v>
      </c>
      <c r="J787" s="1">
        <v>10200</v>
      </c>
      <c r="K787" s="1" t="s">
        <v>19</v>
      </c>
      <c r="L787" s="1">
        <v>0</v>
      </c>
      <c r="M787" s="1" t="s">
        <v>19</v>
      </c>
    </row>
    <row r="788" spans="1:13" hidden="1" x14ac:dyDescent="0.25">
      <c r="A788" s="1" t="s">
        <v>11</v>
      </c>
      <c r="B788" s="1" t="s">
        <v>12</v>
      </c>
      <c r="C788" s="1" t="s">
        <v>276</v>
      </c>
      <c r="D788" s="1" t="s">
        <v>277</v>
      </c>
      <c r="E788" s="1" t="s">
        <v>15</v>
      </c>
      <c r="F788" s="1" t="s">
        <v>16</v>
      </c>
      <c r="G788" s="1" t="s">
        <v>17</v>
      </c>
      <c r="H788" s="1" t="s">
        <v>18</v>
      </c>
      <c r="I788" s="2">
        <v>43738</v>
      </c>
      <c r="J788" s="1">
        <v>20800</v>
      </c>
      <c r="K788" s="1" t="s">
        <v>19</v>
      </c>
      <c r="L788" s="1">
        <v>0</v>
      </c>
      <c r="M788" s="1" t="s">
        <v>19</v>
      </c>
    </row>
    <row r="789" spans="1:13" hidden="1" x14ac:dyDescent="0.25">
      <c r="A789" s="1" t="s">
        <v>11</v>
      </c>
      <c r="B789" s="1" t="s">
        <v>12</v>
      </c>
      <c r="C789" s="1" t="s">
        <v>22</v>
      </c>
      <c r="D789" s="1" t="s">
        <v>23</v>
      </c>
      <c r="E789" s="1" t="s">
        <v>15</v>
      </c>
      <c r="F789" s="1" t="s">
        <v>16</v>
      </c>
      <c r="G789" s="1" t="s">
        <v>17</v>
      </c>
      <c r="H789" s="1" t="s">
        <v>18</v>
      </c>
      <c r="I789" s="2">
        <v>43738</v>
      </c>
      <c r="J789" s="1">
        <v>11000</v>
      </c>
      <c r="K789" s="1" t="s">
        <v>19</v>
      </c>
      <c r="L789" s="1">
        <v>0</v>
      </c>
      <c r="M789" s="1" t="s">
        <v>19</v>
      </c>
    </row>
    <row r="790" spans="1:13" hidden="1" x14ac:dyDescent="0.25">
      <c r="A790" s="1" t="s">
        <v>11</v>
      </c>
      <c r="B790" s="1" t="s">
        <v>12</v>
      </c>
      <c r="C790" s="1" t="s">
        <v>276</v>
      </c>
      <c r="D790" s="1" t="s">
        <v>277</v>
      </c>
      <c r="E790" s="1" t="s">
        <v>15</v>
      </c>
      <c r="F790" s="1" t="s">
        <v>16</v>
      </c>
      <c r="G790" s="1" t="s">
        <v>17</v>
      </c>
      <c r="H790" s="1" t="s">
        <v>18</v>
      </c>
      <c r="I790" s="2">
        <v>43741</v>
      </c>
      <c r="J790" s="1">
        <v>20800</v>
      </c>
      <c r="K790" s="1" t="s">
        <v>19</v>
      </c>
      <c r="L790" s="1">
        <v>0</v>
      </c>
      <c r="M790" s="1" t="s">
        <v>19</v>
      </c>
    </row>
    <row r="791" spans="1:13" hidden="1" x14ac:dyDescent="0.25">
      <c r="A791" s="1" t="s">
        <v>11</v>
      </c>
      <c r="B791" s="1" t="s">
        <v>12</v>
      </c>
      <c r="C791" s="1" t="s">
        <v>124</v>
      </c>
      <c r="D791" s="1" t="s">
        <v>125</v>
      </c>
      <c r="E791" s="1" t="s">
        <v>15</v>
      </c>
      <c r="F791" s="1" t="s">
        <v>16</v>
      </c>
      <c r="G791" s="1" t="s">
        <v>17</v>
      </c>
      <c r="H791" s="1" t="s">
        <v>18</v>
      </c>
      <c r="I791" s="2">
        <v>43741</v>
      </c>
      <c r="J791" s="1">
        <v>16000</v>
      </c>
      <c r="K791" s="1" t="s">
        <v>19</v>
      </c>
      <c r="L791" s="1">
        <v>0</v>
      </c>
      <c r="M791" s="1" t="s">
        <v>19</v>
      </c>
    </row>
    <row r="792" spans="1:13" hidden="1" x14ac:dyDescent="0.25">
      <c r="A792" s="1" t="s">
        <v>11</v>
      </c>
      <c r="B792" s="1" t="s">
        <v>12</v>
      </c>
      <c r="C792" s="1" t="s">
        <v>304</v>
      </c>
      <c r="D792" s="1" t="s">
        <v>305</v>
      </c>
      <c r="E792" s="1" t="s">
        <v>15</v>
      </c>
      <c r="F792" s="1" t="s">
        <v>16</v>
      </c>
      <c r="G792" s="1" t="s">
        <v>17</v>
      </c>
      <c r="H792" s="1" t="s">
        <v>18</v>
      </c>
      <c r="I792" s="2">
        <v>43741</v>
      </c>
      <c r="J792" s="1">
        <v>2600</v>
      </c>
      <c r="K792" s="1" t="s">
        <v>19</v>
      </c>
      <c r="L792" s="1">
        <v>0</v>
      </c>
      <c r="M792" s="1" t="s">
        <v>19</v>
      </c>
    </row>
    <row r="793" spans="1:13" hidden="1" x14ac:dyDescent="0.25">
      <c r="A793" s="1" t="s">
        <v>11</v>
      </c>
      <c r="B793" s="1" t="s">
        <v>12</v>
      </c>
      <c r="C793" s="1" t="s">
        <v>46</v>
      </c>
      <c r="D793" s="1" t="s">
        <v>47</v>
      </c>
      <c r="E793" s="1" t="s">
        <v>15</v>
      </c>
      <c r="F793" s="1" t="s">
        <v>16</v>
      </c>
      <c r="G793" s="1" t="s">
        <v>17</v>
      </c>
      <c r="H793" s="1" t="s">
        <v>18</v>
      </c>
      <c r="I793" s="2">
        <v>43741</v>
      </c>
      <c r="J793" s="1">
        <v>27720</v>
      </c>
      <c r="K793" s="1" t="s">
        <v>19</v>
      </c>
      <c r="L793" s="1">
        <v>0</v>
      </c>
      <c r="M793" s="1" t="s">
        <v>19</v>
      </c>
    </row>
    <row r="794" spans="1:13" hidden="1" x14ac:dyDescent="0.25">
      <c r="A794" s="1" t="s">
        <v>11</v>
      </c>
      <c r="B794" s="1" t="s">
        <v>12</v>
      </c>
      <c r="C794" s="1" t="s">
        <v>124</v>
      </c>
      <c r="D794" s="1" t="s">
        <v>125</v>
      </c>
      <c r="E794" s="1" t="s">
        <v>15</v>
      </c>
      <c r="F794" s="1" t="s">
        <v>16</v>
      </c>
      <c r="G794" s="1" t="s">
        <v>17</v>
      </c>
      <c r="H794" s="1" t="s">
        <v>18</v>
      </c>
      <c r="I794" s="2">
        <v>43743</v>
      </c>
      <c r="J794" s="1">
        <v>40000</v>
      </c>
      <c r="K794" s="1" t="s">
        <v>19</v>
      </c>
      <c r="L794" s="1">
        <v>0</v>
      </c>
      <c r="M794" s="1" t="s">
        <v>19</v>
      </c>
    </row>
    <row r="795" spans="1:13" hidden="1" x14ac:dyDescent="0.25">
      <c r="A795" s="1" t="s">
        <v>11</v>
      </c>
      <c r="B795" s="1" t="s">
        <v>12</v>
      </c>
      <c r="C795" s="1" t="s">
        <v>24</v>
      </c>
      <c r="D795" s="1" t="s">
        <v>25</v>
      </c>
      <c r="E795" s="1" t="s">
        <v>15</v>
      </c>
      <c r="F795" s="1" t="s">
        <v>16</v>
      </c>
      <c r="G795" s="1" t="s">
        <v>17</v>
      </c>
      <c r="H795" s="1" t="s">
        <v>18</v>
      </c>
      <c r="I795" s="2">
        <v>43743</v>
      </c>
      <c r="J795" s="1">
        <v>89000</v>
      </c>
      <c r="K795" s="1" t="s">
        <v>19</v>
      </c>
      <c r="L795" s="1">
        <v>0</v>
      </c>
      <c r="M795" s="1" t="s">
        <v>19</v>
      </c>
    </row>
    <row r="796" spans="1:13" hidden="1" x14ac:dyDescent="0.25">
      <c r="A796" s="1" t="s">
        <v>11</v>
      </c>
      <c r="B796" s="1" t="s">
        <v>12</v>
      </c>
      <c r="C796" s="1" t="s">
        <v>126</v>
      </c>
      <c r="D796" s="1" t="s">
        <v>127</v>
      </c>
      <c r="E796" s="1" t="s">
        <v>15</v>
      </c>
      <c r="F796" s="1" t="s">
        <v>16</v>
      </c>
      <c r="G796" s="1" t="s">
        <v>17</v>
      </c>
      <c r="H796" s="1" t="s">
        <v>18</v>
      </c>
      <c r="I796" s="2">
        <v>43743</v>
      </c>
      <c r="J796" s="1">
        <v>249</v>
      </c>
      <c r="K796" s="1" t="s">
        <v>19</v>
      </c>
      <c r="L796" s="1">
        <v>0</v>
      </c>
      <c r="M796" s="1" t="s">
        <v>19</v>
      </c>
    </row>
    <row r="797" spans="1:13" hidden="1" x14ac:dyDescent="0.25">
      <c r="A797" s="1" t="s">
        <v>11</v>
      </c>
      <c r="B797" s="1" t="s">
        <v>12</v>
      </c>
      <c r="C797" s="1" t="s">
        <v>304</v>
      </c>
      <c r="D797" s="1" t="s">
        <v>305</v>
      </c>
      <c r="E797" s="1" t="s">
        <v>15</v>
      </c>
      <c r="F797" s="1" t="s">
        <v>16</v>
      </c>
      <c r="G797" s="1" t="s">
        <v>17</v>
      </c>
      <c r="H797" s="1" t="s">
        <v>18</v>
      </c>
      <c r="I797" s="2">
        <v>43743</v>
      </c>
      <c r="J797" s="1">
        <v>2280</v>
      </c>
      <c r="K797" s="1" t="s">
        <v>19</v>
      </c>
      <c r="L797" s="1">
        <v>0</v>
      </c>
      <c r="M797" s="1" t="s">
        <v>19</v>
      </c>
    </row>
    <row r="798" spans="1:13" hidden="1" x14ac:dyDescent="0.25">
      <c r="A798" s="1" t="s">
        <v>11</v>
      </c>
      <c r="B798" s="1" t="s">
        <v>12</v>
      </c>
      <c r="C798" s="1" t="s">
        <v>46</v>
      </c>
      <c r="D798" s="1" t="s">
        <v>47</v>
      </c>
      <c r="E798" s="1" t="s">
        <v>15</v>
      </c>
      <c r="F798" s="1" t="s">
        <v>16</v>
      </c>
      <c r="G798" s="1" t="s">
        <v>17</v>
      </c>
      <c r="H798" s="1" t="s">
        <v>18</v>
      </c>
      <c r="I798" s="2">
        <v>43743</v>
      </c>
      <c r="J798" s="1">
        <v>3168</v>
      </c>
      <c r="K798" s="1" t="s">
        <v>19</v>
      </c>
      <c r="L798" s="1">
        <v>0</v>
      </c>
      <c r="M798" s="1" t="s">
        <v>19</v>
      </c>
    </row>
    <row r="799" spans="1:13" hidden="1" x14ac:dyDescent="0.25">
      <c r="A799" s="1" t="s">
        <v>11</v>
      </c>
      <c r="B799" s="1" t="s">
        <v>12</v>
      </c>
      <c r="C799" s="1" t="s">
        <v>48</v>
      </c>
      <c r="D799" s="1" t="s">
        <v>49</v>
      </c>
      <c r="E799" s="1" t="s">
        <v>15</v>
      </c>
      <c r="F799" s="1" t="s">
        <v>16</v>
      </c>
      <c r="G799" s="1" t="s">
        <v>17</v>
      </c>
      <c r="H799" s="1" t="s">
        <v>18</v>
      </c>
      <c r="I799" s="2">
        <v>43743</v>
      </c>
      <c r="J799" s="1">
        <v>7848</v>
      </c>
      <c r="K799" s="1" t="s">
        <v>19</v>
      </c>
      <c r="L799" s="1">
        <v>0</v>
      </c>
      <c r="M799" s="1" t="s">
        <v>19</v>
      </c>
    </row>
    <row r="800" spans="1:13" hidden="1" x14ac:dyDescent="0.25">
      <c r="A800" s="1" t="s">
        <v>11</v>
      </c>
      <c r="B800" s="1" t="s">
        <v>12</v>
      </c>
      <c r="C800" s="1" t="s">
        <v>276</v>
      </c>
      <c r="D800" s="1" t="s">
        <v>277</v>
      </c>
      <c r="E800" s="1" t="s">
        <v>15</v>
      </c>
      <c r="F800" s="1" t="s">
        <v>16</v>
      </c>
      <c r="G800" s="1" t="s">
        <v>17</v>
      </c>
      <c r="H800" s="1" t="s">
        <v>18</v>
      </c>
      <c r="I800" s="2">
        <v>43745</v>
      </c>
      <c r="J800" s="1">
        <v>20800</v>
      </c>
      <c r="K800" s="1" t="s">
        <v>19</v>
      </c>
      <c r="L800" s="1">
        <v>0</v>
      </c>
      <c r="M800" s="1" t="s">
        <v>19</v>
      </c>
    </row>
    <row r="801" spans="1:13" hidden="1" x14ac:dyDescent="0.25">
      <c r="A801" s="1" t="s">
        <v>11</v>
      </c>
      <c r="B801" s="1" t="s">
        <v>12</v>
      </c>
      <c r="C801" s="1" t="s">
        <v>214</v>
      </c>
      <c r="D801" s="1" t="s">
        <v>215</v>
      </c>
      <c r="E801" s="1" t="s">
        <v>15</v>
      </c>
      <c r="F801" s="1" t="s">
        <v>16</v>
      </c>
      <c r="G801" s="1" t="s">
        <v>17</v>
      </c>
      <c r="H801" s="1" t="s">
        <v>18</v>
      </c>
      <c r="I801" s="2">
        <v>43745</v>
      </c>
      <c r="J801" s="1">
        <v>13612</v>
      </c>
      <c r="K801" s="1" t="s">
        <v>19</v>
      </c>
      <c r="L801" s="1">
        <v>0</v>
      </c>
      <c r="M801" s="1" t="s">
        <v>19</v>
      </c>
    </row>
    <row r="802" spans="1:13" hidden="1" x14ac:dyDescent="0.25">
      <c r="A802" s="1" t="s">
        <v>11</v>
      </c>
      <c r="B802" s="1" t="s">
        <v>12</v>
      </c>
      <c r="C802" s="1" t="s">
        <v>202</v>
      </c>
      <c r="D802" s="1" t="s">
        <v>203</v>
      </c>
      <c r="E802" s="1" t="s">
        <v>15</v>
      </c>
      <c r="F802" s="1" t="s">
        <v>16</v>
      </c>
      <c r="G802" s="1" t="s">
        <v>17</v>
      </c>
      <c r="H802" s="1" t="s">
        <v>18</v>
      </c>
      <c r="I802" s="2">
        <v>43745</v>
      </c>
      <c r="J802" s="1">
        <v>1944</v>
      </c>
      <c r="K802" s="1" t="s">
        <v>19</v>
      </c>
      <c r="L802" s="1">
        <v>0</v>
      </c>
      <c r="M802" s="1" t="s">
        <v>19</v>
      </c>
    </row>
    <row r="803" spans="1:13" hidden="1" x14ac:dyDescent="0.25">
      <c r="A803" s="1" t="s">
        <v>11</v>
      </c>
      <c r="B803" s="1" t="s">
        <v>12</v>
      </c>
      <c r="C803" s="1" t="s">
        <v>210</v>
      </c>
      <c r="D803" s="1" t="s">
        <v>211</v>
      </c>
      <c r="E803" s="1" t="s">
        <v>15</v>
      </c>
      <c r="F803" s="1" t="s">
        <v>16</v>
      </c>
      <c r="G803" s="1" t="s">
        <v>17</v>
      </c>
      <c r="H803" s="1" t="s">
        <v>18</v>
      </c>
      <c r="I803" s="2">
        <v>43745</v>
      </c>
      <c r="J803" s="1">
        <v>648</v>
      </c>
      <c r="K803" s="1" t="s">
        <v>19</v>
      </c>
      <c r="L803" s="1">
        <v>0</v>
      </c>
      <c r="M803" s="1" t="s">
        <v>19</v>
      </c>
    </row>
    <row r="804" spans="1:13" hidden="1" x14ac:dyDescent="0.25">
      <c r="A804" s="1" t="s">
        <v>11</v>
      </c>
      <c r="B804" s="1" t="s">
        <v>12</v>
      </c>
      <c r="C804" s="1" t="s">
        <v>206</v>
      </c>
      <c r="D804" s="1" t="s">
        <v>207</v>
      </c>
      <c r="E804" s="1" t="s">
        <v>15</v>
      </c>
      <c r="F804" s="1" t="s">
        <v>16</v>
      </c>
      <c r="G804" s="1" t="s">
        <v>17</v>
      </c>
      <c r="H804" s="1" t="s">
        <v>18</v>
      </c>
      <c r="I804" s="2">
        <v>43745</v>
      </c>
      <c r="J804" s="1">
        <v>860</v>
      </c>
      <c r="K804" s="1" t="s">
        <v>19</v>
      </c>
      <c r="L804" s="1">
        <v>0</v>
      </c>
      <c r="M804" s="1" t="s">
        <v>19</v>
      </c>
    </row>
    <row r="805" spans="1:13" hidden="1" x14ac:dyDescent="0.25">
      <c r="A805" s="1" t="s">
        <v>11</v>
      </c>
      <c r="B805" s="1" t="s">
        <v>12</v>
      </c>
      <c r="C805" s="1" t="s">
        <v>124</v>
      </c>
      <c r="D805" s="1" t="s">
        <v>125</v>
      </c>
      <c r="E805" s="1" t="s">
        <v>15</v>
      </c>
      <c r="F805" s="1" t="s">
        <v>16</v>
      </c>
      <c r="G805" s="1" t="s">
        <v>17</v>
      </c>
      <c r="H805" s="1" t="s">
        <v>18</v>
      </c>
      <c r="I805" s="2">
        <v>43747</v>
      </c>
      <c r="J805" s="1">
        <v>24000</v>
      </c>
      <c r="K805" s="1" t="s">
        <v>19</v>
      </c>
      <c r="L805" s="1">
        <v>0</v>
      </c>
      <c r="M805" s="1" t="s">
        <v>19</v>
      </c>
    </row>
    <row r="806" spans="1:13" hidden="1" x14ac:dyDescent="0.25">
      <c r="A806" s="1" t="s">
        <v>11</v>
      </c>
      <c r="B806" s="1" t="s">
        <v>12</v>
      </c>
      <c r="C806" s="1" t="s">
        <v>24</v>
      </c>
      <c r="D806" s="1" t="s">
        <v>25</v>
      </c>
      <c r="E806" s="1" t="s">
        <v>15</v>
      </c>
      <c r="F806" s="1" t="s">
        <v>16</v>
      </c>
      <c r="G806" s="1" t="s">
        <v>17</v>
      </c>
      <c r="H806" s="1" t="s">
        <v>18</v>
      </c>
      <c r="I806" s="2">
        <v>43747</v>
      </c>
      <c r="J806" s="1">
        <v>10000</v>
      </c>
      <c r="K806" s="1" t="s">
        <v>19</v>
      </c>
      <c r="L806" s="1">
        <v>0</v>
      </c>
      <c r="M806" s="1" t="s">
        <v>19</v>
      </c>
    </row>
    <row r="807" spans="1:13" x14ac:dyDescent="0.25">
      <c r="A807" s="1" t="s">
        <v>11</v>
      </c>
      <c r="B807" s="1" t="s">
        <v>12</v>
      </c>
      <c r="C807" s="1" t="s">
        <v>318</v>
      </c>
      <c r="D807" s="1" t="s">
        <v>319</v>
      </c>
      <c r="E807" s="1" t="s">
        <v>15</v>
      </c>
      <c r="F807" s="1" t="s">
        <v>16</v>
      </c>
      <c r="G807" s="1" t="s">
        <v>17</v>
      </c>
      <c r="H807" s="1" t="s">
        <v>18</v>
      </c>
      <c r="I807" s="2">
        <v>43747</v>
      </c>
      <c r="J807" s="1">
        <v>18150</v>
      </c>
      <c r="K807" s="1" t="s">
        <v>19</v>
      </c>
      <c r="L807" s="1">
        <v>0</v>
      </c>
      <c r="M807" s="1" t="s">
        <v>19</v>
      </c>
    </row>
    <row r="808" spans="1:13" hidden="1" x14ac:dyDescent="0.25">
      <c r="A808" s="1" t="s">
        <v>11</v>
      </c>
      <c r="B808" s="1" t="s">
        <v>12</v>
      </c>
      <c r="C808" s="1" t="s">
        <v>188</v>
      </c>
      <c r="D808" s="1" t="s">
        <v>189</v>
      </c>
      <c r="E808" s="1" t="s">
        <v>15</v>
      </c>
      <c r="F808" s="1" t="s">
        <v>16</v>
      </c>
      <c r="G808" s="1" t="s">
        <v>17</v>
      </c>
      <c r="H808" s="1" t="s">
        <v>18</v>
      </c>
      <c r="I808" s="2">
        <v>43747</v>
      </c>
      <c r="J808" s="1">
        <v>11250</v>
      </c>
      <c r="K808" s="1" t="s">
        <v>19</v>
      </c>
      <c r="L808" s="1">
        <v>0</v>
      </c>
      <c r="M808" s="1" t="s">
        <v>19</v>
      </c>
    </row>
    <row r="809" spans="1:13" hidden="1" x14ac:dyDescent="0.25">
      <c r="A809" s="1" t="s">
        <v>11</v>
      </c>
      <c r="B809" s="1" t="s">
        <v>12</v>
      </c>
      <c r="C809" s="1" t="s">
        <v>236</v>
      </c>
      <c r="D809" s="1" t="s">
        <v>237</v>
      </c>
      <c r="E809" s="1" t="s">
        <v>15</v>
      </c>
      <c r="F809" s="1" t="s">
        <v>16</v>
      </c>
      <c r="G809" s="1" t="s">
        <v>17</v>
      </c>
      <c r="H809" s="1" t="s">
        <v>18</v>
      </c>
      <c r="I809" s="2">
        <v>43747</v>
      </c>
      <c r="J809" s="1">
        <v>1200</v>
      </c>
      <c r="K809" s="1" t="s">
        <v>19</v>
      </c>
      <c r="L809" s="1">
        <v>0</v>
      </c>
      <c r="M809" s="1" t="s">
        <v>19</v>
      </c>
    </row>
    <row r="810" spans="1:13" hidden="1" x14ac:dyDescent="0.25">
      <c r="A810" s="1" t="s">
        <v>11</v>
      </c>
      <c r="B810" s="1" t="s">
        <v>12</v>
      </c>
      <c r="C810" s="1" t="s">
        <v>74</v>
      </c>
      <c r="D810" s="1" t="s">
        <v>75</v>
      </c>
      <c r="E810" s="1" t="s">
        <v>15</v>
      </c>
      <c r="F810" s="1" t="s">
        <v>16</v>
      </c>
      <c r="G810" s="1" t="s">
        <v>17</v>
      </c>
      <c r="H810" s="1" t="s">
        <v>18</v>
      </c>
      <c r="I810" s="2">
        <v>43748</v>
      </c>
      <c r="J810" s="1">
        <v>23600</v>
      </c>
      <c r="K810" s="1" t="s">
        <v>19</v>
      </c>
      <c r="L810" s="1">
        <v>0</v>
      </c>
      <c r="M810" s="1" t="s">
        <v>19</v>
      </c>
    </row>
    <row r="811" spans="1:13" hidden="1" x14ac:dyDescent="0.25">
      <c r="A811" s="1" t="s">
        <v>11</v>
      </c>
      <c r="B811" s="1" t="s">
        <v>12</v>
      </c>
      <c r="C811" s="1" t="s">
        <v>246</v>
      </c>
      <c r="D811" s="1" t="s">
        <v>247</v>
      </c>
      <c r="E811" s="1" t="s">
        <v>15</v>
      </c>
      <c r="F811" s="1" t="s">
        <v>16</v>
      </c>
      <c r="G811" s="1" t="s">
        <v>17</v>
      </c>
      <c r="H811" s="1" t="s">
        <v>18</v>
      </c>
      <c r="I811" s="2">
        <v>43748</v>
      </c>
      <c r="J811" s="1">
        <v>26300</v>
      </c>
      <c r="K811" s="1" t="s">
        <v>19</v>
      </c>
      <c r="L811" s="1">
        <v>0</v>
      </c>
      <c r="M811" s="1" t="s">
        <v>19</v>
      </c>
    </row>
    <row r="812" spans="1:13" hidden="1" x14ac:dyDescent="0.25">
      <c r="A812" s="1" t="s">
        <v>11</v>
      </c>
      <c r="B812" s="1" t="s">
        <v>12</v>
      </c>
      <c r="C812" s="1" t="s">
        <v>250</v>
      </c>
      <c r="D812" s="1" t="s">
        <v>251</v>
      </c>
      <c r="E812" s="1" t="s">
        <v>15</v>
      </c>
      <c r="F812" s="1" t="s">
        <v>16</v>
      </c>
      <c r="G812" s="1" t="s">
        <v>17</v>
      </c>
      <c r="H812" s="1" t="s">
        <v>18</v>
      </c>
      <c r="I812" s="2">
        <v>43748</v>
      </c>
      <c r="J812" s="1">
        <v>4500</v>
      </c>
      <c r="K812" s="1" t="s">
        <v>19</v>
      </c>
      <c r="L812" s="1">
        <v>0</v>
      </c>
      <c r="M812" s="1" t="s">
        <v>19</v>
      </c>
    </row>
    <row r="813" spans="1:13" hidden="1" x14ac:dyDescent="0.25">
      <c r="A813" s="1" t="s">
        <v>11</v>
      </c>
      <c r="B813" s="1" t="s">
        <v>12</v>
      </c>
      <c r="C813" s="1" t="s">
        <v>264</v>
      </c>
      <c r="D813" s="1" t="s">
        <v>265</v>
      </c>
      <c r="E813" s="1" t="s">
        <v>15</v>
      </c>
      <c r="F813" s="1" t="s">
        <v>16</v>
      </c>
      <c r="G813" s="1" t="s">
        <v>17</v>
      </c>
      <c r="H813" s="1" t="s">
        <v>18</v>
      </c>
      <c r="I813" s="2">
        <v>43748</v>
      </c>
      <c r="J813" s="1">
        <v>150</v>
      </c>
      <c r="K813" s="1" t="s">
        <v>19</v>
      </c>
      <c r="L813" s="1">
        <v>0</v>
      </c>
      <c r="M813" s="1" t="s">
        <v>19</v>
      </c>
    </row>
    <row r="814" spans="1:13" hidden="1" x14ac:dyDescent="0.25">
      <c r="A814" s="1" t="s">
        <v>11</v>
      </c>
      <c r="B814" s="1" t="s">
        <v>12</v>
      </c>
      <c r="C814" s="1" t="s">
        <v>176</v>
      </c>
      <c r="D814" s="1" t="s">
        <v>177</v>
      </c>
      <c r="E814" s="1" t="s">
        <v>15</v>
      </c>
      <c r="F814" s="1" t="s">
        <v>16</v>
      </c>
      <c r="G814" s="1" t="s">
        <v>17</v>
      </c>
      <c r="H814" s="1" t="s">
        <v>18</v>
      </c>
      <c r="I814" s="2">
        <v>43748</v>
      </c>
      <c r="J814" s="1">
        <v>8200</v>
      </c>
      <c r="K814" s="1" t="s">
        <v>19</v>
      </c>
      <c r="L814" s="1">
        <v>0</v>
      </c>
      <c r="M814" s="1" t="s">
        <v>19</v>
      </c>
    </row>
    <row r="815" spans="1:13" hidden="1" x14ac:dyDescent="0.25">
      <c r="A815" s="1" t="s">
        <v>11</v>
      </c>
      <c r="B815" s="1" t="s">
        <v>12</v>
      </c>
      <c r="C815" s="1" t="s">
        <v>190</v>
      </c>
      <c r="D815" s="1" t="s">
        <v>191</v>
      </c>
      <c r="E815" s="1" t="s">
        <v>15</v>
      </c>
      <c r="F815" s="1" t="s">
        <v>16</v>
      </c>
      <c r="G815" s="1" t="s">
        <v>17</v>
      </c>
      <c r="H815" s="1" t="s">
        <v>18</v>
      </c>
      <c r="I815" s="2">
        <v>43748</v>
      </c>
      <c r="J815" s="1">
        <v>1800</v>
      </c>
      <c r="K815" s="1" t="s">
        <v>19</v>
      </c>
      <c r="L815" s="1">
        <v>0</v>
      </c>
      <c r="M815" s="1" t="s">
        <v>19</v>
      </c>
    </row>
    <row r="816" spans="1:13" hidden="1" x14ac:dyDescent="0.25">
      <c r="A816" s="1" t="s">
        <v>11</v>
      </c>
      <c r="B816" s="1" t="s">
        <v>12</v>
      </c>
      <c r="C816" s="1" t="s">
        <v>276</v>
      </c>
      <c r="D816" s="1" t="s">
        <v>277</v>
      </c>
      <c r="E816" s="1" t="s">
        <v>15</v>
      </c>
      <c r="F816" s="1" t="s">
        <v>16</v>
      </c>
      <c r="G816" s="1" t="s">
        <v>17</v>
      </c>
      <c r="H816" s="1" t="s">
        <v>18</v>
      </c>
      <c r="I816" s="2">
        <v>43750</v>
      </c>
      <c r="J816" s="1">
        <v>1000</v>
      </c>
      <c r="K816" s="1" t="s">
        <v>19</v>
      </c>
      <c r="L816" s="1">
        <v>0</v>
      </c>
      <c r="M816" s="1" t="s">
        <v>19</v>
      </c>
    </row>
    <row r="817" spans="1:13" hidden="1" x14ac:dyDescent="0.25">
      <c r="A817" s="1" t="s">
        <v>11</v>
      </c>
      <c r="B817" s="1" t="s">
        <v>12</v>
      </c>
      <c r="C817" s="1" t="s">
        <v>68</v>
      </c>
      <c r="D817" s="1" t="s">
        <v>69</v>
      </c>
      <c r="E817" s="1" t="s">
        <v>15</v>
      </c>
      <c r="F817" s="1" t="s">
        <v>16</v>
      </c>
      <c r="G817" s="1" t="s">
        <v>17</v>
      </c>
      <c r="H817" s="1" t="s">
        <v>18</v>
      </c>
      <c r="I817" s="2">
        <v>43750</v>
      </c>
      <c r="J817" s="1">
        <v>8004</v>
      </c>
      <c r="K817" s="1" t="s">
        <v>19</v>
      </c>
      <c r="L817" s="1">
        <v>0</v>
      </c>
      <c r="M817" s="1" t="s">
        <v>19</v>
      </c>
    </row>
    <row r="818" spans="1:13" hidden="1" x14ac:dyDescent="0.25">
      <c r="A818" s="1" t="s">
        <v>11</v>
      </c>
      <c r="B818" s="1" t="s">
        <v>12</v>
      </c>
      <c r="C818" s="1" t="s">
        <v>176</v>
      </c>
      <c r="D818" s="1" t="s">
        <v>177</v>
      </c>
      <c r="E818" s="1" t="s">
        <v>15</v>
      </c>
      <c r="F818" s="1" t="s">
        <v>16</v>
      </c>
      <c r="G818" s="1" t="s">
        <v>17</v>
      </c>
      <c r="H818" s="1" t="s">
        <v>18</v>
      </c>
      <c r="I818" s="2">
        <v>43750</v>
      </c>
      <c r="J818" s="1">
        <v>9640</v>
      </c>
      <c r="K818" s="1" t="s">
        <v>19</v>
      </c>
      <c r="L818" s="1">
        <v>0</v>
      </c>
      <c r="M818" s="1" t="s">
        <v>19</v>
      </c>
    </row>
    <row r="819" spans="1:13" hidden="1" x14ac:dyDescent="0.25">
      <c r="A819" s="1" t="s">
        <v>11</v>
      </c>
      <c r="B819" s="1" t="s">
        <v>12</v>
      </c>
      <c r="C819" s="1" t="s">
        <v>22</v>
      </c>
      <c r="D819" s="1" t="s">
        <v>23</v>
      </c>
      <c r="E819" s="1" t="s">
        <v>15</v>
      </c>
      <c r="F819" s="1" t="s">
        <v>16</v>
      </c>
      <c r="G819" s="1" t="s">
        <v>17</v>
      </c>
      <c r="H819" s="1" t="s">
        <v>18</v>
      </c>
      <c r="I819" s="2">
        <v>43751</v>
      </c>
      <c r="J819" s="1">
        <v>27980</v>
      </c>
      <c r="K819" s="1" t="s">
        <v>19</v>
      </c>
      <c r="L819" s="1">
        <v>0</v>
      </c>
      <c r="M819" s="1" t="s">
        <v>19</v>
      </c>
    </row>
    <row r="820" spans="1:13" hidden="1" x14ac:dyDescent="0.25">
      <c r="A820" s="1" t="s">
        <v>11</v>
      </c>
      <c r="B820" s="1" t="s">
        <v>12</v>
      </c>
      <c r="C820" s="1" t="s">
        <v>276</v>
      </c>
      <c r="D820" s="1" t="s">
        <v>277</v>
      </c>
      <c r="E820" s="1" t="s">
        <v>15</v>
      </c>
      <c r="F820" s="1" t="s">
        <v>16</v>
      </c>
      <c r="G820" s="1" t="s">
        <v>17</v>
      </c>
      <c r="H820" s="1" t="s">
        <v>18</v>
      </c>
      <c r="I820" s="2">
        <v>43752</v>
      </c>
      <c r="J820" s="1">
        <v>500</v>
      </c>
      <c r="K820" s="1" t="s">
        <v>19</v>
      </c>
      <c r="L820" s="1">
        <v>0</v>
      </c>
      <c r="M820" s="1" t="s">
        <v>19</v>
      </c>
    </row>
    <row r="821" spans="1:13" hidden="1" x14ac:dyDescent="0.25">
      <c r="A821" s="1" t="s">
        <v>11</v>
      </c>
      <c r="B821" s="1" t="s">
        <v>12</v>
      </c>
      <c r="C821" s="1" t="s">
        <v>74</v>
      </c>
      <c r="D821" s="1" t="s">
        <v>75</v>
      </c>
      <c r="E821" s="1" t="s">
        <v>15</v>
      </c>
      <c r="F821" s="1" t="s">
        <v>16</v>
      </c>
      <c r="G821" s="1" t="s">
        <v>17</v>
      </c>
      <c r="H821" s="1" t="s">
        <v>18</v>
      </c>
      <c r="I821" s="2">
        <v>43752</v>
      </c>
      <c r="J821" s="1">
        <v>26000</v>
      </c>
      <c r="K821" s="1" t="s">
        <v>19</v>
      </c>
      <c r="L821" s="1">
        <v>0</v>
      </c>
      <c r="M821" s="1" t="s">
        <v>19</v>
      </c>
    </row>
    <row r="822" spans="1:13" hidden="1" x14ac:dyDescent="0.25">
      <c r="A822" s="1" t="s">
        <v>11</v>
      </c>
      <c r="B822" s="1" t="s">
        <v>12</v>
      </c>
      <c r="C822" s="1" t="s">
        <v>124</v>
      </c>
      <c r="D822" s="1" t="s">
        <v>125</v>
      </c>
      <c r="E822" s="1" t="s">
        <v>15</v>
      </c>
      <c r="F822" s="1" t="s">
        <v>16</v>
      </c>
      <c r="G822" s="1" t="s">
        <v>17</v>
      </c>
      <c r="H822" s="1" t="s">
        <v>18</v>
      </c>
      <c r="I822" s="2">
        <v>43752</v>
      </c>
      <c r="J822" s="1">
        <v>9170</v>
      </c>
      <c r="K822" s="1" t="s">
        <v>19</v>
      </c>
      <c r="L822" s="1">
        <v>0</v>
      </c>
      <c r="M822" s="1" t="s">
        <v>19</v>
      </c>
    </row>
    <row r="823" spans="1:13" hidden="1" x14ac:dyDescent="0.25">
      <c r="A823" s="1" t="s">
        <v>11</v>
      </c>
      <c r="B823" s="1" t="s">
        <v>12</v>
      </c>
      <c r="C823" s="1" t="s">
        <v>24</v>
      </c>
      <c r="D823" s="1" t="s">
        <v>25</v>
      </c>
      <c r="E823" s="1" t="s">
        <v>15</v>
      </c>
      <c r="F823" s="1" t="s">
        <v>16</v>
      </c>
      <c r="G823" s="1" t="s">
        <v>17</v>
      </c>
      <c r="H823" s="1" t="s">
        <v>18</v>
      </c>
      <c r="I823" s="2">
        <v>43752</v>
      </c>
      <c r="J823" s="1">
        <v>49000</v>
      </c>
      <c r="K823" s="1" t="s">
        <v>19</v>
      </c>
      <c r="L823" s="1">
        <v>0</v>
      </c>
      <c r="M823" s="1" t="s">
        <v>19</v>
      </c>
    </row>
    <row r="824" spans="1:13" hidden="1" x14ac:dyDescent="0.25">
      <c r="A824" s="1" t="s">
        <v>11</v>
      </c>
      <c r="B824" s="1" t="s">
        <v>12</v>
      </c>
      <c r="C824" s="1" t="s">
        <v>246</v>
      </c>
      <c r="D824" s="1" t="s">
        <v>247</v>
      </c>
      <c r="E824" s="1" t="s">
        <v>15</v>
      </c>
      <c r="F824" s="1" t="s">
        <v>16</v>
      </c>
      <c r="G824" s="1" t="s">
        <v>17</v>
      </c>
      <c r="H824" s="1" t="s">
        <v>18</v>
      </c>
      <c r="I824" s="2">
        <v>43752</v>
      </c>
      <c r="J824" s="1">
        <v>2400</v>
      </c>
      <c r="K824" s="1" t="s">
        <v>19</v>
      </c>
      <c r="L824" s="1">
        <v>0</v>
      </c>
      <c r="M824" s="1" t="s">
        <v>19</v>
      </c>
    </row>
    <row r="825" spans="1:13" hidden="1" x14ac:dyDescent="0.25">
      <c r="A825" s="1" t="s">
        <v>11</v>
      </c>
      <c r="B825" s="1" t="s">
        <v>12</v>
      </c>
      <c r="C825" s="1" t="s">
        <v>90</v>
      </c>
      <c r="D825" s="1" t="s">
        <v>91</v>
      </c>
      <c r="E825" s="1" t="s">
        <v>15</v>
      </c>
      <c r="F825" s="1" t="s">
        <v>16</v>
      </c>
      <c r="G825" s="1" t="s">
        <v>17</v>
      </c>
      <c r="H825" s="1" t="s">
        <v>18</v>
      </c>
      <c r="I825" s="2">
        <v>43752</v>
      </c>
      <c r="J825" s="1">
        <v>2591</v>
      </c>
      <c r="K825" s="1" t="s">
        <v>19</v>
      </c>
      <c r="L825" s="1">
        <v>0</v>
      </c>
      <c r="M825" s="1" t="s">
        <v>19</v>
      </c>
    </row>
    <row r="826" spans="1:13" hidden="1" x14ac:dyDescent="0.25">
      <c r="A826" s="1" t="s">
        <v>11</v>
      </c>
      <c r="B826" s="1" t="s">
        <v>12</v>
      </c>
      <c r="C826" s="1" t="s">
        <v>68</v>
      </c>
      <c r="D826" s="1" t="s">
        <v>69</v>
      </c>
      <c r="E826" s="1" t="s">
        <v>15</v>
      </c>
      <c r="F826" s="1" t="s">
        <v>16</v>
      </c>
      <c r="G826" s="1" t="s">
        <v>17</v>
      </c>
      <c r="H826" s="1" t="s">
        <v>18</v>
      </c>
      <c r="I826" s="2">
        <v>43752</v>
      </c>
      <c r="J826" s="1">
        <v>4080</v>
      </c>
      <c r="K826" s="1" t="s">
        <v>19</v>
      </c>
      <c r="L826" s="1">
        <v>0</v>
      </c>
      <c r="M826" s="1" t="s">
        <v>19</v>
      </c>
    </row>
    <row r="827" spans="1:13" hidden="1" x14ac:dyDescent="0.25">
      <c r="A827" s="1" t="s">
        <v>11</v>
      </c>
      <c r="B827" s="1" t="s">
        <v>12</v>
      </c>
      <c r="C827" s="1" t="s">
        <v>176</v>
      </c>
      <c r="D827" s="1" t="s">
        <v>177</v>
      </c>
      <c r="E827" s="1" t="s">
        <v>15</v>
      </c>
      <c r="F827" s="1" t="s">
        <v>16</v>
      </c>
      <c r="G827" s="1" t="s">
        <v>17</v>
      </c>
      <c r="H827" s="1" t="s">
        <v>18</v>
      </c>
      <c r="I827" s="2">
        <v>43752</v>
      </c>
      <c r="J827" s="1">
        <v>25</v>
      </c>
      <c r="K827" s="1" t="s">
        <v>19</v>
      </c>
      <c r="L827" s="1">
        <v>0</v>
      </c>
      <c r="M827" s="1" t="s">
        <v>19</v>
      </c>
    </row>
    <row r="828" spans="1:13" hidden="1" x14ac:dyDescent="0.25">
      <c r="A828" s="1" t="s">
        <v>11</v>
      </c>
      <c r="B828" s="1" t="s">
        <v>12</v>
      </c>
      <c r="C828" s="1" t="s">
        <v>190</v>
      </c>
      <c r="D828" s="1" t="s">
        <v>191</v>
      </c>
      <c r="E828" s="1" t="s">
        <v>15</v>
      </c>
      <c r="F828" s="1" t="s">
        <v>16</v>
      </c>
      <c r="G828" s="1" t="s">
        <v>17</v>
      </c>
      <c r="H828" s="1" t="s">
        <v>18</v>
      </c>
      <c r="I828" s="2">
        <v>43752</v>
      </c>
      <c r="J828" s="1">
        <v>120</v>
      </c>
      <c r="K828" s="1" t="s">
        <v>19</v>
      </c>
      <c r="L828" s="1">
        <v>0</v>
      </c>
      <c r="M828" s="1" t="s">
        <v>19</v>
      </c>
    </row>
    <row r="829" spans="1:13" hidden="1" x14ac:dyDescent="0.25">
      <c r="A829" s="1" t="s">
        <v>11</v>
      </c>
      <c r="B829" s="1" t="s">
        <v>12</v>
      </c>
      <c r="C829" s="1" t="s">
        <v>240</v>
      </c>
      <c r="D829" s="1" t="s">
        <v>241</v>
      </c>
      <c r="E829" s="1" t="s">
        <v>15</v>
      </c>
      <c r="F829" s="1" t="s">
        <v>16</v>
      </c>
      <c r="G829" s="1" t="s">
        <v>17</v>
      </c>
      <c r="H829" s="1" t="s">
        <v>18</v>
      </c>
      <c r="I829" s="2">
        <v>43753</v>
      </c>
      <c r="J829" s="1">
        <v>15300</v>
      </c>
      <c r="K829" s="1" t="s">
        <v>19</v>
      </c>
      <c r="L829" s="1">
        <v>0</v>
      </c>
      <c r="M829" s="1" t="s">
        <v>19</v>
      </c>
    </row>
    <row r="830" spans="1:13" hidden="1" x14ac:dyDescent="0.25">
      <c r="A830" s="1" t="s">
        <v>11</v>
      </c>
      <c r="B830" s="1" t="s">
        <v>12</v>
      </c>
      <c r="C830" s="1" t="s">
        <v>24</v>
      </c>
      <c r="D830" s="1" t="s">
        <v>25</v>
      </c>
      <c r="E830" s="1" t="s">
        <v>15</v>
      </c>
      <c r="F830" s="1" t="s">
        <v>16</v>
      </c>
      <c r="G830" s="1" t="s">
        <v>17</v>
      </c>
      <c r="H830" s="1" t="s">
        <v>18</v>
      </c>
      <c r="I830" s="2">
        <v>43753</v>
      </c>
      <c r="J830" s="1">
        <v>75700</v>
      </c>
      <c r="K830" s="1" t="s">
        <v>19</v>
      </c>
      <c r="L830" s="1">
        <v>0</v>
      </c>
      <c r="M830" s="1" t="s">
        <v>19</v>
      </c>
    </row>
    <row r="831" spans="1:13" hidden="1" x14ac:dyDescent="0.25">
      <c r="A831" s="1" t="s">
        <v>11</v>
      </c>
      <c r="B831" s="1" t="s">
        <v>12</v>
      </c>
      <c r="C831" s="1" t="s">
        <v>178</v>
      </c>
      <c r="D831" s="1" t="s">
        <v>179</v>
      </c>
      <c r="E831" s="1" t="s">
        <v>15</v>
      </c>
      <c r="F831" s="1" t="s">
        <v>16</v>
      </c>
      <c r="G831" s="1" t="s">
        <v>17</v>
      </c>
      <c r="H831" s="1" t="s">
        <v>18</v>
      </c>
      <c r="I831" s="2">
        <v>43753</v>
      </c>
      <c r="J831" s="1">
        <v>16</v>
      </c>
      <c r="K831" s="1" t="s">
        <v>19</v>
      </c>
      <c r="L831" s="1">
        <v>0</v>
      </c>
      <c r="M831" s="1" t="s">
        <v>19</v>
      </c>
    </row>
    <row r="832" spans="1:13" hidden="1" x14ac:dyDescent="0.25">
      <c r="A832" s="1" t="s">
        <v>11</v>
      </c>
      <c r="B832" s="1" t="s">
        <v>12</v>
      </c>
      <c r="C832" s="1" t="s">
        <v>94</v>
      </c>
      <c r="D832" s="1" t="s">
        <v>95</v>
      </c>
      <c r="E832" s="1" t="s">
        <v>15</v>
      </c>
      <c r="F832" s="1" t="s">
        <v>16</v>
      </c>
      <c r="G832" s="1" t="s">
        <v>17</v>
      </c>
      <c r="H832" s="1" t="s">
        <v>18</v>
      </c>
      <c r="I832" s="2">
        <v>43753</v>
      </c>
      <c r="J832" s="1">
        <v>2535</v>
      </c>
      <c r="K832" s="1" t="s">
        <v>19</v>
      </c>
      <c r="L832" s="1">
        <v>0</v>
      </c>
      <c r="M832" s="1" t="s">
        <v>19</v>
      </c>
    </row>
    <row r="833" spans="1:13" hidden="1" x14ac:dyDescent="0.25">
      <c r="A833" s="1" t="s">
        <v>11</v>
      </c>
      <c r="B833" s="1" t="s">
        <v>12</v>
      </c>
      <c r="C833" s="1" t="s">
        <v>196</v>
      </c>
      <c r="D833" s="1" t="s">
        <v>197</v>
      </c>
      <c r="E833" s="1" t="s">
        <v>15</v>
      </c>
      <c r="F833" s="1" t="s">
        <v>16</v>
      </c>
      <c r="G833" s="1" t="s">
        <v>17</v>
      </c>
      <c r="H833" s="1" t="s">
        <v>18</v>
      </c>
      <c r="I833" s="2">
        <v>43753</v>
      </c>
      <c r="J833" s="1">
        <v>10500</v>
      </c>
      <c r="K833" s="1" t="s">
        <v>19</v>
      </c>
      <c r="L833" s="1">
        <v>0</v>
      </c>
      <c r="M833" s="1" t="s">
        <v>19</v>
      </c>
    </row>
    <row r="834" spans="1:13" hidden="1" x14ac:dyDescent="0.25">
      <c r="A834" s="1" t="s">
        <v>11</v>
      </c>
      <c r="B834" s="1" t="s">
        <v>12</v>
      </c>
      <c r="C834" s="1" t="s">
        <v>198</v>
      </c>
      <c r="D834" s="1" t="s">
        <v>199</v>
      </c>
      <c r="E834" s="1" t="s">
        <v>15</v>
      </c>
      <c r="F834" s="1" t="s">
        <v>16</v>
      </c>
      <c r="G834" s="1" t="s">
        <v>17</v>
      </c>
      <c r="H834" s="1" t="s">
        <v>18</v>
      </c>
      <c r="I834" s="2">
        <v>43753</v>
      </c>
      <c r="J834" s="1">
        <v>1000</v>
      </c>
      <c r="K834" s="1" t="s">
        <v>19</v>
      </c>
      <c r="L834" s="1">
        <v>0</v>
      </c>
      <c r="M834" s="1" t="s">
        <v>19</v>
      </c>
    </row>
    <row r="835" spans="1:13" hidden="1" x14ac:dyDescent="0.25">
      <c r="A835" s="1" t="s">
        <v>11</v>
      </c>
      <c r="B835" s="1" t="s">
        <v>12</v>
      </c>
      <c r="C835" s="1" t="s">
        <v>22</v>
      </c>
      <c r="D835" s="1" t="s">
        <v>23</v>
      </c>
      <c r="E835" s="1" t="s">
        <v>15</v>
      </c>
      <c r="F835" s="1" t="s">
        <v>16</v>
      </c>
      <c r="G835" s="1" t="s">
        <v>17</v>
      </c>
      <c r="H835" s="1" t="s">
        <v>18</v>
      </c>
      <c r="I835" s="2">
        <v>43754</v>
      </c>
      <c r="J835" s="1">
        <v>4960</v>
      </c>
      <c r="K835" s="1" t="s">
        <v>19</v>
      </c>
      <c r="L835" s="1">
        <v>0</v>
      </c>
      <c r="M835" s="1" t="s">
        <v>19</v>
      </c>
    </row>
    <row r="836" spans="1:13" hidden="1" x14ac:dyDescent="0.25">
      <c r="A836" s="1" t="s">
        <v>11</v>
      </c>
      <c r="B836" s="1" t="s">
        <v>12</v>
      </c>
      <c r="C836" s="1" t="s">
        <v>240</v>
      </c>
      <c r="D836" s="1" t="s">
        <v>241</v>
      </c>
      <c r="E836" s="1" t="s">
        <v>15</v>
      </c>
      <c r="F836" s="1" t="s">
        <v>16</v>
      </c>
      <c r="G836" s="1" t="s">
        <v>17</v>
      </c>
      <c r="H836" s="1" t="s">
        <v>18</v>
      </c>
      <c r="I836" s="2">
        <v>43754</v>
      </c>
      <c r="J836" s="1">
        <v>1700</v>
      </c>
      <c r="K836" s="1" t="s">
        <v>19</v>
      </c>
      <c r="L836" s="1">
        <v>0</v>
      </c>
      <c r="M836" s="1" t="s">
        <v>19</v>
      </c>
    </row>
    <row r="837" spans="1:13" hidden="1" x14ac:dyDescent="0.25">
      <c r="A837" s="1" t="s">
        <v>11</v>
      </c>
      <c r="B837" s="1" t="s">
        <v>12</v>
      </c>
      <c r="C837" s="1" t="s">
        <v>24</v>
      </c>
      <c r="D837" s="1" t="s">
        <v>25</v>
      </c>
      <c r="E837" s="1" t="s">
        <v>15</v>
      </c>
      <c r="F837" s="1" t="s">
        <v>16</v>
      </c>
      <c r="G837" s="1" t="s">
        <v>17</v>
      </c>
      <c r="H837" s="1" t="s">
        <v>18</v>
      </c>
      <c r="I837" s="2">
        <v>43754</v>
      </c>
      <c r="J837" s="1">
        <v>94860</v>
      </c>
      <c r="K837" s="1" t="s">
        <v>19</v>
      </c>
      <c r="L837" s="1">
        <v>0</v>
      </c>
      <c r="M837" s="1" t="s">
        <v>19</v>
      </c>
    </row>
    <row r="838" spans="1:13" hidden="1" x14ac:dyDescent="0.25">
      <c r="A838" s="1" t="s">
        <v>11</v>
      </c>
      <c r="B838" s="1" t="s">
        <v>12</v>
      </c>
      <c r="C838" s="1" t="s">
        <v>304</v>
      </c>
      <c r="D838" s="1" t="s">
        <v>305</v>
      </c>
      <c r="E838" s="1" t="s">
        <v>15</v>
      </c>
      <c r="F838" s="1" t="s">
        <v>16</v>
      </c>
      <c r="G838" s="1" t="s">
        <v>17</v>
      </c>
      <c r="H838" s="1" t="s">
        <v>18</v>
      </c>
      <c r="I838" s="2">
        <v>43754</v>
      </c>
      <c r="J838" s="1">
        <v>4456</v>
      </c>
      <c r="K838" s="1" t="s">
        <v>19</v>
      </c>
      <c r="L838" s="1">
        <v>0</v>
      </c>
      <c r="M838" s="1" t="s">
        <v>19</v>
      </c>
    </row>
    <row r="839" spans="1:13" hidden="1" x14ac:dyDescent="0.25">
      <c r="A839" s="1" t="s">
        <v>11</v>
      </c>
      <c r="B839" s="1" t="s">
        <v>12</v>
      </c>
      <c r="C839" s="1" t="s">
        <v>188</v>
      </c>
      <c r="D839" s="1" t="s">
        <v>189</v>
      </c>
      <c r="E839" s="1" t="s">
        <v>15</v>
      </c>
      <c r="F839" s="1" t="s">
        <v>16</v>
      </c>
      <c r="G839" s="1" t="s">
        <v>17</v>
      </c>
      <c r="H839" s="1" t="s">
        <v>18</v>
      </c>
      <c r="I839" s="2">
        <v>43754</v>
      </c>
      <c r="J839" s="1">
        <v>1240</v>
      </c>
      <c r="K839" s="1" t="s">
        <v>19</v>
      </c>
      <c r="L839" s="1">
        <v>0</v>
      </c>
      <c r="M839" s="1" t="s">
        <v>19</v>
      </c>
    </row>
    <row r="840" spans="1:13" hidden="1" x14ac:dyDescent="0.25">
      <c r="A840" s="1" t="s">
        <v>11</v>
      </c>
      <c r="B840" s="1" t="s">
        <v>12</v>
      </c>
      <c r="C840" s="1" t="s">
        <v>236</v>
      </c>
      <c r="D840" s="1" t="s">
        <v>237</v>
      </c>
      <c r="E840" s="1" t="s">
        <v>15</v>
      </c>
      <c r="F840" s="1" t="s">
        <v>16</v>
      </c>
      <c r="G840" s="1" t="s">
        <v>17</v>
      </c>
      <c r="H840" s="1" t="s">
        <v>18</v>
      </c>
      <c r="I840" s="2">
        <v>43754</v>
      </c>
      <c r="J840" s="1">
        <v>301</v>
      </c>
      <c r="K840" s="1" t="s">
        <v>19</v>
      </c>
      <c r="L840" s="1">
        <v>0</v>
      </c>
      <c r="M840" s="1" t="s">
        <v>19</v>
      </c>
    </row>
    <row r="841" spans="1:13" hidden="1" x14ac:dyDescent="0.25">
      <c r="A841" s="1" t="s">
        <v>11</v>
      </c>
      <c r="B841" s="1" t="s">
        <v>12</v>
      </c>
      <c r="C841" s="1" t="s">
        <v>276</v>
      </c>
      <c r="D841" s="1" t="s">
        <v>277</v>
      </c>
      <c r="E841" s="1" t="s">
        <v>15</v>
      </c>
      <c r="F841" s="1" t="s">
        <v>16</v>
      </c>
      <c r="G841" s="1" t="s">
        <v>17</v>
      </c>
      <c r="H841" s="1" t="s">
        <v>18</v>
      </c>
      <c r="I841" s="2">
        <v>43755</v>
      </c>
      <c r="J841" s="1">
        <v>6000</v>
      </c>
      <c r="K841" s="1" t="s">
        <v>19</v>
      </c>
      <c r="L841" s="1">
        <v>0</v>
      </c>
      <c r="M841" s="1" t="s">
        <v>19</v>
      </c>
    </row>
    <row r="842" spans="1:13" hidden="1" x14ac:dyDescent="0.25">
      <c r="A842" s="1" t="s">
        <v>11</v>
      </c>
      <c r="B842" s="1" t="s">
        <v>12</v>
      </c>
      <c r="C842" s="1" t="s">
        <v>320</v>
      </c>
      <c r="D842" s="1" t="s">
        <v>321</v>
      </c>
      <c r="E842" s="1" t="s">
        <v>15</v>
      </c>
      <c r="F842" s="1" t="s">
        <v>16</v>
      </c>
      <c r="G842" s="1" t="s">
        <v>17</v>
      </c>
      <c r="H842" s="1" t="s">
        <v>18</v>
      </c>
      <c r="I842" s="2">
        <v>43755</v>
      </c>
      <c r="J842" s="1">
        <v>1860</v>
      </c>
      <c r="K842" s="1" t="s">
        <v>19</v>
      </c>
      <c r="L842" s="1">
        <v>0</v>
      </c>
      <c r="M842" s="1" t="s">
        <v>19</v>
      </c>
    </row>
    <row r="843" spans="1:13" hidden="1" x14ac:dyDescent="0.25">
      <c r="A843" s="1" t="s">
        <v>11</v>
      </c>
      <c r="B843" s="1" t="s">
        <v>12</v>
      </c>
      <c r="C843" s="1" t="s">
        <v>28</v>
      </c>
      <c r="D843" s="1" t="s">
        <v>29</v>
      </c>
      <c r="E843" s="1" t="s">
        <v>15</v>
      </c>
      <c r="F843" s="1" t="s">
        <v>16</v>
      </c>
      <c r="G843" s="1" t="s">
        <v>17</v>
      </c>
      <c r="H843" s="1" t="s">
        <v>18</v>
      </c>
      <c r="I843" s="2">
        <v>43755</v>
      </c>
      <c r="J843" s="1">
        <v>4500</v>
      </c>
      <c r="K843" s="1" t="s">
        <v>19</v>
      </c>
      <c r="L843" s="1">
        <v>0</v>
      </c>
      <c r="M843" s="1" t="s">
        <v>19</v>
      </c>
    </row>
    <row r="844" spans="1:13" hidden="1" x14ac:dyDescent="0.25">
      <c r="A844" s="1" t="s">
        <v>11</v>
      </c>
      <c r="B844" s="1" t="s">
        <v>12</v>
      </c>
      <c r="C844" s="1" t="s">
        <v>74</v>
      </c>
      <c r="D844" s="1" t="s">
        <v>75</v>
      </c>
      <c r="E844" s="1" t="s">
        <v>15</v>
      </c>
      <c r="F844" s="1" t="s">
        <v>16</v>
      </c>
      <c r="G844" s="1" t="s">
        <v>17</v>
      </c>
      <c r="H844" s="1" t="s">
        <v>18</v>
      </c>
      <c r="I844" s="2">
        <v>43756</v>
      </c>
      <c r="J844" s="1">
        <v>17060</v>
      </c>
      <c r="K844" s="1" t="s">
        <v>19</v>
      </c>
      <c r="L844" s="1">
        <v>0</v>
      </c>
      <c r="M844" s="1" t="s">
        <v>19</v>
      </c>
    </row>
    <row r="845" spans="1:13" hidden="1" x14ac:dyDescent="0.25">
      <c r="A845" s="1" t="s">
        <v>11</v>
      </c>
      <c r="B845" s="1" t="s">
        <v>12</v>
      </c>
      <c r="C845" s="1" t="s">
        <v>24</v>
      </c>
      <c r="D845" s="1" t="s">
        <v>25</v>
      </c>
      <c r="E845" s="1" t="s">
        <v>15</v>
      </c>
      <c r="F845" s="1" t="s">
        <v>16</v>
      </c>
      <c r="G845" s="1" t="s">
        <v>17</v>
      </c>
      <c r="H845" s="1" t="s">
        <v>18</v>
      </c>
      <c r="I845" s="2">
        <v>43756</v>
      </c>
      <c r="J845" s="1">
        <v>20000</v>
      </c>
      <c r="K845" s="1" t="s">
        <v>19</v>
      </c>
      <c r="L845" s="1">
        <v>0</v>
      </c>
      <c r="M845" s="1" t="s">
        <v>19</v>
      </c>
    </row>
    <row r="846" spans="1:13" hidden="1" x14ac:dyDescent="0.25">
      <c r="A846" s="1" t="s">
        <v>11</v>
      </c>
      <c r="B846" s="1" t="s">
        <v>12</v>
      </c>
      <c r="C846" s="1" t="s">
        <v>246</v>
      </c>
      <c r="D846" s="1" t="s">
        <v>247</v>
      </c>
      <c r="E846" s="1" t="s">
        <v>15</v>
      </c>
      <c r="F846" s="1" t="s">
        <v>16</v>
      </c>
      <c r="G846" s="1" t="s">
        <v>17</v>
      </c>
      <c r="H846" s="1" t="s">
        <v>18</v>
      </c>
      <c r="I846" s="2">
        <v>43756</v>
      </c>
      <c r="J846" s="1">
        <v>10000</v>
      </c>
      <c r="K846" s="1" t="s">
        <v>19</v>
      </c>
      <c r="L846" s="1">
        <v>0</v>
      </c>
      <c r="M846" s="1" t="s">
        <v>19</v>
      </c>
    </row>
    <row r="847" spans="1:13" hidden="1" x14ac:dyDescent="0.25">
      <c r="A847" s="1" t="s">
        <v>11</v>
      </c>
      <c r="B847" s="1" t="s">
        <v>12</v>
      </c>
      <c r="C847" s="1" t="s">
        <v>68</v>
      </c>
      <c r="D847" s="1" t="s">
        <v>69</v>
      </c>
      <c r="E847" s="1" t="s">
        <v>15</v>
      </c>
      <c r="F847" s="1" t="s">
        <v>16</v>
      </c>
      <c r="G847" s="1" t="s">
        <v>17</v>
      </c>
      <c r="H847" s="1" t="s">
        <v>18</v>
      </c>
      <c r="I847" s="2">
        <v>43756</v>
      </c>
      <c r="J847" s="1">
        <v>3000</v>
      </c>
      <c r="K847" s="1" t="s">
        <v>19</v>
      </c>
      <c r="L847" s="1">
        <v>0</v>
      </c>
      <c r="M847" s="1" t="s">
        <v>19</v>
      </c>
    </row>
    <row r="848" spans="1:13" hidden="1" x14ac:dyDescent="0.25">
      <c r="A848" s="1" t="s">
        <v>11</v>
      </c>
      <c r="B848" s="1" t="s">
        <v>12</v>
      </c>
      <c r="C848" s="1" t="s">
        <v>242</v>
      </c>
      <c r="D848" s="1" t="s">
        <v>243</v>
      </c>
      <c r="E848" s="1" t="s">
        <v>15</v>
      </c>
      <c r="F848" s="1" t="s">
        <v>16</v>
      </c>
      <c r="G848" s="1" t="s">
        <v>17</v>
      </c>
      <c r="H848" s="1" t="s">
        <v>18</v>
      </c>
      <c r="I848" s="2">
        <v>43757</v>
      </c>
      <c r="J848" s="1">
        <v>17300</v>
      </c>
      <c r="K848" s="1" t="s">
        <v>19</v>
      </c>
      <c r="L848" s="1">
        <v>0</v>
      </c>
      <c r="M848" s="1" t="s">
        <v>19</v>
      </c>
    </row>
    <row r="849" spans="1:13" hidden="1" x14ac:dyDescent="0.25">
      <c r="A849" s="1" t="s">
        <v>11</v>
      </c>
      <c r="B849" s="1" t="s">
        <v>12</v>
      </c>
      <c r="C849" s="1" t="s">
        <v>126</v>
      </c>
      <c r="D849" s="1" t="s">
        <v>127</v>
      </c>
      <c r="E849" s="1" t="s">
        <v>15</v>
      </c>
      <c r="F849" s="1" t="s">
        <v>16</v>
      </c>
      <c r="G849" s="1" t="s">
        <v>17</v>
      </c>
      <c r="H849" s="1" t="s">
        <v>18</v>
      </c>
      <c r="I849" s="2">
        <v>43757</v>
      </c>
      <c r="J849" s="1">
        <v>20000</v>
      </c>
      <c r="K849" s="1" t="s">
        <v>19</v>
      </c>
      <c r="L849" s="1">
        <v>0</v>
      </c>
      <c r="M849" s="1" t="s">
        <v>19</v>
      </c>
    </row>
    <row r="850" spans="1:13" hidden="1" x14ac:dyDescent="0.25">
      <c r="A850" s="1" t="s">
        <v>11</v>
      </c>
      <c r="B850" s="1" t="s">
        <v>12</v>
      </c>
      <c r="C850" s="1" t="s">
        <v>246</v>
      </c>
      <c r="D850" s="1" t="s">
        <v>247</v>
      </c>
      <c r="E850" s="1" t="s">
        <v>15</v>
      </c>
      <c r="F850" s="1" t="s">
        <v>16</v>
      </c>
      <c r="G850" s="1" t="s">
        <v>17</v>
      </c>
      <c r="H850" s="1" t="s">
        <v>18</v>
      </c>
      <c r="I850" s="2">
        <v>43757</v>
      </c>
      <c r="J850" s="1">
        <v>37600</v>
      </c>
      <c r="K850" s="1" t="s">
        <v>19</v>
      </c>
      <c r="L850" s="1">
        <v>0</v>
      </c>
      <c r="M850" s="1" t="s">
        <v>19</v>
      </c>
    </row>
    <row r="851" spans="1:13" x14ac:dyDescent="0.25">
      <c r="A851" s="1" t="s">
        <v>11</v>
      </c>
      <c r="B851" s="1" t="s">
        <v>12</v>
      </c>
      <c r="C851" s="1" t="s">
        <v>322</v>
      </c>
      <c r="D851" s="1" t="s">
        <v>323</v>
      </c>
      <c r="E851" s="1" t="s">
        <v>15</v>
      </c>
      <c r="F851" s="1" t="s">
        <v>16</v>
      </c>
      <c r="G851" s="1" t="s">
        <v>17</v>
      </c>
      <c r="H851" s="1" t="s">
        <v>18</v>
      </c>
      <c r="I851" s="2">
        <v>43757</v>
      </c>
      <c r="J851" s="1">
        <v>693</v>
      </c>
      <c r="K851" s="1" t="s">
        <v>19</v>
      </c>
      <c r="L851" s="1">
        <v>0</v>
      </c>
      <c r="M851" s="1" t="s">
        <v>19</v>
      </c>
    </row>
    <row r="852" spans="1:13" x14ac:dyDescent="0.25">
      <c r="A852" s="1" t="s">
        <v>11</v>
      </c>
      <c r="B852" s="1" t="s">
        <v>12</v>
      </c>
      <c r="C852" s="1" t="s">
        <v>318</v>
      </c>
      <c r="D852" s="1" t="s">
        <v>319</v>
      </c>
      <c r="E852" s="1" t="s">
        <v>15</v>
      </c>
      <c r="F852" s="1" t="s">
        <v>16</v>
      </c>
      <c r="G852" s="1" t="s">
        <v>17</v>
      </c>
      <c r="H852" s="1" t="s">
        <v>18</v>
      </c>
      <c r="I852" s="2">
        <v>43757</v>
      </c>
      <c r="J852" s="1">
        <v>20130</v>
      </c>
      <c r="K852" s="1" t="s">
        <v>19</v>
      </c>
      <c r="L852" s="1">
        <v>0</v>
      </c>
      <c r="M852" s="1" t="s">
        <v>19</v>
      </c>
    </row>
    <row r="853" spans="1:13" hidden="1" x14ac:dyDescent="0.25">
      <c r="A853" s="1" t="s">
        <v>11</v>
      </c>
      <c r="B853" s="1" t="s">
        <v>12</v>
      </c>
      <c r="C853" s="1" t="s">
        <v>68</v>
      </c>
      <c r="D853" s="1" t="s">
        <v>69</v>
      </c>
      <c r="E853" s="1" t="s">
        <v>15</v>
      </c>
      <c r="F853" s="1" t="s">
        <v>16</v>
      </c>
      <c r="G853" s="1" t="s">
        <v>17</v>
      </c>
      <c r="H853" s="1" t="s">
        <v>18</v>
      </c>
      <c r="I853" s="2">
        <v>43757</v>
      </c>
      <c r="J853" s="1">
        <v>5000</v>
      </c>
      <c r="K853" s="1" t="s">
        <v>19</v>
      </c>
      <c r="L853" s="1">
        <v>0</v>
      </c>
      <c r="M853" s="1" t="s">
        <v>19</v>
      </c>
    </row>
    <row r="854" spans="1:13" hidden="1" x14ac:dyDescent="0.25">
      <c r="A854" s="1" t="s">
        <v>11</v>
      </c>
      <c r="B854" s="1" t="s">
        <v>12</v>
      </c>
      <c r="C854" s="1" t="s">
        <v>70</v>
      </c>
      <c r="D854" s="1" t="s">
        <v>71</v>
      </c>
      <c r="E854" s="1" t="s">
        <v>15</v>
      </c>
      <c r="F854" s="1" t="s">
        <v>16</v>
      </c>
      <c r="G854" s="1" t="s">
        <v>17</v>
      </c>
      <c r="H854" s="1" t="s">
        <v>18</v>
      </c>
      <c r="I854" s="2">
        <v>43757</v>
      </c>
      <c r="J854" s="1">
        <v>3840</v>
      </c>
      <c r="K854" s="1" t="s">
        <v>19</v>
      </c>
      <c r="L854" s="1">
        <v>0</v>
      </c>
      <c r="M854" s="1" t="s">
        <v>19</v>
      </c>
    </row>
    <row r="855" spans="1:13" hidden="1" x14ac:dyDescent="0.25">
      <c r="A855" s="1" t="s">
        <v>11</v>
      </c>
      <c r="B855" s="1" t="s">
        <v>12</v>
      </c>
      <c r="C855" s="1" t="s">
        <v>124</v>
      </c>
      <c r="D855" s="1" t="s">
        <v>125</v>
      </c>
      <c r="E855" s="1" t="s">
        <v>15</v>
      </c>
      <c r="F855" s="1" t="s">
        <v>16</v>
      </c>
      <c r="G855" s="1" t="s">
        <v>17</v>
      </c>
      <c r="H855" s="1" t="s">
        <v>18</v>
      </c>
      <c r="I855" s="2">
        <v>43758</v>
      </c>
      <c r="J855" s="1">
        <v>90000</v>
      </c>
      <c r="K855" s="1" t="s">
        <v>19</v>
      </c>
      <c r="L855" s="1">
        <v>0</v>
      </c>
      <c r="M855" s="1" t="s">
        <v>19</v>
      </c>
    </row>
    <row r="856" spans="1:13" hidden="1" x14ac:dyDescent="0.25">
      <c r="A856" s="1" t="s">
        <v>11</v>
      </c>
      <c r="B856" s="1" t="s">
        <v>12</v>
      </c>
      <c r="C856" s="1" t="s">
        <v>24</v>
      </c>
      <c r="D856" s="1" t="s">
        <v>25</v>
      </c>
      <c r="E856" s="1" t="s">
        <v>15</v>
      </c>
      <c r="F856" s="1" t="s">
        <v>16</v>
      </c>
      <c r="G856" s="1" t="s">
        <v>17</v>
      </c>
      <c r="H856" s="1" t="s">
        <v>18</v>
      </c>
      <c r="I856" s="2">
        <v>43758</v>
      </c>
      <c r="J856" s="1">
        <v>72800</v>
      </c>
      <c r="K856" s="1" t="s">
        <v>19</v>
      </c>
      <c r="L856" s="1">
        <v>0</v>
      </c>
      <c r="M856" s="1" t="s">
        <v>19</v>
      </c>
    </row>
    <row r="857" spans="1:13" hidden="1" x14ac:dyDescent="0.25">
      <c r="A857" s="1" t="s">
        <v>11</v>
      </c>
      <c r="B857" s="1" t="s">
        <v>12</v>
      </c>
      <c r="C857" s="1" t="s">
        <v>126</v>
      </c>
      <c r="D857" s="1" t="s">
        <v>127</v>
      </c>
      <c r="E857" s="1" t="s">
        <v>15</v>
      </c>
      <c r="F857" s="1" t="s">
        <v>16</v>
      </c>
      <c r="G857" s="1" t="s">
        <v>17</v>
      </c>
      <c r="H857" s="1" t="s">
        <v>18</v>
      </c>
      <c r="I857" s="2">
        <v>43758</v>
      </c>
      <c r="J857" s="1">
        <v>7500</v>
      </c>
      <c r="K857" s="1" t="s">
        <v>19</v>
      </c>
      <c r="L857" s="1">
        <v>0</v>
      </c>
      <c r="M857" s="1" t="s">
        <v>19</v>
      </c>
    </row>
    <row r="858" spans="1:13" hidden="1" x14ac:dyDescent="0.25">
      <c r="A858" s="1" t="s">
        <v>11</v>
      </c>
      <c r="B858" s="1" t="s">
        <v>12</v>
      </c>
      <c r="C858" s="1" t="s">
        <v>26</v>
      </c>
      <c r="D858" s="1" t="s">
        <v>27</v>
      </c>
      <c r="E858" s="1" t="s">
        <v>15</v>
      </c>
      <c r="F858" s="1" t="s">
        <v>16</v>
      </c>
      <c r="G858" s="1" t="s">
        <v>17</v>
      </c>
      <c r="H858" s="1" t="s">
        <v>18</v>
      </c>
      <c r="I858" s="2">
        <v>43758</v>
      </c>
      <c r="J858" s="1">
        <v>800</v>
      </c>
      <c r="K858" s="1" t="s">
        <v>19</v>
      </c>
      <c r="L858" s="1">
        <v>0</v>
      </c>
      <c r="M858" s="1" t="s">
        <v>19</v>
      </c>
    </row>
    <row r="859" spans="1:13" hidden="1" x14ac:dyDescent="0.25">
      <c r="A859" s="1" t="s">
        <v>11</v>
      </c>
      <c r="B859" s="1" t="s">
        <v>12</v>
      </c>
      <c r="C859" s="1" t="s">
        <v>308</v>
      </c>
      <c r="D859" s="1" t="s">
        <v>309</v>
      </c>
      <c r="E859" s="1" t="s">
        <v>15</v>
      </c>
      <c r="F859" s="1" t="s">
        <v>16</v>
      </c>
      <c r="G859" s="1" t="s">
        <v>17</v>
      </c>
      <c r="H859" s="1" t="s">
        <v>18</v>
      </c>
      <c r="I859" s="2">
        <v>43758</v>
      </c>
      <c r="J859" s="1">
        <v>14</v>
      </c>
      <c r="K859" s="1" t="s">
        <v>19</v>
      </c>
      <c r="L859" s="1">
        <v>0</v>
      </c>
      <c r="M859" s="1" t="s">
        <v>19</v>
      </c>
    </row>
    <row r="860" spans="1:13" hidden="1" x14ac:dyDescent="0.25">
      <c r="A860" s="1" t="s">
        <v>11</v>
      </c>
      <c r="B860" s="1" t="s">
        <v>12</v>
      </c>
      <c r="C860" s="1" t="s">
        <v>40</v>
      </c>
      <c r="D860" s="1" t="s">
        <v>41</v>
      </c>
      <c r="E860" s="1" t="s">
        <v>15</v>
      </c>
      <c r="F860" s="1" t="s">
        <v>16</v>
      </c>
      <c r="G860" s="1" t="s">
        <v>17</v>
      </c>
      <c r="H860" s="1" t="s">
        <v>18</v>
      </c>
      <c r="I860" s="2">
        <v>43758</v>
      </c>
      <c r="J860" s="1">
        <v>1200</v>
      </c>
      <c r="K860" s="1" t="s">
        <v>19</v>
      </c>
      <c r="L860" s="1">
        <v>0</v>
      </c>
      <c r="M860" s="1" t="s">
        <v>19</v>
      </c>
    </row>
    <row r="861" spans="1:13" hidden="1" x14ac:dyDescent="0.25">
      <c r="A861" s="1" t="s">
        <v>11</v>
      </c>
      <c r="B861" s="1" t="s">
        <v>12</v>
      </c>
      <c r="C861" s="1" t="s">
        <v>96</v>
      </c>
      <c r="D861" s="1" t="s">
        <v>97</v>
      </c>
      <c r="E861" s="1" t="s">
        <v>15</v>
      </c>
      <c r="F861" s="1" t="s">
        <v>16</v>
      </c>
      <c r="G861" s="1" t="s">
        <v>17</v>
      </c>
      <c r="H861" s="1" t="s">
        <v>18</v>
      </c>
      <c r="I861" s="2">
        <v>43758</v>
      </c>
      <c r="J861" s="1">
        <v>100</v>
      </c>
      <c r="K861" s="1" t="s">
        <v>19</v>
      </c>
      <c r="L861" s="1">
        <v>0</v>
      </c>
      <c r="M861" s="1" t="s">
        <v>19</v>
      </c>
    </row>
    <row r="862" spans="1:13" hidden="1" x14ac:dyDescent="0.25">
      <c r="A862" s="1" t="s">
        <v>11</v>
      </c>
      <c r="B862" s="1" t="s">
        <v>12</v>
      </c>
      <c r="C862" s="1" t="s">
        <v>192</v>
      </c>
      <c r="D862" s="1" t="s">
        <v>193</v>
      </c>
      <c r="E862" s="1" t="s">
        <v>15</v>
      </c>
      <c r="F862" s="1" t="s">
        <v>16</v>
      </c>
      <c r="G862" s="1" t="s">
        <v>17</v>
      </c>
      <c r="H862" s="1" t="s">
        <v>18</v>
      </c>
      <c r="I862" s="2">
        <v>43758</v>
      </c>
      <c r="J862" s="1">
        <v>800</v>
      </c>
      <c r="K862" s="1" t="s">
        <v>19</v>
      </c>
      <c r="L862" s="1">
        <v>0</v>
      </c>
      <c r="M862" s="1" t="s">
        <v>19</v>
      </c>
    </row>
    <row r="863" spans="1:13" hidden="1" x14ac:dyDescent="0.25">
      <c r="A863" s="1" t="s">
        <v>11</v>
      </c>
      <c r="B863" s="1" t="s">
        <v>12</v>
      </c>
      <c r="C863" s="1" t="s">
        <v>22</v>
      </c>
      <c r="D863" s="1" t="s">
        <v>23</v>
      </c>
      <c r="E863" s="1" t="s">
        <v>15</v>
      </c>
      <c r="F863" s="1" t="s">
        <v>16</v>
      </c>
      <c r="G863" s="1" t="s">
        <v>17</v>
      </c>
      <c r="H863" s="1" t="s">
        <v>18</v>
      </c>
      <c r="I863" s="2">
        <v>43759</v>
      </c>
      <c r="J863" s="1">
        <v>30000</v>
      </c>
      <c r="K863" s="1" t="s">
        <v>19</v>
      </c>
      <c r="L863" s="1">
        <v>0</v>
      </c>
      <c r="M863" s="1" t="s">
        <v>19</v>
      </c>
    </row>
    <row r="864" spans="1:13" hidden="1" x14ac:dyDescent="0.25">
      <c r="A864" s="1" t="s">
        <v>11</v>
      </c>
      <c r="B864" s="1" t="s">
        <v>12</v>
      </c>
      <c r="C864" s="1" t="s">
        <v>276</v>
      </c>
      <c r="D864" s="1" t="s">
        <v>277</v>
      </c>
      <c r="E864" s="1" t="s">
        <v>15</v>
      </c>
      <c r="F864" s="1" t="s">
        <v>16</v>
      </c>
      <c r="G864" s="1" t="s">
        <v>17</v>
      </c>
      <c r="H864" s="1" t="s">
        <v>18</v>
      </c>
      <c r="I864" s="2">
        <v>43760</v>
      </c>
      <c r="J864" s="1">
        <v>24000</v>
      </c>
      <c r="K864" s="1" t="s">
        <v>19</v>
      </c>
      <c r="L864" s="1">
        <v>0</v>
      </c>
      <c r="M864" s="1" t="s">
        <v>19</v>
      </c>
    </row>
    <row r="865" spans="1:13" hidden="1" x14ac:dyDescent="0.25">
      <c r="A865" s="1" t="s">
        <v>11</v>
      </c>
      <c r="B865" s="1" t="s">
        <v>12</v>
      </c>
      <c r="C865" s="1" t="s">
        <v>306</v>
      </c>
      <c r="D865" s="1" t="s">
        <v>307</v>
      </c>
      <c r="E865" s="1" t="s">
        <v>15</v>
      </c>
      <c r="F865" s="1" t="s">
        <v>16</v>
      </c>
      <c r="G865" s="1" t="s">
        <v>17</v>
      </c>
      <c r="H865" s="1" t="s">
        <v>18</v>
      </c>
      <c r="I865" s="2">
        <v>43760</v>
      </c>
      <c r="J865" s="1">
        <v>620</v>
      </c>
      <c r="K865" s="1" t="s">
        <v>19</v>
      </c>
      <c r="L865" s="1">
        <v>0</v>
      </c>
      <c r="M865" s="1" t="s">
        <v>19</v>
      </c>
    </row>
    <row r="866" spans="1:13" hidden="1" x14ac:dyDescent="0.25">
      <c r="A866" s="1" t="s">
        <v>11</v>
      </c>
      <c r="B866" s="1" t="s">
        <v>12</v>
      </c>
      <c r="C866" s="1" t="s">
        <v>92</v>
      </c>
      <c r="D866" s="1" t="s">
        <v>93</v>
      </c>
      <c r="E866" s="1" t="s">
        <v>15</v>
      </c>
      <c r="F866" s="1" t="s">
        <v>16</v>
      </c>
      <c r="G866" s="1" t="s">
        <v>17</v>
      </c>
      <c r="H866" s="1" t="s">
        <v>18</v>
      </c>
      <c r="I866" s="2">
        <v>43760</v>
      </c>
      <c r="J866" s="1">
        <v>2760</v>
      </c>
      <c r="K866" s="1" t="s">
        <v>19</v>
      </c>
      <c r="L866" s="1">
        <v>0</v>
      </c>
      <c r="M866" s="1" t="s">
        <v>19</v>
      </c>
    </row>
    <row r="867" spans="1:13" hidden="1" x14ac:dyDescent="0.25">
      <c r="A867" s="1" t="s">
        <v>11</v>
      </c>
      <c r="B867" s="1" t="s">
        <v>12</v>
      </c>
      <c r="C867" s="1" t="s">
        <v>280</v>
      </c>
      <c r="D867" s="1" t="s">
        <v>281</v>
      </c>
      <c r="E867" s="1" t="s">
        <v>15</v>
      </c>
      <c r="F867" s="1" t="s">
        <v>16</v>
      </c>
      <c r="G867" s="1" t="s">
        <v>17</v>
      </c>
      <c r="H867" s="1" t="s">
        <v>18</v>
      </c>
      <c r="I867" s="2">
        <v>43760</v>
      </c>
      <c r="J867" s="1">
        <v>580</v>
      </c>
      <c r="K867" s="1" t="s">
        <v>19</v>
      </c>
      <c r="L867" s="1">
        <v>0</v>
      </c>
      <c r="M867" s="1" t="s">
        <v>19</v>
      </c>
    </row>
    <row r="868" spans="1:13" hidden="1" x14ac:dyDescent="0.25">
      <c r="A868" s="1" t="s">
        <v>11</v>
      </c>
      <c r="B868" s="1" t="s">
        <v>12</v>
      </c>
      <c r="C868" s="1" t="s">
        <v>192</v>
      </c>
      <c r="D868" s="1" t="s">
        <v>193</v>
      </c>
      <c r="E868" s="1" t="s">
        <v>15</v>
      </c>
      <c r="F868" s="1" t="s">
        <v>16</v>
      </c>
      <c r="G868" s="1" t="s">
        <v>17</v>
      </c>
      <c r="H868" s="1" t="s">
        <v>18</v>
      </c>
      <c r="I868" s="2">
        <v>43760</v>
      </c>
      <c r="J868" s="1">
        <v>750</v>
      </c>
      <c r="K868" s="1" t="s">
        <v>19</v>
      </c>
      <c r="L868" s="1">
        <v>0</v>
      </c>
      <c r="M868" s="1" t="s">
        <v>19</v>
      </c>
    </row>
    <row r="869" spans="1:13" hidden="1" x14ac:dyDescent="0.25">
      <c r="A869" s="1" t="s">
        <v>11</v>
      </c>
      <c r="B869" s="1" t="s">
        <v>12</v>
      </c>
      <c r="C869" s="1" t="s">
        <v>68</v>
      </c>
      <c r="D869" s="1" t="s">
        <v>69</v>
      </c>
      <c r="E869" s="1" t="s">
        <v>15</v>
      </c>
      <c r="F869" s="1" t="s">
        <v>16</v>
      </c>
      <c r="G869" s="1" t="s">
        <v>17</v>
      </c>
      <c r="H869" s="1" t="s">
        <v>18</v>
      </c>
      <c r="I869" s="2">
        <v>43760</v>
      </c>
      <c r="J869" s="1">
        <v>9000</v>
      </c>
      <c r="K869" s="1" t="s">
        <v>19</v>
      </c>
      <c r="L869" s="1">
        <v>0</v>
      </c>
      <c r="M869" s="1" t="s">
        <v>19</v>
      </c>
    </row>
    <row r="870" spans="1:13" hidden="1" x14ac:dyDescent="0.25">
      <c r="A870" s="1" t="s">
        <v>11</v>
      </c>
      <c r="B870" s="1" t="s">
        <v>12</v>
      </c>
      <c r="C870" s="1" t="s">
        <v>276</v>
      </c>
      <c r="D870" s="1" t="s">
        <v>277</v>
      </c>
      <c r="E870" s="1" t="s">
        <v>15</v>
      </c>
      <c r="F870" s="1" t="s">
        <v>16</v>
      </c>
      <c r="G870" s="1" t="s">
        <v>17</v>
      </c>
      <c r="H870" s="1" t="s">
        <v>18</v>
      </c>
      <c r="I870" s="2">
        <v>43761</v>
      </c>
      <c r="J870" s="1">
        <v>26000</v>
      </c>
      <c r="K870" s="1" t="s">
        <v>19</v>
      </c>
      <c r="L870" s="1">
        <v>0</v>
      </c>
      <c r="M870" s="1" t="s">
        <v>19</v>
      </c>
    </row>
    <row r="871" spans="1:13" hidden="1" x14ac:dyDescent="0.25">
      <c r="A871" s="1" t="s">
        <v>11</v>
      </c>
      <c r="B871" s="1" t="s">
        <v>12</v>
      </c>
      <c r="C871" s="1" t="s">
        <v>22</v>
      </c>
      <c r="D871" s="1" t="s">
        <v>23</v>
      </c>
      <c r="E871" s="1" t="s">
        <v>15</v>
      </c>
      <c r="F871" s="1" t="s">
        <v>16</v>
      </c>
      <c r="G871" s="1" t="s">
        <v>17</v>
      </c>
      <c r="H871" s="1" t="s">
        <v>18</v>
      </c>
      <c r="I871" s="2">
        <v>43761</v>
      </c>
      <c r="J871" s="1">
        <v>3000</v>
      </c>
      <c r="K871" s="1" t="s">
        <v>19</v>
      </c>
      <c r="L871" s="1">
        <v>0</v>
      </c>
      <c r="M871" s="1" t="s">
        <v>19</v>
      </c>
    </row>
    <row r="872" spans="1:13" hidden="1" x14ac:dyDescent="0.25">
      <c r="A872" s="1" t="s">
        <v>11</v>
      </c>
      <c r="B872" s="1" t="s">
        <v>12</v>
      </c>
      <c r="C872" s="1" t="s">
        <v>24</v>
      </c>
      <c r="D872" s="1" t="s">
        <v>25</v>
      </c>
      <c r="E872" s="1" t="s">
        <v>15</v>
      </c>
      <c r="F872" s="1" t="s">
        <v>16</v>
      </c>
      <c r="G872" s="1" t="s">
        <v>17</v>
      </c>
      <c r="H872" s="1" t="s">
        <v>18</v>
      </c>
      <c r="I872" s="2">
        <v>43761</v>
      </c>
      <c r="J872" s="1">
        <v>60000</v>
      </c>
      <c r="K872" s="1" t="s">
        <v>19</v>
      </c>
      <c r="L872" s="1">
        <v>0</v>
      </c>
      <c r="M872" s="1" t="s">
        <v>19</v>
      </c>
    </row>
    <row r="873" spans="1:13" hidden="1" x14ac:dyDescent="0.25">
      <c r="A873" s="1" t="s">
        <v>11</v>
      </c>
      <c r="B873" s="1" t="s">
        <v>12</v>
      </c>
      <c r="C873" s="1" t="s">
        <v>178</v>
      </c>
      <c r="D873" s="1" t="s">
        <v>179</v>
      </c>
      <c r="E873" s="1" t="s">
        <v>15</v>
      </c>
      <c r="F873" s="1" t="s">
        <v>16</v>
      </c>
      <c r="G873" s="1" t="s">
        <v>17</v>
      </c>
      <c r="H873" s="1" t="s">
        <v>18</v>
      </c>
      <c r="I873" s="2">
        <v>43761</v>
      </c>
      <c r="J873" s="1">
        <v>25</v>
      </c>
      <c r="K873" s="1" t="s">
        <v>19</v>
      </c>
      <c r="L873" s="1">
        <v>0</v>
      </c>
      <c r="M873" s="1" t="s">
        <v>19</v>
      </c>
    </row>
    <row r="874" spans="1:13" hidden="1" x14ac:dyDescent="0.25">
      <c r="A874" s="1" t="s">
        <v>11</v>
      </c>
      <c r="B874" s="1" t="s">
        <v>12</v>
      </c>
      <c r="C874" s="1" t="s">
        <v>182</v>
      </c>
      <c r="D874" s="1" t="s">
        <v>183</v>
      </c>
      <c r="E874" s="1" t="s">
        <v>15</v>
      </c>
      <c r="F874" s="1" t="s">
        <v>16</v>
      </c>
      <c r="G874" s="1" t="s">
        <v>17</v>
      </c>
      <c r="H874" s="1" t="s">
        <v>18</v>
      </c>
      <c r="I874" s="2">
        <v>43761</v>
      </c>
      <c r="J874" s="1">
        <v>2250</v>
      </c>
      <c r="K874" s="1" t="s">
        <v>19</v>
      </c>
      <c r="L874" s="1">
        <v>0</v>
      </c>
      <c r="M874" s="1" t="s">
        <v>19</v>
      </c>
    </row>
    <row r="875" spans="1:13" hidden="1" x14ac:dyDescent="0.25">
      <c r="A875" s="1" t="s">
        <v>11</v>
      </c>
      <c r="B875" s="1" t="s">
        <v>12</v>
      </c>
      <c r="C875" s="1" t="s">
        <v>276</v>
      </c>
      <c r="D875" s="1" t="s">
        <v>277</v>
      </c>
      <c r="E875" s="1" t="s">
        <v>15</v>
      </c>
      <c r="F875" s="1" t="s">
        <v>16</v>
      </c>
      <c r="G875" s="1" t="s">
        <v>17</v>
      </c>
      <c r="H875" s="1" t="s">
        <v>18</v>
      </c>
      <c r="I875" s="2">
        <v>43762</v>
      </c>
      <c r="J875" s="1">
        <v>18160</v>
      </c>
      <c r="K875" s="1" t="s">
        <v>19</v>
      </c>
      <c r="L875" s="1">
        <v>0</v>
      </c>
      <c r="M875" s="1" t="s">
        <v>19</v>
      </c>
    </row>
    <row r="876" spans="1:13" hidden="1" x14ac:dyDescent="0.25">
      <c r="A876" s="1" t="s">
        <v>11</v>
      </c>
      <c r="B876" s="1" t="s">
        <v>12</v>
      </c>
      <c r="C876" s="1" t="s">
        <v>114</v>
      </c>
      <c r="D876" s="1" t="s">
        <v>115</v>
      </c>
      <c r="E876" s="1" t="s">
        <v>15</v>
      </c>
      <c r="F876" s="1" t="s">
        <v>16</v>
      </c>
      <c r="G876" s="1" t="s">
        <v>17</v>
      </c>
      <c r="H876" s="1" t="s">
        <v>18</v>
      </c>
      <c r="I876" s="2">
        <v>43762</v>
      </c>
      <c r="J876" s="1">
        <v>3</v>
      </c>
      <c r="K876" s="1" t="s">
        <v>19</v>
      </c>
      <c r="L876" s="1">
        <v>0</v>
      </c>
      <c r="M876" s="1" t="s">
        <v>19</v>
      </c>
    </row>
    <row r="877" spans="1:13" hidden="1" x14ac:dyDescent="0.25">
      <c r="A877" s="1" t="s">
        <v>11</v>
      </c>
      <c r="B877" s="1" t="s">
        <v>12</v>
      </c>
      <c r="C877" s="1" t="s">
        <v>86</v>
      </c>
      <c r="D877" s="1" t="s">
        <v>87</v>
      </c>
      <c r="E877" s="1" t="s">
        <v>15</v>
      </c>
      <c r="F877" s="1" t="s">
        <v>16</v>
      </c>
      <c r="G877" s="1" t="s">
        <v>17</v>
      </c>
      <c r="H877" s="1" t="s">
        <v>18</v>
      </c>
      <c r="I877" s="2">
        <v>43762</v>
      </c>
      <c r="J877" s="1">
        <v>3</v>
      </c>
      <c r="K877" s="1" t="s">
        <v>19</v>
      </c>
      <c r="L877" s="1">
        <v>0</v>
      </c>
      <c r="M877" s="1" t="s">
        <v>19</v>
      </c>
    </row>
    <row r="878" spans="1:13" hidden="1" x14ac:dyDescent="0.25">
      <c r="A878" s="1" t="s">
        <v>11</v>
      </c>
      <c r="B878" s="1" t="s">
        <v>12</v>
      </c>
      <c r="C878" s="1" t="s">
        <v>62</v>
      </c>
      <c r="D878" s="1" t="s">
        <v>63</v>
      </c>
      <c r="E878" s="1" t="s">
        <v>15</v>
      </c>
      <c r="F878" s="1" t="s">
        <v>16</v>
      </c>
      <c r="G878" s="1" t="s">
        <v>17</v>
      </c>
      <c r="H878" s="1" t="s">
        <v>18</v>
      </c>
      <c r="I878" s="2">
        <v>43762</v>
      </c>
      <c r="J878" s="1">
        <v>56</v>
      </c>
      <c r="K878" s="1" t="s">
        <v>19</v>
      </c>
      <c r="L878" s="1">
        <v>0</v>
      </c>
      <c r="M878" s="1" t="s">
        <v>19</v>
      </c>
    </row>
    <row r="879" spans="1:13" hidden="1" x14ac:dyDescent="0.25">
      <c r="A879" s="1" t="s">
        <v>11</v>
      </c>
      <c r="B879" s="1" t="s">
        <v>12</v>
      </c>
      <c r="C879" s="1" t="s">
        <v>324</v>
      </c>
      <c r="D879" s="1" t="s">
        <v>325</v>
      </c>
      <c r="E879" s="1" t="s">
        <v>15</v>
      </c>
      <c r="F879" s="1" t="s">
        <v>16</v>
      </c>
      <c r="G879" s="1" t="s">
        <v>17</v>
      </c>
      <c r="H879" s="1" t="s">
        <v>18</v>
      </c>
      <c r="I879" s="2">
        <v>43762</v>
      </c>
      <c r="J879" s="1">
        <v>1200</v>
      </c>
      <c r="K879" s="1" t="s">
        <v>19</v>
      </c>
      <c r="L879" s="1">
        <v>0</v>
      </c>
      <c r="M879" s="1" t="s">
        <v>19</v>
      </c>
    </row>
    <row r="880" spans="1:13" hidden="1" x14ac:dyDescent="0.25">
      <c r="A880" s="1" t="s">
        <v>11</v>
      </c>
      <c r="B880" s="1" t="s">
        <v>12</v>
      </c>
      <c r="C880" s="1" t="s">
        <v>148</v>
      </c>
      <c r="D880" s="1" t="s">
        <v>149</v>
      </c>
      <c r="E880" s="1" t="s">
        <v>15</v>
      </c>
      <c r="F880" s="1" t="s">
        <v>16</v>
      </c>
      <c r="G880" s="1" t="s">
        <v>17</v>
      </c>
      <c r="H880" s="1" t="s">
        <v>18</v>
      </c>
      <c r="I880" s="2">
        <v>43762</v>
      </c>
      <c r="J880" s="1">
        <v>800</v>
      </c>
      <c r="K880" s="1" t="s">
        <v>19</v>
      </c>
      <c r="L880" s="1">
        <v>0</v>
      </c>
      <c r="M880" s="1" t="s">
        <v>19</v>
      </c>
    </row>
    <row r="881" spans="1:13" hidden="1" x14ac:dyDescent="0.25">
      <c r="A881" s="1" t="s">
        <v>11</v>
      </c>
      <c r="B881" s="1" t="s">
        <v>12</v>
      </c>
      <c r="C881" s="1" t="s">
        <v>306</v>
      </c>
      <c r="D881" s="1" t="s">
        <v>307</v>
      </c>
      <c r="E881" s="1" t="s">
        <v>15</v>
      </c>
      <c r="F881" s="1" t="s">
        <v>16</v>
      </c>
      <c r="G881" s="1" t="s">
        <v>17</v>
      </c>
      <c r="H881" s="1" t="s">
        <v>18</v>
      </c>
      <c r="I881" s="2">
        <v>43762</v>
      </c>
      <c r="J881" s="1">
        <v>593</v>
      </c>
      <c r="K881" s="1" t="s">
        <v>19</v>
      </c>
      <c r="L881" s="1">
        <v>0</v>
      </c>
      <c r="M881" s="1" t="s">
        <v>19</v>
      </c>
    </row>
    <row r="882" spans="1:13" hidden="1" x14ac:dyDescent="0.25">
      <c r="A882" s="1" t="s">
        <v>11</v>
      </c>
      <c r="B882" s="1" t="s">
        <v>12</v>
      </c>
      <c r="C882" s="1" t="s">
        <v>308</v>
      </c>
      <c r="D882" s="1" t="s">
        <v>309</v>
      </c>
      <c r="E882" s="1" t="s">
        <v>15</v>
      </c>
      <c r="F882" s="1" t="s">
        <v>16</v>
      </c>
      <c r="G882" s="1" t="s">
        <v>17</v>
      </c>
      <c r="H882" s="1" t="s">
        <v>18</v>
      </c>
      <c r="I882" s="2">
        <v>43762</v>
      </c>
      <c r="J882" s="1">
        <v>394</v>
      </c>
      <c r="K882" s="1" t="s">
        <v>19</v>
      </c>
      <c r="L882" s="1">
        <v>0</v>
      </c>
      <c r="M882" s="1" t="s">
        <v>19</v>
      </c>
    </row>
    <row r="883" spans="1:13" hidden="1" x14ac:dyDescent="0.25">
      <c r="A883" s="1" t="s">
        <v>11</v>
      </c>
      <c r="B883" s="1" t="s">
        <v>12</v>
      </c>
      <c r="C883" s="1" t="s">
        <v>218</v>
      </c>
      <c r="D883" s="1" t="s">
        <v>219</v>
      </c>
      <c r="E883" s="1" t="s">
        <v>15</v>
      </c>
      <c r="F883" s="1" t="s">
        <v>16</v>
      </c>
      <c r="G883" s="1" t="s">
        <v>17</v>
      </c>
      <c r="H883" s="1" t="s">
        <v>18</v>
      </c>
      <c r="I883" s="2">
        <v>43762</v>
      </c>
      <c r="J883" s="1">
        <v>12</v>
      </c>
      <c r="K883" s="1" t="s">
        <v>19</v>
      </c>
      <c r="L883" s="1">
        <v>0</v>
      </c>
      <c r="M883" s="1" t="s">
        <v>19</v>
      </c>
    </row>
    <row r="884" spans="1:13" hidden="1" x14ac:dyDescent="0.25">
      <c r="A884" s="1" t="s">
        <v>11</v>
      </c>
      <c r="B884" s="1" t="s">
        <v>12</v>
      </c>
      <c r="C884" s="1" t="s">
        <v>300</v>
      </c>
      <c r="D884" s="1" t="s">
        <v>301</v>
      </c>
      <c r="E884" s="1" t="s">
        <v>15</v>
      </c>
      <c r="F884" s="1" t="s">
        <v>16</v>
      </c>
      <c r="G884" s="1" t="s">
        <v>17</v>
      </c>
      <c r="H884" s="1" t="s">
        <v>18</v>
      </c>
      <c r="I884" s="2">
        <v>43762</v>
      </c>
      <c r="J884" s="1">
        <v>1</v>
      </c>
      <c r="K884" s="1" t="s">
        <v>19</v>
      </c>
      <c r="L884" s="1">
        <v>0</v>
      </c>
      <c r="M884" s="1" t="s">
        <v>19</v>
      </c>
    </row>
    <row r="885" spans="1:13" hidden="1" x14ac:dyDescent="0.25">
      <c r="A885" s="1" t="s">
        <v>11</v>
      </c>
      <c r="B885" s="1" t="s">
        <v>12</v>
      </c>
      <c r="C885" s="1" t="s">
        <v>96</v>
      </c>
      <c r="D885" s="1" t="s">
        <v>97</v>
      </c>
      <c r="E885" s="1" t="s">
        <v>15</v>
      </c>
      <c r="F885" s="1" t="s">
        <v>16</v>
      </c>
      <c r="G885" s="1" t="s">
        <v>17</v>
      </c>
      <c r="H885" s="1" t="s">
        <v>18</v>
      </c>
      <c r="I885" s="2">
        <v>43762</v>
      </c>
      <c r="J885" s="1">
        <v>4</v>
      </c>
      <c r="K885" s="1" t="s">
        <v>19</v>
      </c>
      <c r="L885" s="1">
        <v>0</v>
      </c>
      <c r="M885" s="1" t="s">
        <v>19</v>
      </c>
    </row>
    <row r="886" spans="1:13" hidden="1" x14ac:dyDescent="0.25">
      <c r="A886" s="1" t="s">
        <v>11</v>
      </c>
      <c r="B886" s="1" t="s">
        <v>12</v>
      </c>
      <c r="C886" s="1" t="s">
        <v>58</v>
      </c>
      <c r="D886" s="1" t="s">
        <v>59</v>
      </c>
      <c r="E886" s="1" t="s">
        <v>15</v>
      </c>
      <c r="F886" s="1" t="s">
        <v>16</v>
      </c>
      <c r="G886" s="1" t="s">
        <v>17</v>
      </c>
      <c r="H886" s="1" t="s">
        <v>18</v>
      </c>
      <c r="I886" s="2">
        <v>43762</v>
      </c>
      <c r="J886" s="1">
        <v>20</v>
      </c>
      <c r="K886" s="1" t="s">
        <v>19</v>
      </c>
      <c r="L886" s="1">
        <v>0</v>
      </c>
      <c r="M886" s="1" t="s">
        <v>19</v>
      </c>
    </row>
    <row r="887" spans="1:13" hidden="1" x14ac:dyDescent="0.25">
      <c r="A887" s="1" t="s">
        <v>11</v>
      </c>
      <c r="B887" s="1" t="s">
        <v>12</v>
      </c>
      <c r="C887" s="1" t="s">
        <v>220</v>
      </c>
      <c r="D887" s="1" t="s">
        <v>221</v>
      </c>
      <c r="E887" s="1" t="s">
        <v>15</v>
      </c>
      <c r="F887" s="1" t="s">
        <v>16</v>
      </c>
      <c r="G887" s="1" t="s">
        <v>17</v>
      </c>
      <c r="H887" s="1" t="s">
        <v>18</v>
      </c>
      <c r="I887" s="2">
        <v>43762</v>
      </c>
      <c r="J887" s="1">
        <v>22</v>
      </c>
      <c r="K887" s="1" t="s">
        <v>19</v>
      </c>
      <c r="L887" s="1">
        <v>0</v>
      </c>
      <c r="M887" s="1" t="s">
        <v>19</v>
      </c>
    </row>
    <row r="888" spans="1:13" hidden="1" x14ac:dyDescent="0.25">
      <c r="A888" s="1" t="s">
        <v>11</v>
      </c>
      <c r="B888" s="1" t="s">
        <v>12</v>
      </c>
      <c r="C888" s="1" t="s">
        <v>68</v>
      </c>
      <c r="D888" s="1" t="s">
        <v>69</v>
      </c>
      <c r="E888" s="1" t="s">
        <v>15</v>
      </c>
      <c r="F888" s="1" t="s">
        <v>16</v>
      </c>
      <c r="G888" s="1" t="s">
        <v>17</v>
      </c>
      <c r="H888" s="1" t="s">
        <v>18</v>
      </c>
      <c r="I888" s="2">
        <v>43762</v>
      </c>
      <c r="J888" s="1">
        <v>1500</v>
      </c>
      <c r="K888" s="1" t="s">
        <v>19</v>
      </c>
      <c r="L888" s="1">
        <v>0</v>
      </c>
      <c r="M888" s="1" t="s">
        <v>19</v>
      </c>
    </row>
    <row r="889" spans="1:13" hidden="1" x14ac:dyDescent="0.25">
      <c r="A889" s="1" t="s">
        <v>11</v>
      </c>
      <c r="B889" s="1" t="s">
        <v>12</v>
      </c>
      <c r="C889" s="1" t="s">
        <v>234</v>
      </c>
      <c r="D889" s="1" t="s">
        <v>235</v>
      </c>
      <c r="E889" s="1" t="s">
        <v>15</v>
      </c>
      <c r="F889" s="1" t="s">
        <v>16</v>
      </c>
      <c r="G889" s="1" t="s">
        <v>17</v>
      </c>
      <c r="H889" s="1" t="s">
        <v>18</v>
      </c>
      <c r="I889" s="2">
        <v>43762</v>
      </c>
      <c r="J889" s="1">
        <v>2</v>
      </c>
      <c r="K889" s="1" t="s">
        <v>19</v>
      </c>
      <c r="L889" s="1">
        <v>0</v>
      </c>
      <c r="M889" s="1" t="s">
        <v>19</v>
      </c>
    </row>
    <row r="890" spans="1:13" hidden="1" x14ac:dyDescent="0.25">
      <c r="A890" s="1" t="s">
        <v>11</v>
      </c>
      <c r="B890" s="1" t="s">
        <v>12</v>
      </c>
      <c r="C890" s="1" t="s">
        <v>214</v>
      </c>
      <c r="D890" s="1" t="s">
        <v>215</v>
      </c>
      <c r="E890" s="1" t="s">
        <v>15</v>
      </c>
      <c r="F890" s="1" t="s">
        <v>16</v>
      </c>
      <c r="G890" s="1" t="s">
        <v>17</v>
      </c>
      <c r="H890" s="1" t="s">
        <v>18</v>
      </c>
      <c r="I890" s="2">
        <v>43763</v>
      </c>
      <c r="J890" s="1">
        <v>14000</v>
      </c>
      <c r="K890" s="1" t="s">
        <v>19</v>
      </c>
      <c r="L890" s="1">
        <v>0</v>
      </c>
      <c r="M890" s="1" t="s">
        <v>19</v>
      </c>
    </row>
    <row r="891" spans="1:13" hidden="1" x14ac:dyDescent="0.25">
      <c r="A891" s="1" t="s">
        <v>11</v>
      </c>
      <c r="B891" s="1" t="s">
        <v>12</v>
      </c>
      <c r="C891" s="1" t="s">
        <v>238</v>
      </c>
      <c r="D891" s="1" t="s">
        <v>239</v>
      </c>
      <c r="E891" s="1" t="s">
        <v>15</v>
      </c>
      <c r="F891" s="1" t="s">
        <v>16</v>
      </c>
      <c r="G891" s="1" t="s">
        <v>17</v>
      </c>
      <c r="H891" s="1" t="s">
        <v>18</v>
      </c>
      <c r="I891" s="2">
        <v>43763</v>
      </c>
      <c r="J891" s="1">
        <v>5700</v>
      </c>
      <c r="K891" s="1" t="s">
        <v>19</v>
      </c>
      <c r="L891" s="1">
        <v>0</v>
      </c>
      <c r="M891" s="1" t="s">
        <v>19</v>
      </c>
    </row>
    <row r="892" spans="1:13" hidden="1" x14ac:dyDescent="0.25">
      <c r="A892" s="1" t="s">
        <v>11</v>
      </c>
      <c r="B892" s="1" t="s">
        <v>12</v>
      </c>
      <c r="C892" s="1" t="s">
        <v>22</v>
      </c>
      <c r="D892" s="1" t="s">
        <v>23</v>
      </c>
      <c r="E892" s="1" t="s">
        <v>15</v>
      </c>
      <c r="F892" s="1" t="s">
        <v>16</v>
      </c>
      <c r="G892" s="1" t="s">
        <v>17</v>
      </c>
      <c r="H892" s="1" t="s">
        <v>18</v>
      </c>
      <c r="I892" s="2">
        <v>43763</v>
      </c>
      <c r="J892" s="1">
        <v>5000</v>
      </c>
      <c r="K892" s="1" t="s">
        <v>19</v>
      </c>
      <c r="L892" s="1">
        <v>0</v>
      </c>
      <c r="M892" s="1" t="s">
        <v>19</v>
      </c>
    </row>
    <row r="893" spans="1:13" hidden="1" x14ac:dyDescent="0.25">
      <c r="A893" s="1" t="s">
        <v>11</v>
      </c>
      <c r="B893" s="1" t="s">
        <v>12</v>
      </c>
      <c r="C893" s="1" t="s">
        <v>24</v>
      </c>
      <c r="D893" s="1" t="s">
        <v>25</v>
      </c>
      <c r="E893" s="1" t="s">
        <v>15</v>
      </c>
      <c r="F893" s="1" t="s">
        <v>16</v>
      </c>
      <c r="G893" s="1" t="s">
        <v>17</v>
      </c>
      <c r="H893" s="1" t="s">
        <v>18</v>
      </c>
      <c r="I893" s="2">
        <v>43763</v>
      </c>
      <c r="J893" s="1">
        <v>60000</v>
      </c>
      <c r="K893" s="1" t="s">
        <v>19</v>
      </c>
      <c r="L893" s="1">
        <v>0</v>
      </c>
      <c r="M893" s="1" t="s">
        <v>19</v>
      </c>
    </row>
    <row r="894" spans="1:13" hidden="1" x14ac:dyDescent="0.25">
      <c r="A894" s="1" t="s">
        <v>11</v>
      </c>
      <c r="B894" s="1" t="s">
        <v>12</v>
      </c>
      <c r="C894" s="1" t="s">
        <v>324</v>
      </c>
      <c r="D894" s="1" t="s">
        <v>325</v>
      </c>
      <c r="E894" s="1" t="s">
        <v>15</v>
      </c>
      <c r="F894" s="1" t="s">
        <v>16</v>
      </c>
      <c r="G894" s="1" t="s">
        <v>17</v>
      </c>
      <c r="H894" s="1" t="s">
        <v>18</v>
      </c>
      <c r="I894" s="2">
        <v>43763</v>
      </c>
      <c r="J894" s="1">
        <v>272</v>
      </c>
      <c r="K894" s="1" t="s">
        <v>19</v>
      </c>
      <c r="L894" s="1">
        <v>0</v>
      </c>
      <c r="M894" s="1" t="s">
        <v>19</v>
      </c>
    </row>
    <row r="895" spans="1:13" hidden="1" x14ac:dyDescent="0.25">
      <c r="A895" s="1" t="s">
        <v>11</v>
      </c>
      <c r="B895" s="1" t="s">
        <v>12</v>
      </c>
      <c r="C895" s="1" t="s">
        <v>96</v>
      </c>
      <c r="D895" s="1" t="s">
        <v>97</v>
      </c>
      <c r="E895" s="1" t="s">
        <v>15</v>
      </c>
      <c r="F895" s="1" t="s">
        <v>16</v>
      </c>
      <c r="G895" s="1" t="s">
        <v>17</v>
      </c>
      <c r="H895" s="1" t="s">
        <v>18</v>
      </c>
      <c r="I895" s="2">
        <v>43763</v>
      </c>
      <c r="J895" s="1">
        <v>34</v>
      </c>
      <c r="K895" s="1" t="s">
        <v>19</v>
      </c>
      <c r="L895" s="1">
        <v>0</v>
      </c>
      <c r="M895" s="1" t="s">
        <v>19</v>
      </c>
    </row>
    <row r="896" spans="1:13" hidden="1" x14ac:dyDescent="0.25">
      <c r="A896" s="1" t="s">
        <v>11</v>
      </c>
      <c r="B896" s="1" t="s">
        <v>12</v>
      </c>
      <c r="C896" s="1" t="s">
        <v>98</v>
      </c>
      <c r="D896" s="1" t="s">
        <v>99</v>
      </c>
      <c r="E896" s="1" t="s">
        <v>15</v>
      </c>
      <c r="F896" s="1" t="s">
        <v>16</v>
      </c>
      <c r="G896" s="1" t="s">
        <v>17</v>
      </c>
      <c r="H896" s="1" t="s">
        <v>18</v>
      </c>
      <c r="I896" s="2">
        <v>43763</v>
      </c>
      <c r="J896" s="1">
        <v>300</v>
      </c>
      <c r="K896" s="1" t="s">
        <v>19</v>
      </c>
      <c r="L896" s="1">
        <v>0</v>
      </c>
      <c r="M896" s="1" t="s">
        <v>19</v>
      </c>
    </row>
    <row r="897" spans="1:13" hidden="1" x14ac:dyDescent="0.25">
      <c r="A897" s="1" t="s">
        <v>11</v>
      </c>
      <c r="B897" s="1" t="s">
        <v>12</v>
      </c>
      <c r="C897" s="1" t="s">
        <v>58</v>
      </c>
      <c r="D897" s="1" t="s">
        <v>59</v>
      </c>
      <c r="E897" s="1" t="s">
        <v>15</v>
      </c>
      <c r="F897" s="1" t="s">
        <v>16</v>
      </c>
      <c r="G897" s="1" t="s">
        <v>17</v>
      </c>
      <c r="H897" s="1" t="s">
        <v>18</v>
      </c>
      <c r="I897" s="2">
        <v>43763</v>
      </c>
      <c r="J897" s="1">
        <v>67</v>
      </c>
      <c r="K897" s="1" t="s">
        <v>19</v>
      </c>
      <c r="L897" s="1">
        <v>0</v>
      </c>
      <c r="M897" s="1" t="s">
        <v>19</v>
      </c>
    </row>
    <row r="898" spans="1:13" hidden="1" x14ac:dyDescent="0.25">
      <c r="A898" s="1" t="s">
        <v>11</v>
      </c>
      <c r="B898" s="1" t="s">
        <v>12</v>
      </c>
      <c r="C898" s="1" t="s">
        <v>276</v>
      </c>
      <c r="D898" s="1" t="s">
        <v>277</v>
      </c>
      <c r="E898" s="1" t="s">
        <v>15</v>
      </c>
      <c r="F898" s="1" t="s">
        <v>16</v>
      </c>
      <c r="G898" s="1" t="s">
        <v>17</v>
      </c>
      <c r="H898" s="1" t="s">
        <v>18</v>
      </c>
      <c r="I898" s="2">
        <v>43768</v>
      </c>
      <c r="J898" s="1">
        <v>593</v>
      </c>
      <c r="K898" s="1" t="s">
        <v>19</v>
      </c>
      <c r="L898" s="1">
        <v>0</v>
      </c>
      <c r="M898" s="1" t="s">
        <v>19</v>
      </c>
    </row>
    <row r="899" spans="1:13" hidden="1" x14ac:dyDescent="0.25">
      <c r="A899" s="1" t="s">
        <v>11</v>
      </c>
      <c r="B899" s="1" t="s">
        <v>12</v>
      </c>
      <c r="C899" s="1" t="s">
        <v>214</v>
      </c>
      <c r="D899" s="1" t="s">
        <v>215</v>
      </c>
      <c r="E899" s="1" t="s">
        <v>15</v>
      </c>
      <c r="F899" s="1" t="s">
        <v>16</v>
      </c>
      <c r="G899" s="1" t="s">
        <v>17</v>
      </c>
      <c r="H899" s="1" t="s">
        <v>18</v>
      </c>
      <c r="I899" s="2">
        <v>43768</v>
      </c>
      <c r="J899" s="1">
        <v>51520</v>
      </c>
      <c r="K899" s="1" t="s">
        <v>19</v>
      </c>
      <c r="L899" s="1">
        <v>0</v>
      </c>
      <c r="M899" s="1" t="s">
        <v>19</v>
      </c>
    </row>
    <row r="900" spans="1:13" hidden="1" x14ac:dyDescent="0.25">
      <c r="A900" s="1" t="s">
        <v>11</v>
      </c>
      <c r="B900" s="1" t="s">
        <v>12</v>
      </c>
      <c r="C900" s="1" t="s">
        <v>24</v>
      </c>
      <c r="D900" s="1" t="s">
        <v>25</v>
      </c>
      <c r="E900" s="1" t="s">
        <v>15</v>
      </c>
      <c r="F900" s="1" t="s">
        <v>16</v>
      </c>
      <c r="G900" s="1" t="s">
        <v>17</v>
      </c>
      <c r="H900" s="1" t="s">
        <v>18</v>
      </c>
      <c r="I900" s="2">
        <v>43768</v>
      </c>
      <c r="J900" s="1">
        <v>167800</v>
      </c>
      <c r="K900" s="1" t="s">
        <v>19</v>
      </c>
      <c r="L900" s="1">
        <v>0</v>
      </c>
      <c r="M900" s="1" t="s">
        <v>19</v>
      </c>
    </row>
    <row r="901" spans="1:13" hidden="1" x14ac:dyDescent="0.25">
      <c r="A901" s="1" t="s">
        <v>11</v>
      </c>
      <c r="B901" s="1" t="s">
        <v>12</v>
      </c>
      <c r="C901" s="1" t="s">
        <v>246</v>
      </c>
      <c r="D901" s="1" t="s">
        <v>247</v>
      </c>
      <c r="E901" s="1" t="s">
        <v>15</v>
      </c>
      <c r="F901" s="1" t="s">
        <v>16</v>
      </c>
      <c r="G901" s="1" t="s">
        <v>17</v>
      </c>
      <c r="H901" s="1" t="s">
        <v>18</v>
      </c>
      <c r="I901" s="2">
        <v>43768</v>
      </c>
      <c r="J901" s="1">
        <v>11200</v>
      </c>
      <c r="K901" s="1" t="s">
        <v>19</v>
      </c>
      <c r="L901" s="1">
        <v>0</v>
      </c>
      <c r="M901" s="1" t="s">
        <v>19</v>
      </c>
    </row>
    <row r="902" spans="1:13" hidden="1" x14ac:dyDescent="0.25">
      <c r="A902" s="1" t="s">
        <v>11</v>
      </c>
      <c r="B902" s="1" t="s">
        <v>12</v>
      </c>
      <c r="C902" s="1" t="s">
        <v>46</v>
      </c>
      <c r="D902" s="1" t="s">
        <v>47</v>
      </c>
      <c r="E902" s="1" t="s">
        <v>15</v>
      </c>
      <c r="F902" s="1" t="s">
        <v>16</v>
      </c>
      <c r="G902" s="1" t="s">
        <v>17</v>
      </c>
      <c r="H902" s="1" t="s">
        <v>18</v>
      </c>
      <c r="I902" s="2">
        <v>43768</v>
      </c>
      <c r="J902" s="1">
        <v>51468</v>
      </c>
      <c r="K902" s="1" t="s">
        <v>19</v>
      </c>
      <c r="L902" s="1">
        <v>0</v>
      </c>
      <c r="M902" s="1" t="s">
        <v>19</v>
      </c>
    </row>
    <row r="903" spans="1:13" hidden="1" x14ac:dyDescent="0.25">
      <c r="A903" s="1" t="s">
        <v>11</v>
      </c>
      <c r="B903" s="1" t="s">
        <v>12</v>
      </c>
      <c r="C903" s="1" t="s">
        <v>48</v>
      </c>
      <c r="D903" s="1" t="s">
        <v>49</v>
      </c>
      <c r="E903" s="1" t="s">
        <v>15</v>
      </c>
      <c r="F903" s="1" t="s">
        <v>16</v>
      </c>
      <c r="G903" s="1" t="s">
        <v>17</v>
      </c>
      <c r="H903" s="1" t="s">
        <v>18</v>
      </c>
      <c r="I903" s="2">
        <v>43768</v>
      </c>
      <c r="J903" s="1">
        <v>13032</v>
      </c>
      <c r="K903" s="1" t="s">
        <v>19</v>
      </c>
      <c r="L903" s="1">
        <v>0</v>
      </c>
      <c r="M903" s="1" t="s">
        <v>19</v>
      </c>
    </row>
    <row r="904" spans="1:13" x14ac:dyDescent="0.25">
      <c r="A904" s="1" t="s">
        <v>11</v>
      </c>
      <c r="B904" s="1" t="s">
        <v>12</v>
      </c>
      <c r="C904" s="1" t="s">
        <v>322</v>
      </c>
      <c r="D904" s="1" t="s">
        <v>323</v>
      </c>
      <c r="E904" s="1" t="s">
        <v>15</v>
      </c>
      <c r="F904" s="1" t="s">
        <v>16</v>
      </c>
      <c r="G904" s="1" t="s">
        <v>17</v>
      </c>
      <c r="H904" s="1" t="s">
        <v>18</v>
      </c>
      <c r="I904" s="2">
        <v>43768</v>
      </c>
      <c r="J904" s="1">
        <v>99</v>
      </c>
      <c r="K904" s="1" t="s">
        <v>19</v>
      </c>
      <c r="L904" s="1">
        <v>0</v>
      </c>
      <c r="M904" s="1" t="s">
        <v>19</v>
      </c>
    </row>
    <row r="905" spans="1:13" x14ac:dyDescent="0.25">
      <c r="A905" s="1" t="s">
        <v>11</v>
      </c>
      <c r="B905" s="1" t="s">
        <v>12</v>
      </c>
      <c r="C905" s="1" t="s">
        <v>318</v>
      </c>
      <c r="D905" s="1" t="s">
        <v>319</v>
      </c>
      <c r="E905" s="1" t="s">
        <v>15</v>
      </c>
      <c r="F905" s="1" t="s">
        <v>16</v>
      </c>
      <c r="G905" s="1" t="s">
        <v>17</v>
      </c>
      <c r="H905" s="1" t="s">
        <v>18</v>
      </c>
      <c r="I905" s="2">
        <v>43768</v>
      </c>
      <c r="J905" s="1">
        <v>24156</v>
      </c>
      <c r="K905" s="1" t="s">
        <v>19</v>
      </c>
      <c r="L905" s="1">
        <v>0</v>
      </c>
      <c r="M905" s="1" t="s">
        <v>19</v>
      </c>
    </row>
    <row r="906" spans="1:13" hidden="1" x14ac:dyDescent="0.25">
      <c r="A906" s="1" t="s">
        <v>11</v>
      </c>
      <c r="B906" s="1" t="s">
        <v>12</v>
      </c>
      <c r="C906" s="1" t="s">
        <v>264</v>
      </c>
      <c r="D906" s="1" t="s">
        <v>265</v>
      </c>
      <c r="E906" s="1" t="s">
        <v>15</v>
      </c>
      <c r="F906" s="1" t="s">
        <v>16</v>
      </c>
      <c r="G906" s="1" t="s">
        <v>17</v>
      </c>
      <c r="H906" s="1" t="s">
        <v>18</v>
      </c>
      <c r="I906" s="2">
        <v>43768</v>
      </c>
      <c r="J906" s="1">
        <v>7</v>
      </c>
      <c r="K906" s="1" t="s">
        <v>19</v>
      </c>
      <c r="L906" s="1">
        <v>0</v>
      </c>
      <c r="M906" s="1" t="s">
        <v>19</v>
      </c>
    </row>
    <row r="907" spans="1:13" hidden="1" x14ac:dyDescent="0.25">
      <c r="A907" s="1" t="s">
        <v>11</v>
      </c>
      <c r="B907" s="1" t="s">
        <v>12</v>
      </c>
      <c r="C907" s="1" t="s">
        <v>86</v>
      </c>
      <c r="D907" s="1" t="s">
        <v>87</v>
      </c>
      <c r="E907" s="1" t="s">
        <v>15</v>
      </c>
      <c r="F907" s="1" t="s">
        <v>16</v>
      </c>
      <c r="G907" s="1" t="s">
        <v>17</v>
      </c>
      <c r="H907" s="1" t="s">
        <v>18</v>
      </c>
      <c r="I907" s="2">
        <v>43768</v>
      </c>
      <c r="J907" s="1">
        <v>100</v>
      </c>
      <c r="K907" s="1" t="s">
        <v>19</v>
      </c>
      <c r="L907" s="1">
        <v>0</v>
      </c>
      <c r="M907" s="1" t="s">
        <v>19</v>
      </c>
    </row>
    <row r="908" spans="1:13" hidden="1" x14ac:dyDescent="0.25">
      <c r="A908" s="1" t="s">
        <v>11</v>
      </c>
      <c r="B908" s="1" t="s">
        <v>12</v>
      </c>
      <c r="C908" s="1" t="s">
        <v>306</v>
      </c>
      <c r="D908" s="1" t="s">
        <v>307</v>
      </c>
      <c r="E908" s="1" t="s">
        <v>15</v>
      </c>
      <c r="F908" s="1" t="s">
        <v>16</v>
      </c>
      <c r="G908" s="1" t="s">
        <v>17</v>
      </c>
      <c r="H908" s="1" t="s">
        <v>18</v>
      </c>
      <c r="I908" s="2">
        <v>43768</v>
      </c>
      <c r="J908" s="1">
        <v>200</v>
      </c>
      <c r="K908" s="1" t="s">
        <v>19</v>
      </c>
      <c r="L908" s="1">
        <v>0</v>
      </c>
      <c r="M908" s="1" t="s">
        <v>19</v>
      </c>
    </row>
    <row r="909" spans="1:13" hidden="1" x14ac:dyDescent="0.25">
      <c r="A909" s="1" t="s">
        <v>11</v>
      </c>
      <c r="B909" s="1" t="s">
        <v>12</v>
      </c>
      <c r="C909" s="1" t="s">
        <v>308</v>
      </c>
      <c r="D909" s="1" t="s">
        <v>309</v>
      </c>
      <c r="E909" s="1" t="s">
        <v>15</v>
      </c>
      <c r="F909" s="1" t="s">
        <v>16</v>
      </c>
      <c r="G909" s="1" t="s">
        <v>17</v>
      </c>
      <c r="H909" s="1" t="s">
        <v>18</v>
      </c>
      <c r="I909" s="2">
        <v>43768</v>
      </c>
      <c r="J909" s="1">
        <v>132</v>
      </c>
      <c r="K909" s="1" t="s">
        <v>19</v>
      </c>
      <c r="L909" s="1">
        <v>0</v>
      </c>
      <c r="M909" s="1" t="s">
        <v>19</v>
      </c>
    </row>
    <row r="910" spans="1:13" hidden="1" x14ac:dyDescent="0.25">
      <c r="A910" s="1" t="s">
        <v>11</v>
      </c>
      <c r="B910" s="1" t="s">
        <v>12</v>
      </c>
      <c r="C910" s="1" t="s">
        <v>96</v>
      </c>
      <c r="D910" s="1" t="s">
        <v>97</v>
      </c>
      <c r="E910" s="1" t="s">
        <v>15</v>
      </c>
      <c r="F910" s="1" t="s">
        <v>16</v>
      </c>
      <c r="G910" s="1" t="s">
        <v>17</v>
      </c>
      <c r="H910" s="1" t="s">
        <v>18</v>
      </c>
      <c r="I910" s="2">
        <v>43768</v>
      </c>
      <c r="J910" s="1">
        <v>540</v>
      </c>
      <c r="K910" s="1" t="s">
        <v>19</v>
      </c>
      <c r="L910" s="1">
        <v>0</v>
      </c>
      <c r="M910" s="1" t="s">
        <v>19</v>
      </c>
    </row>
    <row r="911" spans="1:13" hidden="1" x14ac:dyDescent="0.25">
      <c r="A911" s="1" t="s">
        <v>11</v>
      </c>
      <c r="B911" s="1" t="s">
        <v>12</v>
      </c>
      <c r="C911" s="1" t="s">
        <v>188</v>
      </c>
      <c r="D911" s="1" t="s">
        <v>189</v>
      </c>
      <c r="E911" s="1" t="s">
        <v>15</v>
      </c>
      <c r="F911" s="1" t="s">
        <v>16</v>
      </c>
      <c r="G911" s="1" t="s">
        <v>17</v>
      </c>
      <c r="H911" s="1" t="s">
        <v>18</v>
      </c>
      <c r="I911" s="2">
        <v>43768</v>
      </c>
      <c r="J911" s="1">
        <v>15962</v>
      </c>
      <c r="K911" s="1" t="s">
        <v>19</v>
      </c>
      <c r="L911" s="1">
        <v>0</v>
      </c>
      <c r="M911" s="1" t="s">
        <v>19</v>
      </c>
    </row>
    <row r="912" spans="1:13" hidden="1" x14ac:dyDescent="0.25">
      <c r="A912" s="1" t="s">
        <v>11</v>
      </c>
      <c r="B912" s="1" t="s">
        <v>12</v>
      </c>
      <c r="C912" s="1" t="s">
        <v>236</v>
      </c>
      <c r="D912" s="1" t="s">
        <v>237</v>
      </c>
      <c r="E912" s="1" t="s">
        <v>15</v>
      </c>
      <c r="F912" s="1" t="s">
        <v>16</v>
      </c>
      <c r="G912" s="1" t="s">
        <v>17</v>
      </c>
      <c r="H912" s="1" t="s">
        <v>18</v>
      </c>
      <c r="I912" s="2">
        <v>43768</v>
      </c>
      <c r="J912" s="1">
        <v>996</v>
      </c>
      <c r="K912" s="1" t="s">
        <v>19</v>
      </c>
      <c r="L912" s="1">
        <v>0</v>
      </c>
      <c r="M912" s="1" t="s">
        <v>19</v>
      </c>
    </row>
    <row r="913" spans="1:13" hidden="1" x14ac:dyDescent="0.25">
      <c r="A913" s="1" t="s">
        <v>11</v>
      </c>
      <c r="B913" s="1" t="s">
        <v>12</v>
      </c>
      <c r="C913" s="1" t="s">
        <v>196</v>
      </c>
      <c r="D913" s="1" t="s">
        <v>197</v>
      </c>
      <c r="E913" s="1" t="s">
        <v>15</v>
      </c>
      <c r="F913" s="1" t="s">
        <v>16</v>
      </c>
      <c r="G913" s="1" t="s">
        <v>17</v>
      </c>
      <c r="H913" s="1" t="s">
        <v>18</v>
      </c>
      <c r="I913" s="2">
        <v>43768</v>
      </c>
      <c r="J913" s="1">
        <v>4541</v>
      </c>
      <c r="K913" s="1" t="s">
        <v>19</v>
      </c>
      <c r="L913" s="1">
        <v>0</v>
      </c>
      <c r="M913" s="1" t="s">
        <v>19</v>
      </c>
    </row>
    <row r="914" spans="1:13" hidden="1" x14ac:dyDescent="0.25">
      <c r="A914" s="1" t="s">
        <v>11</v>
      </c>
      <c r="B914" s="1" t="s">
        <v>12</v>
      </c>
      <c r="C914" s="1" t="s">
        <v>74</v>
      </c>
      <c r="D914" s="1" t="s">
        <v>75</v>
      </c>
      <c r="E914" s="1" t="s">
        <v>15</v>
      </c>
      <c r="F914" s="1" t="s">
        <v>16</v>
      </c>
      <c r="G914" s="1" t="s">
        <v>17</v>
      </c>
      <c r="H914" s="1" t="s">
        <v>18</v>
      </c>
      <c r="I914" s="2">
        <v>43769</v>
      </c>
      <c r="J914" s="1">
        <v>6446</v>
      </c>
      <c r="K914" s="1" t="s">
        <v>19</v>
      </c>
      <c r="L914" s="1">
        <v>0</v>
      </c>
      <c r="M914" s="1" t="s">
        <v>19</v>
      </c>
    </row>
    <row r="915" spans="1:13" hidden="1" x14ac:dyDescent="0.25">
      <c r="A915" s="1" t="s">
        <v>11</v>
      </c>
      <c r="B915" s="1" t="s">
        <v>12</v>
      </c>
      <c r="C915" s="1" t="s">
        <v>264</v>
      </c>
      <c r="D915" s="1" t="s">
        <v>265</v>
      </c>
      <c r="E915" s="1" t="s">
        <v>15</v>
      </c>
      <c r="F915" s="1" t="s">
        <v>16</v>
      </c>
      <c r="G915" s="1" t="s">
        <v>17</v>
      </c>
      <c r="H915" s="1" t="s">
        <v>18</v>
      </c>
      <c r="I915" s="2">
        <v>43769</v>
      </c>
      <c r="J915" s="1">
        <v>88</v>
      </c>
      <c r="K915" s="1" t="s">
        <v>19</v>
      </c>
      <c r="L915" s="1">
        <v>0</v>
      </c>
      <c r="M915" s="1" t="s">
        <v>19</v>
      </c>
    </row>
    <row r="916" spans="1:13" hidden="1" x14ac:dyDescent="0.25">
      <c r="A916" s="1" t="s">
        <v>11</v>
      </c>
      <c r="B916" s="1" t="s">
        <v>12</v>
      </c>
      <c r="C916" s="1" t="s">
        <v>54</v>
      </c>
      <c r="D916" s="1" t="s">
        <v>55</v>
      </c>
      <c r="E916" s="1" t="s">
        <v>15</v>
      </c>
      <c r="F916" s="1" t="s">
        <v>16</v>
      </c>
      <c r="G916" s="1" t="s">
        <v>17</v>
      </c>
      <c r="H916" s="1" t="s">
        <v>18</v>
      </c>
      <c r="I916" s="2">
        <v>43769</v>
      </c>
      <c r="J916" s="1">
        <v>510</v>
      </c>
      <c r="K916" s="1" t="s">
        <v>19</v>
      </c>
      <c r="L916" s="1">
        <v>0</v>
      </c>
      <c r="M916" s="1" t="s">
        <v>19</v>
      </c>
    </row>
    <row r="917" spans="1:13" hidden="1" x14ac:dyDescent="0.25">
      <c r="A917" s="1" t="s">
        <v>11</v>
      </c>
      <c r="B917" s="1" t="s">
        <v>12</v>
      </c>
      <c r="C917" s="1" t="s">
        <v>178</v>
      </c>
      <c r="D917" s="1" t="s">
        <v>179</v>
      </c>
      <c r="E917" s="1" t="s">
        <v>15</v>
      </c>
      <c r="F917" s="1" t="s">
        <v>16</v>
      </c>
      <c r="G917" s="1" t="s">
        <v>17</v>
      </c>
      <c r="H917" s="1" t="s">
        <v>18</v>
      </c>
      <c r="I917" s="2">
        <v>43769</v>
      </c>
      <c r="J917" s="1">
        <v>18</v>
      </c>
      <c r="K917" s="1" t="s">
        <v>19</v>
      </c>
      <c r="L917" s="1">
        <v>0</v>
      </c>
      <c r="M917" s="1" t="s">
        <v>19</v>
      </c>
    </row>
    <row r="918" spans="1:13" hidden="1" x14ac:dyDescent="0.25">
      <c r="A918" s="1" t="s">
        <v>11</v>
      </c>
      <c r="B918" s="1" t="s">
        <v>12</v>
      </c>
      <c r="C918" s="1" t="s">
        <v>26</v>
      </c>
      <c r="D918" s="1" t="s">
        <v>27</v>
      </c>
      <c r="E918" s="1" t="s">
        <v>15</v>
      </c>
      <c r="F918" s="1" t="s">
        <v>16</v>
      </c>
      <c r="G918" s="1" t="s">
        <v>17</v>
      </c>
      <c r="H918" s="1" t="s">
        <v>18</v>
      </c>
      <c r="I918" s="2">
        <v>43769</v>
      </c>
      <c r="J918" s="1">
        <v>4260</v>
      </c>
      <c r="K918" s="1" t="s">
        <v>19</v>
      </c>
      <c r="L918" s="1">
        <v>0</v>
      </c>
      <c r="M918" s="1" t="s">
        <v>19</v>
      </c>
    </row>
    <row r="919" spans="1:13" hidden="1" x14ac:dyDescent="0.25">
      <c r="A919" s="1" t="s">
        <v>11</v>
      </c>
      <c r="B919" s="1" t="s">
        <v>12</v>
      </c>
      <c r="C919" s="1" t="s">
        <v>296</v>
      </c>
      <c r="D919" s="1" t="s">
        <v>297</v>
      </c>
      <c r="E919" s="1" t="s">
        <v>15</v>
      </c>
      <c r="F919" s="1" t="s">
        <v>16</v>
      </c>
      <c r="G919" s="1" t="s">
        <v>17</v>
      </c>
      <c r="H919" s="1" t="s">
        <v>18</v>
      </c>
      <c r="I919" s="2">
        <v>43769</v>
      </c>
      <c r="J919" s="1">
        <v>105</v>
      </c>
      <c r="K919" s="1" t="s">
        <v>19</v>
      </c>
      <c r="L919" s="1">
        <v>0</v>
      </c>
      <c r="M919" s="1" t="s">
        <v>19</v>
      </c>
    </row>
    <row r="920" spans="1:13" hidden="1" x14ac:dyDescent="0.25">
      <c r="A920" s="1" t="s">
        <v>11</v>
      </c>
      <c r="B920" s="1" t="s">
        <v>12</v>
      </c>
      <c r="C920" s="1" t="s">
        <v>40</v>
      </c>
      <c r="D920" s="1" t="s">
        <v>41</v>
      </c>
      <c r="E920" s="1" t="s">
        <v>15</v>
      </c>
      <c r="F920" s="1" t="s">
        <v>16</v>
      </c>
      <c r="G920" s="1" t="s">
        <v>17</v>
      </c>
      <c r="H920" s="1" t="s">
        <v>18</v>
      </c>
      <c r="I920" s="2">
        <v>43769</v>
      </c>
      <c r="J920" s="1">
        <v>3900</v>
      </c>
      <c r="K920" s="1" t="s">
        <v>19</v>
      </c>
      <c r="L920" s="1">
        <v>0</v>
      </c>
      <c r="M920" s="1" t="s">
        <v>19</v>
      </c>
    </row>
    <row r="921" spans="1:13" hidden="1" x14ac:dyDescent="0.25">
      <c r="A921" s="1" t="s">
        <v>11</v>
      </c>
      <c r="B921" s="1" t="s">
        <v>12</v>
      </c>
      <c r="C921" s="1" t="s">
        <v>108</v>
      </c>
      <c r="D921" s="1" t="s">
        <v>109</v>
      </c>
      <c r="E921" s="1" t="s">
        <v>15</v>
      </c>
      <c r="F921" s="1" t="s">
        <v>16</v>
      </c>
      <c r="G921" s="1" t="s">
        <v>17</v>
      </c>
      <c r="H921" s="1" t="s">
        <v>18</v>
      </c>
      <c r="I921" s="2">
        <v>43769</v>
      </c>
      <c r="J921" s="1">
        <v>0</v>
      </c>
      <c r="K921" s="1" t="s">
        <v>19</v>
      </c>
      <c r="L921" s="1">
        <v>0</v>
      </c>
      <c r="M921" s="1" t="s">
        <v>19</v>
      </c>
    </row>
    <row r="922" spans="1:13" hidden="1" x14ac:dyDescent="0.25">
      <c r="A922" s="1" t="s">
        <v>11</v>
      </c>
      <c r="B922" s="1" t="s">
        <v>12</v>
      </c>
      <c r="C922" s="1" t="s">
        <v>110</v>
      </c>
      <c r="D922" s="1" t="s">
        <v>111</v>
      </c>
      <c r="E922" s="1" t="s">
        <v>15</v>
      </c>
      <c r="F922" s="1" t="s">
        <v>16</v>
      </c>
      <c r="G922" s="1" t="s">
        <v>17</v>
      </c>
      <c r="H922" s="1" t="s">
        <v>18</v>
      </c>
      <c r="I922" s="2">
        <v>43769</v>
      </c>
      <c r="J922" s="1">
        <v>18</v>
      </c>
      <c r="K922" s="1" t="s">
        <v>19</v>
      </c>
      <c r="L922" s="1">
        <v>0</v>
      </c>
      <c r="M922" s="1" t="s">
        <v>19</v>
      </c>
    </row>
    <row r="923" spans="1:13" hidden="1" x14ac:dyDescent="0.25">
      <c r="A923" s="1" t="s">
        <v>11</v>
      </c>
      <c r="B923" s="1" t="s">
        <v>12</v>
      </c>
      <c r="C923" s="1" t="s">
        <v>80</v>
      </c>
      <c r="D923" s="1" t="s">
        <v>81</v>
      </c>
      <c r="E923" s="1" t="s">
        <v>15</v>
      </c>
      <c r="F923" s="1" t="s">
        <v>16</v>
      </c>
      <c r="G923" s="1" t="s">
        <v>17</v>
      </c>
      <c r="H923" s="1" t="s">
        <v>18</v>
      </c>
      <c r="I923" s="2">
        <v>43769</v>
      </c>
      <c r="J923" s="1">
        <v>22</v>
      </c>
      <c r="K923" s="1" t="s">
        <v>19</v>
      </c>
      <c r="L923" s="1">
        <v>0</v>
      </c>
      <c r="M923" s="1" t="s">
        <v>19</v>
      </c>
    </row>
    <row r="924" spans="1:13" hidden="1" x14ac:dyDescent="0.25">
      <c r="A924" s="1" t="s">
        <v>11</v>
      </c>
      <c r="B924" s="1" t="s">
        <v>12</v>
      </c>
      <c r="C924" s="1" t="s">
        <v>52</v>
      </c>
      <c r="D924" s="1" t="s">
        <v>53</v>
      </c>
      <c r="E924" s="1" t="s">
        <v>15</v>
      </c>
      <c r="F924" s="1" t="s">
        <v>16</v>
      </c>
      <c r="G924" s="1" t="s">
        <v>17</v>
      </c>
      <c r="H924" s="1" t="s">
        <v>18</v>
      </c>
      <c r="I924" s="2">
        <v>43774</v>
      </c>
      <c r="J924" s="1">
        <v>4080</v>
      </c>
      <c r="K924" s="1" t="s">
        <v>19</v>
      </c>
      <c r="L924" s="1">
        <v>0</v>
      </c>
      <c r="M924" s="1" t="s">
        <v>19</v>
      </c>
    </row>
    <row r="925" spans="1:13" hidden="1" x14ac:dyDescent="0.25">
      <c r="A925" s="1" t="s">
        <v>11</v>
      </c>
      <c r="B925" s="1" t="s">
        <v>12</v>
      </c>
      <c r="C925" s="1" t="s">
        <v>124</v>
      </c>
      <c r="D925" s="1" t="s">
        <v>125</v>
      </c>
      <c r="E925" s="1" t="s">
        <v>15</v>
      </c>
      <c r="F925" s="1" t="s">
        <v>16</v>
      </c>
      <c r="G925" s="1" t="s">
        <v>17</v>
      </c>
      <c r="H925" s="1" t="s">
        <v>18</v>
      </c>
      <c r="I925" s="2">
        <v>43774</v>
      </c>
      <c r="J925" s="1">
        <v>43240</v>
      </c>
      <c r="K925" s="1" t="s">
        <v>19</v>
      </c>
      <c r="L925" s="1">
        <v>0</v>
      </c>
      <c r="M925" s="1" t="s">
        <v>19</v>
      </c>
    </row>
    <row r="926" spans="1:13" hidden="1" x14ac:dyDescent="0.25">
      <c r="A926" s="1" t="s">
        <v>11</v>
      </c>
      <c r="B926" s="1" t="s">
        <v>12</v>
      </c>
      <c r="C926" s="1" t="s">
        <v>24</v>
      </c>
      <c r="D926" s="1" t="s">
        <v>25</v>
      </c>
      <c r="E926" s="1" t="s">
        <v>15</v>
      </c>
      <c r="F926" s="1" t="s">
        <v>16</v>
      </c>
      <c r="G926" s="1" t="s">
        <v>17</v>
      </c>
      <c r="H926" s="1" t="s">
        <v>18</v>
      </c>
      <c r="I926" s="2">
        <v>43774</v>
      </c>
      <c r="J926" s="1">
        <v>55000</v>
      </c>
      <c r="K926" s="1" t="s">
        <v>19</v>
      </c>
      <c r="L926" s="1">
        <v>0</v>
      </c>
      <c r="M926" s="1" t="s">
        <v>19</v>
      </c>
    </row>
    <row r="927" spans="1:13" hidden="1" x14ac:dyDescent="0.25">
      <c r="A927" s="1" t="s">
        <v>11</v>
      </c>
      <c r="B927" s="1" t="s">
        <v>12</v>
      </c>
      <c r="C927" s="1" t="s">
        <v>242</v>
      </c>
      <c r="D927" s="1" t="s">
        <v>243</v>
      </c>
      <c r="E927" s="1" t="s">
        <v>15</v>
      </c>
      <c r="F927" s="1" t="s">
        <v>16</v>
      </c>
      <c r="G927" s="1" t="s">
        <v>17</v>
      </c>
      <c r="H927" s="1" t="s">
        <v>18</v>
      </c>
      <c r="I927" s="2">
        <v>43774</v>
      </c>
      <c r="J927" s="1">
        <v>37620</v>
      </c>
      <c r="K927" s="1" t="s">
        <v>19</v>
      </c>
      <c r="L927" s="1">
        <v>0</v>
      </c>
      <c r="M927" s="1" t="s">
        <v>19</v>
      </c>
    </row>
    <row r="928" spans="1:13" hidden="1" x14ac:dyDescent="0.25">
      <c r="A928" s="1" t="s">
        <v>11</v>
      </c>
      <c r="B928" s="1" t="s">
        <v>12</v>
      </c>
      <c r="C928" s="1" t="s">
        <v>246</v>
      </c>
      <c r="D928" s="1" t="s">
        <v>247</v>
      </c>
      <c r="E928" s="1" t="s">
        <v>15</v>
      </c>
      <c r="F928" s="1" t="s">
        <v>16</v>
      </c>
      <c r="G928" s="1" t="s">
        <v>17</v>
      </c>
      <c r="H928" s="1" t="s">
        <v>18</v>
      </c>
      <c r="I928" s="2">
        <v>43774</v>
      </c>
      <c r="J928" s="1">
        <v>35960</v>
      </c>
      <c r="K928" s="1" t="s">
        <v>19</v>
      </c>
      <c r="L928" s="1">
        <v>0</v>
      </c>
      <c r="M928" s="1" t="s">
        <v>19</v>
      </c>
    </row>
    <row r="929" spans="1:13" hidden="1" x14ac:dyDescent="0.25">
      <c r="A929" s="1" t="s">
        <v>11</v>
      </c>
      <c r="B929" s="1" t="s">
        <v>12</v>
      </c>
      <c r="C929" s="1" t="s">
        <v>46</v>
      </c>
      <c r="D929" s="1" t="s">
        <v>47</v>
      </c>
      <c r="E929" s="1" t="s">
        <v>15</v>
      </c>
      <c r="F929" s="1" t="s">
        <v>16</v>
      </c>
      <c r="G929" s="1" t="s">
        <v>17</v>
      </c>
      <c r="H929" s="1" t="s">
        <v>18</v>
      </c>
      <c r="I929" s="2">
        <v>43774</v>
      </c>
      <c r="J929" s="1">
        <v>1572</v>
      </c>
      <c r="K929" s="1" t="s">
        <v>19</v>
      </c>
      <c r="L929" s="1">
        <v>0</v>
      </c>
      <c r="M929" s="1" t="s">
        <v>19</v>
      </c>
    </row>
    <row r="930" spans="1:13" x14ac:dyDescent="0.25">
      <c r="A930" s="1" t="s">
        <v>11</v>
      </c>
      <c r="B930" s="1" t="s">
        <v>12</v>
      </c>
      <c r="C930" s="1" t="s">
        <v>318</v>
      </c>
      <c r="D930" s="1" t="s">
        <v>319</v>
      </c>
      <c r="E930" s="1" t="s">
        <v>15</v>
      </c>
      <c r="F930" s="1" t="s">
        <v>16</v>
      </c>
      <c r="G930" s="1" t="s">
        <v>17</v>
      </c>
      <c r="H930" s="1" t="s">
        <v>18</v>
      </c>
      <c r="I930" s="2">
        <v>43774</v>
      </c>
      <c r="J930" s="1">
        <v>4026</v>
      </c>
      <c r="K930" s="1" t="s">
        <v>19</v>
      </c>
      <c r="L930" s="1">
        <v>0</v>
      </c>
      <c r="M930" s="1" t="s">
        <v>19</v>
      </c>
    </row>
    <row r="931" spans="1:13" hidden="1" x14ac:dyDescent="0.25">
      <c r="A931" s="1" t="s">
        <v>11</v>
      </c>
      <c r="B931" s="1" t="s">
        <v>12</v>
      </c>
      <c r="C931" s="1" t="s">
        <v>196</v>
      </c>
      <c r="D931" s="1" t="s">
        <v>197</v>
      </c>
      <c r="E931" s="1" t="s">
        <v>15</v>
      </c>
      <c r="F931" s="1" t="s">
        <v>16</v>
      </c>
      <c r="G931" s="1" t="s">
        <v>17</v>
      </c>
      <c r="H931" s="1" t="s">
        <v>18</v>
      </c>
      <c r="I931" s="2">
        <v>43774</v>
      </c>
      <c r="J931" s="1">
        <v>456</v>
      </c>
      <c r="K931" s="1" t="s">
        <v>19</v>
      </c>
      <c r="L931" s="1">
        <v>0</v>
      </c>
      <c r="M931" s="1" t="s">
        <v>19</v>
      </c>
    </row>
    <row r="932" spans="1:13" hidden="1" x14ac:dyDescent="0.25">
      <c r="A932" s="1" t="s">
        <v>11</v>
      </c>
      <c r="B932" s="1" t="s">
        <v>12</v>
      </c>
      <c r="C932" s="1" t="s">
        <v>24</v>
      </c>
      <c r="D932" s="1" t="s">
        <v>25</v>
      </c>
      <c r="E932" s="1" t="s">
        <v>15</v>
      </c>
      <c r="F932" s="1" t="s">
        <v>16</v>
      </c>
      <c r="G932" s="1" t="s">
        <v>17</v>
      </c>
      <c r="H932" s="1" t="s">
        <v>18</v>
      </c>
      <c r="I932" s="2">
        <v>43775</v>
      </c>
      <c r="J932" s="1">
        <v>58000</v>
      </c>
      <c r="K932" s="1" t="s">
        <v>19</v>
      </c>
      <c r="L932" s="1">
        <v>0</v>
      </c>
      <c r="M932" s="1" t="s">
        <v>19</v>
      </c>
    </row>
    <row r="933" spans="1:13" hidden="1" x14ac:dyDescent="0.25">
      <c r="A933" s="1" t="s">
        <v>11</v>
      </c>
      <c r="B933" s="1" t="s">
        <v>12</v>
      </c>
      <c r="C933" s="1" t="s">
        <v>72</v>
      </c>
      <c r="D933" s="1" t="s">
        <v>73</v>
      </c>
      <c r="E933" s="1" t="s">
        <v>15</v>
      </c>
      <c r="F933" s="1" t="s">
        <v>16</v>
      </c>
      <c r="G933" s="1" t="s">
        <v>17</v>
      </c>
      <c r="H933" s="1" t="s">
        <v>18</v>
      </c>
      <c r="I933" s="2">
        <v>43775</v>
      </c>
      <c r="J933" s="1">
        <v>1200</v>
      </c>
      <c r="K933" s="1" t="s">
        <v>19</v>
      </c>
      <c r="L933" s="1">
        <v>0</v>
      </c>
      <c r="M933" s="1" t="s">
        <v>19</v>
      </c>
    </row>
    <row r="934" spans="1:13" hidden="1" x14ac:dyDescent="0.25">
      <c r="A934" s="1" t="s">
        <v>11</v>
      </c>
      <c r="B934" s="1" t="s">
        <v>12</v>
      </c>
      <c r="C934" s="1" t="s">
        <v>276</v>
      </c>
      <c r="D934" s="1" t="s">
        <v>277</v>
      </c>
      <c r="E934" s="1" t="s">
        <v>15</v>
      </c>
      <c r="F934" s="1" t="s">
        <v>16</v>
      </c>
      <c r="G934" s="1" t="s">
        <v>17</v>
      </c>
      <c r="H934" s="1" t="s">
        <v>18</v>
      </c>
      <c r="I934" s="2">
        <v>43776</v>
      </c>
      <c r="J934" s="1">
        <v>6240</v>
      </c>
      <c r="K934" s="1" t="s">
        <v>19</v>
      </c>
      <c r="L934" s="1">
        <v>0</v>
      </c>
      <c r="M934" s="1" t="s">
        <v>19</v>
      </c>
    </row>
    <row r="935" spans="1:13" hidden="1" x14ac:dyDescent="0.25">
      <c r="A935" s="1" t="s">
        <v>11</v>
      </c>
      <c r="B935" s="1" t="s">
        <v>12</v>
      </c>
      <c r="C935" s="1" t="s">
        <v>164</v>
      </c>
      <c r="D935" s="1" t="s">
        <v>165</v>
      </c>
      <c r="E935" s="1" t="s">
        <v>15</v>
      </c>
      <c r="F935" s="1" t="s">
        <v>16</v>
      </c>
      <c r="G935" s="1" t="s">
        <v>17</v>
      </c>
      <c r="H935" s="1" t="s">
        <v>18</v>
      </c>
      <c r="I935" s="2">
        <v>43776</v>
      </c>
      <c r="J935" s="1">
        <v>3750</v>
      </c>
      <c r="K935" s="1" t="s">
        <v>19</v>
      </c>
      <c r="L935" s="1">
        <v>0</v>
      </c>
      <c r="M935" s="1" t="s">
        <v>19</v>
      </c>
    </row>
    <row r="936" spans="1:13" hidden="1" x14ac:dyDescent="0.25">
      <c r="A936" s="1" t="s">
        <v>11</v>
      </c>
      <c r="B936" s="1" t="s">
        <v>12</v>
      </c>
      <c r="C936" s="1" t="s">
        <v>304</v>
      </c>
      <c r="D936" s="1" t="s">
        <v>305</v>
      </c>
      <c r="E936" s="1" t="s">
        <v>15</v>
      </c>
      <c r="F936" s="1" t="s">
        <v>16</v>
      </c>
      <c r="G936" s="1" t="s">
        <v>17</v>
      </c>
      <c r="H936" s="1" t="s">
        <v>18</v>
      </c>
      <c r="I936" s="2">
        <v>43776</v>
      </c>
      <c r="J936" s="1">
        <v>3500</v>
      </c>
      <c r="K936" s="1" t="s">
        <v>19</v>
      </c>
      <c r="L936" s="1">
        <v>0</v>
      </c>
      <c r="M936" s="1" t="s">
        <v>19</v>
      </c>
    </row>
    <row r="937" spans="1:13" x14ac:dyDescent="0.25">
      <c r="A937" s="1" t="s">
        <v>11</v>
      </c>
      <c r="B937" s="1" t="s">
        <v>12</v>
      </c>
      <c r="C937" s="1" t="s">
        <v>322</v>
      </c>
      <c r="D937" s="1" t="s">
        <v>323</v>
      </c>
      <c r="E937" s="1" t="s">
        <v>15</v>
      </c>
      <c r="F937" s="1" t="s">
        <v>16</v>
      </c>
      <c r="G937" s="1" t="s">
        <v>17</v>
      </c>
      <c r="H937" s="1" t="s">
        <v>18</v>
      </c>
      <c r="I937" s="2">
        <v>43776</v>
      </c>
      <c r="J937" s="1">
        <v>2838</v>
      </c>
      <c r="K937" s="1" t="s">
        <v>19</v>
      </c>
      <c r="L937" s="1">
        <v>0</v>
      </c>
      <c r="M937" s="1" t="s">
        <v>19</v>
      </c>
    </row>
    <row r="938" spans="1:13" x14ac:dyDescent="0.25">
      <c r="A938" s="1" t="s">
        <v>11</v>
      </c>
      <c r="B938" s="1" t="s">
        <v>12</v>
      </c>
      <c r="C938" s="1" t="s">
        <v>326</v>
      </c>
      <c r="D938" s="1" t="s">
        <v>327</v>
      </c>
      <c r="E938" s="1" t="s">
        <v>15</v>
      </c>
      <c r="F938" s="1" t="s">
        <v>16</v>
      </c>
      <c r="G938" s="1" t="s">
        <v>17</v>
      </c>
      <c r="H938" s="1" t="s">
        <v>18</v>
      </c>
      <c r="I938" s="2">
        <v>43776</v>
      </c>
      <c r="J938" s="1">
        <v>9009</v>
      </c>
      <c r="K938" s="1" t="s">
        <v>19</v>
      </c>
      <c r="L938" s="1">
        <v>0</v>
      </c>
      <c r="M938" s="1" t="s">
        <v>19</v>
      </c>
    </row>
    <row r="939" spans="1:13" hidden="1" x14ac:dyDescent="0.25">
      <c r="A939" s="1" t="s">
        <v>11</v>
      </c>
      <c r="B939" s="1" t="s">
        <v>12</v>
      </c>
      <c r="C939" s="1" t="s">
        <v>166</v>
      </c>
      <c r="D939" s="1" t="s">
        <v>167</v>
      </c>
      <c r="E939" s="1" t="s">
        <v>15</v>
      </c>
      <c r="F939" s="1" t="s">
        <v>16</v>
      </c>
      <c r="G939" s="1" t="s">
        <v>17</v>
      </c>
      <c r="H939" s="1" t="s">
        <v>18</v>
      </c>
      <c r="I939" s="2">
        <v>43776</v>
      </c>
      <c r="J939" s="1">
        <v>10</v>
      </c>
      <c r="K939" s="1" t="s">
        <v>19</v>
      </c>
      <c r="L939" s="1">
        <v>0</v>
      </c>
      <c r="M939" s="1" t="s">
        <v>19</v>
      </c>
    </row>
    <row r="940" spans="1:13" hidden="1" x14ac:dyDescent="0.25">
      <c r="A940" s="1" t="s">
        <v>11</v>
      </c>
      <c r="B940" s="1" t="s">
        <v>12</v>
      </c>
      <c r="C940" s="1" t="s">
        <v>164</v>
      </c>
      <c r="D940" s="1" t="s">
        <v>165</v>
      </c>
      <c r="E940" s="1" t="s">
        <v>15</v>
      </c>
      <c r="F940" s="1" t="s">
        <v>16</v>
      </c>
      <c r="G940" s="1" t="s">
        <v>17</v>
      </c>
      <c r="H940" s="1" t="s">
        <v>18</v>
      </c>
      <c r="I940" s="2">
        <v>43777</v>
      </c>
      <c r="J940" s="1">
        <v>25759</v>
      </c>
      <c r="K940" s="1" t="s">
        <v>19</v>
      </c>
      <c r="L940" s="1">
        <v>0</v>
      </c>
      <c r="M940" s="1" t="s">
        <v>19</v>
      </c>
    </row>
    <row r="941" spans="1:13" hidden="1" x14ac:dyDescent="0.25">
      <c r="A941" s="1" t="s">
        <v>11</v>
      </c>
      <c r="B941" s="1" t="s">
        <v>12</v>
      </c>
      <c r="C941" s="1" t="s">
        <v>304</v>
      </c>
      <c r="D941" s="1" t="s">
        <v>305</v>
      </c>
      <c r="E941" s="1" t="s">
        <v>15</v>
      </c>
      <c r="F941" s="1" t="s">
        <v>16</v>
      </c>
      <c r="G941" s="1" t="s">
        <v>17</v>
      </c>
      <c r="H941" s="1" t="s">
        <v>18</v>
      </c>
      <c r="I941" s="2">
        <v>43777</v>
      </c>
      <c r="J941" s="1">
        <v>6374</v>
      </c>
      <c r="K941" s="1" t="s">
        <v>19</v>
      </c>
      <c r="L941" s="1">
        <v>0</v>
      </c>
      <c r="M941" s="1" t="s">
        <v>19</v>
      </c>
    </row>
    <row r="942" spans="1:13" hidden="1" x14ac:dyDescent="0.25">
      <c r="A942" s="1" t="s">
        <v>11</v>
      </c>
      <c r="B942" s="1" t="s">
        <v>12</v>
      </c>
      <c r="C942" s="1" t="s">
        <v>246</v>
      </c>
      <c r="D942" s="1" t="s">
        <v>247</v>
      </c>
      <c r="E942" s="1" t="s">
        <v>15</v>
      </c>
      <c r="F942" s="1" t="s">
        <v>16</v>
      </c>
      <c r="G942" s="1" t="s">
        <v>17</v>
      </c>
      <c r="H942" s="1" t="s">
        <v>18</v>
      </c>
      <c r="I942" s="2">
        <v>43777</v>
      </c>
      <c r="J942" s="1">
        <v>25200</v>
      </c>
      <c r="K942" s="1" t="s">
        <v>19</v>
      </c>
      <c r="L942" s="1">
        <v>0</v>
      </c>
      <c r="M942" s="1" t="s">
        <v>19</v>
      </c>
    </row>
    <row r="943" spans="1:13" hidden="1" x14ac:dyDescent="0.25">
      <c r="A943" s="1" t="s">
        <v>11</v>
      </c>
      <c r="B943" s="1" t="s">
        <v>12</v>
      </c>
      <c r="C943" s="1" t="s">
        <v>196</v>
      </c>
      <c r="D943" s="1" t="s">
        <v>197</v>
      </c>
      <c r="E943" s="1" t="s">
        <v>15</v>
      </c>
      <c r="F943" s="1" t="s">
        <v>16</v>
      </c>
      <c r="G943" s="1" t="s">
        <v>17</v>
      </c>
      <c r="H943" s="1" t="s">
        <v>18</v>
      </c>
      <c r="I943" s="2">
        <v>43777</v>
      </c>
      <c r="J943" s="1">
        <v>3928</v>
      </c>
      <c r="K943" s="1" t="s">
        <v>19</v>
      </c>
      <c r="L943" s="1">
        <v>0</v>
      </c>
      <c r="M943" s="1" t="s">
        <v>19</v>
      </c>
    </row>
    <row r="944" spans="1:13" hidden="1" x14ac:dyDescent="0.25">
      <c r="A944" s="1" t="s">
        <v>11</v>
      </c>
      <c r="B944" s="1" t="s">
        <v>12</v>
      </c>
      <c r="C944" s="1" t="s">
        <v>198</v>
      </c>
      <c r="D944" s="1" t="s">
        <v>199</v>
      </c>
      <c r="E944" s="1" t="s">
        <v>15</v>
      </c>
      <c r="F944" s="1" t="s">
        <v>16</v>
      </c>
      <c r="G944" s="1" t="s">
        <v>17</v>
      </c>
      <c r="H944" s="1" t="s">
        <v>18</v>
      </c>
      <c r="I944" s="2">
        <v>43777</v>
      </c>
      <c r="J944" s="1">
        <v>1162</v>
      </c>
      <c r="K944" s="1" t="s">
        <v>19</v>
      </c>
      <c r="L944" s="1">
        <v>0</v>
      </c>
      <c r="M944" s="1" t="s">
        <v>19</v>
      </c>
    </row>
    <row r="945" spans="1:13" hidden="1" x14ac:dyDescent="0.25">
      <c r="A945" s="1" t="s">
        <v>11</v>
      </c>
      <c r="B945" s="1" t="s">
        <v>12</v>
      </c>
      <c r="C945" s="1" t="s">
        <v>22</v>
      </c>
      <c r="D945" s="1" t="s">
        <v>23</v>
      </c>
      <c r="E945" s="1" t="s">
        <v>15</v>
      </c>
      <c r="F945" s="1" t="s">
        <v>16</v>
      </c>
      <c r="G945" s="1" t="s">
        <v>17</v>
      </c>
      <c r="H945" s="1" t="s">
        <v>18</v>
      </c>
      <c r="I945" s="2">
        <v>43780</v>
      </c>
      <c r="J945" s="1">
        <v>1429</v>
      </c>
      <c r="K945" s="1" t="s">
        <v>19</v>
      </c>
      <c r="L945" s="1">
        <v>0</v>
      </c>
      <c r="M945" s="1" t="s">
        <v>19</v>
      </c>
    </row>
    <row r="946" spans="1:13" hidden="1" x14ac:dyDescent="0.25">
      <c r="A946" s="1" t="s">
        <v>11</v>
      </c>
      <c r="B946" s="1" t="s">
        <v>12</v>
      </c>
      <c r="C946" s="1" t="s">
        <v>52</v>
      </c>
      <c r="D946" s="1" t="s">
        <v>53</v>
      </c>
      <c r="E946" s="1" t="s">
        <v>15</v>
      </c>
      <c r="F946" s="1" t="s">
        <v>16</v>
      </c>
      <c r="G946" s="1" t="s">
        <v>17</v>
      </c>
      <c r="H946" s="1" t="s">
        <v>18</v>
      </c>
      <c r="I946" s="2">
        <v>43780</v>
      </c>
      <c r="J946" s="1">
        <v>699</v>
      </c>
      <c r="K946" s="1" t="s">
        <v>19</v>
      </c>
      <c r="L946" s="1">
        <v>0</v>
      </c>
      <c r="M946" s="1" t="s">
        <v>19</v>
      </c>
    </row>
    <row r="947" spans="1:13" hidden="1" x14ac:dyDescent="0.25">
      <c r="A947" s="1" t="s">
        <v>11</v>
      </c>
      <c r="B947" s="1" t="s">
        <v>12</v>
      </c>
      <c r="C947" s="1" t="s">
        <v>124</v>
      </c>
      <c r="D947" s="1" t="s">
        <v>125</v>
      </c>
      <c r="E947" s="1" t="s">
        <v>15</v>
      </c>
      <c r="F947" s="1" t="s">
        <v>16</v>
      </c>
      <c r="G947" s="1" t="s">
        <v>17</v>
      </c>
      <c r="H947" s="1" t="s">
        <v>18</v>
      </c>
      <c r="I947" s="2">
        <v>43780</v>
      </c>
      <c r="J947" s="1">
        <v>16000</v>
      </c>
      <c r="K947" s="1" t="s">
        <v>19</v>
      </c>
      <c r="L947" s="1">
        <v>0</v>
      </c>
      <c r="M947" s="1" t="s">
        <v>19</v>
      </c>
    </row>
    <row r="948" spans="1:13" hidden="1" x14ac:dyDescent="0.25">
      <c r="A948" s="1" t="s">
        <v>11</v>
      </c>
      <c r="B948" s="1" t="s">
        <v>12</v>
      </c>
      <c r="C948" s="1" t="s">
        <v>242</v>
      </c>
      <c r="D948" s="1" t="s">
        <v>243</v>
      </c>
      <c r="E948" s="1" t="s">
        <v>15</v>
      </c>
      <c r="F948" s="1" t="s">
        <v>16</v>
      </c>
      <c r="G948" s="1" t="s">
        <v>17</v>
      </c>
      <c r="H948" s="1" t="s">
        <v>18</v>
      </c>
      <c r="I948" s="2">
        <v>43780</v>
      </c>
      <c r="J948" s="1">
        <v>6049</v>
      </c>
      <c r="K948" s="1" t="s">
        <v>19</v>
      </c>
      <c r="L948" s="1">
        <v>0</v>
      </c>
      <c r="M948" s="1" t="s">
        <v>19</v>
      </c>
    </row>
    <row r="949" spans="1:13" hidden="1" x14ac:dyDescent="0.25">
      <c r="A949" s="1" t="s">
        <v>11</v>
      </c>
      <c r="B949" s="1" t="s">
        <v>12</v>
      </c>
      <c r="C949" s="1" t="s">
        <v>246</v>
      </c>
      <c r="D949" s="1" t="s">
        <v>247</v>
      </c>
      <c r="E949" s="1" t="s">
        <v>15</v>
      </c>
      <c r="F949" s="1" t="s">
        <v>16</v>
      </c>
      <c r="G949" s="1" t="s">
        <v>17</v>
      </c>
      <c r="H949" s="1" t="s">
        <v>18</v>
      </c>
      <c r="I949" s="2">
        <v>43780</v>
      </c>
      <c r="J949" s="1">
        <v>9340</v>
      </c>
      <c r="K949" s="1" t="s">
        <v>19</v>
      </c>
      <c r="L949" s="1">
        <v>0</v>
      </c>
      <c r="M949" s="1" t="s">
        <v>19</v>
      </c>
    </row>
    <row r="950" spans="1:13" x14ac:dyDescent="0.25">
      <c r="A950" s="1" t="s">
        <v>11</v>
      </c>
      <c r="B950" s="1" t="s">
        <v>12</v>
      </c>
      <c r="C950" s="1" t="s">
        <v>318</v>
      </c>
      <c r="D950" s="1" t="s">
        <v>319</v>
      </c>
      <c r="E950" s="1" t="s">
        <v>15</v>
      </c>
      <c r="F950" s="1" t="s">
        <v>16</v>
      </c>
      <c r="G950" s="1" t="s">
        <v>17</v>
      </c>
      <c r="H950" s="1" t="s">
        <v>18</v>
      </c>
      <c r="I950" s="2">
        <v>43780</v>
      </c>
      <c r="J950" s="1">
        <v>17919</v>
      </c>
      <c r="K950" s="1" t="s">
        <v>19</v>
      </c>
      <c r="L950" s="1">
        <v>0</v>
      </c>
      <c r="M950" s="1" t="s">
        <v>19</v>
      </c>
    </row>
    <row r="951" spans="1:13" hidden="1" x14ac:dyDescent="0.25">
      <c r="A951" s="1" t="s">
        <v>11</v>
      </c>
      <c r="B951" s="1" t="s">
        <v>12</v>
      </c>
      <c r="C951" s="1" t="s">
        <v>310</v>
      </c>
      <c r="D951" s="1" t="s">
        <v>311</v>
      </c>
      <c r="E951" s="1" t="s">
        <v>15</v>
      </c>
      <c r="F951" s="1" t="s">
        <v>16</v>
      </c>
      <c r="G951" s="1" t="s">
        <v>17</v>
      </c>
      <c r="H951" s="1" t="s">
        <v>18</v>
      </c>
      <c r="I951" s="2">
        <v>43780</v>
      </c>
      <c r="J951" s="1">
        <v>210</v>
      </c>
      <c r="K951" s="1" t="s">
        <v>19</v>
      </c>
      <c r="L951" s="1">
        <v>0</v>
      </c>
      <c r="M951" s="1" t="s">
        <v>19</v>
      </c>
    </row>
    <row r="952" spans="1:13" hidden="1" x14ac:dyDescent="0.25">
      <c r="A952" s="1" t="s">
        <v>11</v>
      </c>
      <c r="B952" s="1" t="s">
        <v>12</v>
      </c>
      <c r="C952" s="1" t="s">
        <v>56</v>
      </c>
      <c r="D952" s="1" t="s">
        <v>57</v>
      </c>
      <c r="E952" s="1" t="s">
        <v>15</v>
      </c>
      <c r="F952" s="1" t="s">
        <v>16</v>
      </c>
      <c r="G952" s="1" t="s">
        <v>17</v>
      </c>
      <c r="H952" s="1" t="s">
        <v>18</v>
      </c>
      <c r="I952" s="2">
        <v>43780</v>
      </c>
      <c r="J952" s="1">
        <v>304</v>
      </c>
      <c r="K952" s="1" t="s">
        <v>19</v>
      </c>
      <c r="L952" s="1">
        <v>0</v>
      </c>
      <c r="M952" s="1" t="s">
        <v>19</v>
      </c>
    </row>
    <row r="953" spans="1:13" hidden="1" x14ac:dyDescent="0.25">
      <c r="A953" s="1" t="s">
        <v>11</v>
      </c>
      <c r="B953" s="1" t="s">
        <v>12</v>
      </c>
      <c r="C953" s="1" t="s">
        <v>178</v>
      </c>
      <c r="D953" s="1" t="s">
        <v>179</v>
      </c>
      <c r="E953" s="1" t="s">
        <v>15</v>
      </c>
      <c r="F953" s="1" t="s">
        <v>16</v>
      </c>
      <c r="G953" s="1" t="s">
        <v>17</v>
      </c>
      <c r="H953" s="1" t="s">
        <v>18</v>
      </c>
      <c r="I953" s="2">
        <v>43780</v>
      </c>
      <c r="J953" s="1">
        <v>41</v>
      </c>
      <c r="K953" s="1" t="s">
        <v>19</v>
      </c>
      <c r="L953" s="1">
        <v>0</v>
      </c>
      <c r="M953" s="1" t="s">
        <v>19</v>
      </c>
    </row>
    <row r="954" spans="1:13" hidden="1" x14ac:dyDescent="0.25">
      <c r="A954" s="1" t="s">
        <v>11</v>
      </c>
      <c r="B954" s="1" t="s">
        <v>12</v>
      </c>
      <c r="C954" s="1" t="s">
        <v>208</v>
      </c>
      <c r="D954" s="1" t="s">
        <v>209</v>
      </c>
      <c r="E954" s="1" t="s">
        <v>15</v>
      </c>
      <c r="F954" s="1" t="s">
        <v>16</v>
      </c>
      <c r="G954" s="1" t="s">
        <v>17</v>
      </c>
      <c r="H954" s="1" t="s">
        <v>18</v>
      </c>
      <c r="I954" s="2">
        <v>43780</v>
      </c>
      <c r="J954" s="1">
        <v>43</v>
      </c>
      <c r="K954" s="1" t="s">
        <v>19</v>
      </c>
      <c r="L954" s="1">
        <v>0</v>
      </c>
      <c r="M954" s="1" t="s">
        <v>19</v>
      </c>
    </row>
    <row r="955" spans="1:13" hidden="1" x14ac:dyDescent="0.25">
      <c r="A955" s="1" t="s">
        <v>11</v>
      </c>
      <c r="B955" s="1" t="s">
        <v>12</v>
      </c>
      <c r="C955" s="1" t="s">
        <v>202</v>
      </c>
      <c r="D955" s="1" t="s">
        <v>203</v>
      </c>
      <c r="E955" s="1" t="s">
        <v>15</v>
      </c>
      <c r="F955" s="1" t="s">
        <v>16</v>
      </c>
      <c r="G955" s="1" t="s">
        <v>17</v>
      </c>
      <c r="H955" s="1" t="s">
        <v>18</v>
      </c>
      <c r="I955" s="2">
        <v>43780</v>
      </c>
      <c r="J955" s="1">
        <v>12</v>
      </c>
      <c r="K955" s="1" t="s">
        <v>19</v>
      </c>
      <c r="L955" s="1">
        <v>0</v>
      </c>
      <c r="M955" s="1" t="s">
        <v>19</v>
      </c>
    </row>
    <row r="956" spans="1:13" hidden="1" x14ac:dyDescent="0.25">
      <c r="A956" s="1" t="s">
        <v>11</v>
      </c>
      <c r="B956" s="1" t="s">
        <v>12</v>
      </c>
      <c r="C956" s="1" t="s">
        <v>210</v>
      </c>
      <c r="D956" s="1" t="s">
        <v>211</v>
      </c>
      <c r="E956" s="1" t="s">
        <v>15</v>
      </c>
      <c r="F956" s="1" t="s">
        <v>16</v>
      </c>
      <c r="G956" s="1" t="s">
        <v>17</v>
      </c>
      <c r="H956" s="1" t="s">
        <v>18</v>
      </c>
      <c r="I956" s="2">
        <v>43780</v>
      </c>
      <c r="J956" s="1">
        <v>408</v>
      </c>
      <c r="K956" s="1" t="s">
        <v>19</v>
      </c>
      <c r="L956" s="1">
        <v>0</v>
      </c>
      <c r="M956" s="1" t="s">
        <v>19</v>
      </c>
    </row>
    <row r="957" spans="1:13" hidden="1" x14ac:dyDescent="0.25">
      <c r="A957" s="1" t="s">
        <v>11</v>
      </c>
      <c r="B957" s="1" t="s">
        <v>12</v>
      </c>
      <c r="C957" s="1" t="s">
        <v>204</v>
      </c>
      <c r="D957" s="1" t="s">
        <v>205</v>
      </c>
      <c r="E957" s="1" t="s">
        <v>15</v>
      </c>
      <c r="F957" s="1" t="s">
        <v>16</v>
      </c>
      <c r="G957" s="1" t="s">
        <v>17</v>
      </c>
      <c r="H957" s="1" t="s">
        <v>18</v>
      </c>
      <c r="I957" s="2">
        <v>43780</v>
      </c>
      <c r="J957" s="1">
        <v>12</v>
      </c>
      <c r="K957" s="1" t="s">
        <v>19</v>
      </c>
      <c r="L957" s="1">
        <v>0</v>
      </c>
      <c r="M957" s="1" t="s">
        <v>19</v>
      </c>
    </row>
    <row r="958" spans="1:13" hidden="1" x14ac:dyDescent="0.25">
      <c r="A958" s="1" t="s">
        <v>11</v>
      </c>
      <c r="B958" s="1" t="s">
        <v>12</v>
      </c>
      <c r="C958" s="1" t="s">
        <v>206</v>
      </c>
      <c r="D958" s="1" t="s">
        <v>207</v>
      </c>
      <c r="E958" s="1" t="s">
        <v>15</v>
      </c>
      <c r="F958" s="1" t="s">
        <v>16</v>
      </c>
      <c r="G958" s="1" t="s">
        <v>17</v>
      </c>
      <c r="H958" s="1" t="s">
        <v>18</v>
      </c>
      <c r="I958" s="2">
        <v>43780</v>
      </c>
      <c r="J958" s="1">
        <v>156</v>
      </c>
      <c r="K958" s="1" t="s">
        <v>19</v>
      </c>
      <c r="L958" s="1">
        <v>0</v>
      </c>
      <c r="M958" s="1" t="s">
        <v>19</v>
      </c>
    </row>
    <row r="959" spans="1:13" hidden="1" x14ac:dyDescent="0.25">
      <c r="A959" s="1" t="s">
        <v>11</v>
      </c>
      <c r="B959" s="1" t="s">
        <v>12</v>
      </c>
      <c r="C959" s="1" t="s">
        <v>90</v>
      </c>
      <c r="D959" s="1" t="s">
        <v>91</v>
      </c>
      <c r="E959" s="1" t="s">
        <v>15</v>
      </c>
      <c r="F959" s="1" t="s">
        <v>16</v>
      </c>
      <c r="G959" s="1" t="s">
        <v>17</v>
      </c>
      <c r="H959" s="1" t="s">
        <v>18</v>
      </c>
      <c r="I959" s="2">
        <v>43780</v>
      </c>
      <c r="J959" s="1">
        <v>84</v>
      </c>
      <c r="K959" s="1" t="s">
        <v>19</v>
      </c>
      <c r="L959" s="1">
        <v>0</v>
      </c>
      <c r="M959" s="1" t="s">
        <v>19</v>
      </c>
    </row>
    <row r="960" spans="1:13" hidden="1" x14ac:dyDescent="0.25">
      <c r="A960" s="1" t="s">
        <v>11</v>
      </c>
      <c r="B960" s="1" t="s">
        <v>12</v>
      </c>
      <c r="C960" s="1" t="s">
        <v>92</v>
      </c>
      <c r="D960" s="1" t="s">
        <v>93</v>
      </c>
      <c r="E960" s="1" t="s">
        <v>15</v>
      </c>
      <c r="F960" s="1" t="s">
        <v>16</v>
      </c>
      <c r="G960" s="1" t="s">
        <v>17</v>
      </c>
      <c r="H960" s="1" t="s">
        <v>18</v>
      </c>
      <c r="I960" s="2">
        <v>43780</v>
      </c>
      <c r="J960" s="1">
        <v>181</v>
      </c>
      <c r="K960" s="1" t="s">
        <v>19</v>
      </c>
      <c r="L960" s="1">
        <v>0</v>
      </c>
      <c r="M960" s="1" t="s">
        <v>19</v>
      </c>
    </row>
    <row r="961" spans="1:13" hidden="1" x14ac:dyDescent="0.25">
      <c r="A961" s="1" t="s">
        <v>11</v>
      </c>
      <c r="B961" s="1" t="s">
        <v>12</v>
      </c>
      <c r="C961" s="1" t="s">
        <v>94</v>
      </c>
      <c r="D961" s="1" t="s">
        <v>95</v>
      </c>
      <c r="E961" s="1" t="s">
        <v>15</v>
      </c>
      <c r="F961" s="1" t="s">
        <v>16</v>
      </c>
      <c r="G961" s="1" t="s">
        <v>17</v>
      </c>
      <c r="H961" s="1" t="s">
        <v>18</v>
      </c>
      <c r="I961" s="2">
        <v>43780</v>
      </c>
      <c r="J961" s="1">
        <v>84</v>
      </c>
      <c r="K961" s="1" t="s">
        <v>19</v>
      </c>
      <c r="L961" s="1">
        <v>0</v>
      </c>
      <c r="M961" s="1" t="s">
        <v>19</v>
      </c>
    </row>
    <row r="962" spans="1:13" hidden="1" x14ac:dyDescent="0.25">
      <c r="A962" s="1" t="s">
        <v>11</v>
      </c>
      <c r="B962" s="1" t="s">
        <v>12</v>
      </c>
      <c r="C962" s="1" t="s">
        <v>98</v>
      </c>
      <c r="D962" s="1" t="s">
        <v>99</v>
      </c>
      <c r="E962" s="1" t="s">
        <v>15</v>
      </c>
      <c r="F962" s="1" t="s">
        <v>16</v>
      </c>
      <c r="G962" s="1" t="s">
        <v>17</v>
      </c>
      <c r="H962" s="1" t="s">
        <v>18</v>
      </c>
      <c r="I962" s="2">
        <v>43780</v>
      </c>
      <c r="J962" s="1">
        <v>125</v>
      </c>
      <c r="K962" s="1" t="s">
        <v>19</v>
      </c>
      <c r="L962" s="1">
        <v>0</v>
      </c>
      <c r="M962" s="1" t="s">
        <v>19</v>
      </c>
    </row>
    <row r="963" spans="1:13" hidden="1" x14ac:dyDescent="0.25">
      <c r="A963" s="1" t="s">
        <v>11</v>
      </c>
      <c r="B963" s="1" t="s">
        <v>12</v>
      </c>
      <c r="C963" s="1" t="s">
        <v>220</v>
      </c>
      <c r="D963" s="1" t="s">
        <v>221</v>
      </c>
      <c r="E963" s="1" t="s">
        <v>15</v>
      </c>
      <c r="F963" s="1" t="s">
        <v>16</v>
      </c>
      <c r="G963" s="1" t="s">
        <v>17</v>
      </c>
      <c r="H963" s="1" t="s">
        <v>18</v>
      </c>
      <c r="I963" s="2">
        <v>43780</v>
      </c>
      <c r="J963" s="1">
        <v>58</v>
      </c>
      <c r="K963" s="1" t="s">
        <v>19</v>
      </c>
      <c r="L963" s="1">
        <v>0</v>
      </c>
      <c r="M963" s="1" t="s">
        <v>19</v>
      </c>
    </row>
    <row r="964" spans="1:13" hidden="1" x14ac:dyDescent="0.25">
      <c r="A964" s="1" t="s">
        <v>11</v>
      </c>
      <c r="B964" s="1" t="s">
        <v>12</v>
      </c>
      <c r="C964" s="1" t="s">
        <v>68</v>
      </c>
      <c r="D964" s="1" t="s">
        <v>69</v>
      </c>
      <c r="E964" s="1" t="s">
        <v>15</v>
      </c>
      <c r="F964" s="1" t="s">
        <v>16</v>
      </c>
      <c r="G964" s="1" t="s">
        <v>17</v>
      </c>
      <c r="H964" s="1" t="s">
        <v>18</v>
      </c>
      <c r="I964" s="2">
        <v>43780</v>
      </c>
      <c r="J964" s="1">
        <v>6994</v>
      </c>
      <c r="K964" s="1" t="s">
        <v>19</v>
      </c>
      <c r="L964" s="1">
        <v>0</v>
      </c>
      <c r="M964" s="1" t="s">
        <v>19</v>
      </c>
    </row>
    <row r="965" spans="1:13" hidden="1" x14ac:dyDescent="0.25">
      <c r="A965" s="1" t="s">
        <v>11</v>
      </c>
      <c r="B965" s="1" t="s">
        <v>12</v>
      </c>
      <c r="C965" s="1" t="s">
        <v>70</v>
      </c>
      <c r="D965" s="1" t="s">
        <v>71</v>
      </c>
      <c r="E965" s="1" t="s">
        <v>15</v>
      </c>
      <c r="F965" s="1" t="s">
        <v>16</v>
      </c>
      <c r="G965" s="1" t="s">
        <v>17</v>
      </c>
      <c r="H965" s="1" t="s">
        <v>18</v>
      </c>
      <c r="I965" s="2">
        <v>43780</v>
      </c>
      <c r="J965" s="1">
        <v>120</v>
      </c>
      <c r="K965" s="1" t="s">
        <v>19</v>
      </c>
      <c r="L965" s="1">
        <v>0</v>
      </c>
      <c r="M965" s="1" t="s">
        <v>19</v>
      </c>
    </row>
    <row r="966" spans="1:13" hidden="1" x14ac:dyDescent="0.25">
      <c r="A966" s="1" t="s">
        <v>11</v>
      </c>
      <c r="B966" s="1" t="s">
        <v>12</v>
      </c>
      <c r="C966" s="1" t="s">
        <v>176</v>
      </c>
      <c r="D966" s="1" t="s">
        <v>177</v>
      </c>
      <c r="E966" s="1" t="s">
        <v>15</v>
      </c>
      <c r="F966" s="1" t="s">
        <v>16</v>
      </c>
      <c r="G966" s="1" t="s">
        <v>17</v>
      </c>
      <c r="H966" s="1" t="s">
        <v>18</v>
      </c>
      <c r="I966" s="2">
        <v>43780</v>
      </c>
      <c r="J966" s="1">
        <v>127</v>
      </c>
      <c r="K966" s="1" t="s">
        <v>19</v>
      </c>
      <c r="L966" s="1">
        <v>0</v>
      </c>
      <c r="M966" s="1" t="s">
        <v>19</v>
      </c>
    </row>
    <row r="967" spans="1:13" hidden="1" x14ac:dyDescent="0.25">
      <c r="A967" s="1" t="s">
        <v>11</v>
      </c>
      <c r="B967" s="1" t="s">
        <v>12</v>
      </c>
      <c r="C967" s="1" t="s">
        <v>190</v>
      </c>
      <c r="D967" s="1" t="s">
        <v>191</v>
      </c>
      <c r="E967" s="1" t="s">
        <v>15</v>
      </c>
      <c r="F967" s="1" t="s">
        <v>16</v>
      </c>
      <c r="G967" s="1" t="s">
        <v>17</v>
      </c>
      <c r="H967" s="1" t="s">
        <v>18</v>
      </c>
      <c r="I967" s="2">
        <v>43780</v>
      </c>
      <c r="J967" s="1">
        <v>92</v>
      </c>
      <c r="K967" s="1" t="s">
        <v>19</v>
      </c>
      <c r="L967" s="1">
        <v>0</v>
      </c>
      <c r="M967" s="1" t="s">
        <v>19</v>
      </c>
    </row>
    <row r="968" spans="1:13" hidden="1" x14ac:dyDescent="0.25">
      <c r="A968" s="1" t="s">
        <v>11</v>
      </c>
      <c r="B968" s="1" t="s">
        <v>12</v>
      </c>
      <c r="C968" s="1" t="s">
        <v>146</v>
      </c>
      <c r="D968" s="1" t="s">
        <v>147</v>
      </c>
      <c r="E968" s="1" t="s">
        <v>15</v>
      </c>
      <c r="F968" s="1" t="s">
        <v>16</v>
      </c>
      <c r="G968" s="1" t="s">
        <v>17</v>
      </c>
      <c r="H968" s="1" t="s">
        <v>18</v>
      </c>
      <c r="I968" s="2">
        <v>43782</v>
      </c>
      <c r="J968" s="1">
        <v>16740</v>
      </c>
      <c r="K968" s="1" t="s">
        <v>19</v>
      </c>
      <c r="L968" s="1">
        <v>0</v>
      </c>
      <c r="M968" s="1" t="s">
        <v>19</v>
      </c>
    </row>
    <row r="969" spans="1:13" hidden="1" x14ac:dyDescent="0.25">
      <c r="A969" s="1" t="s">
        <v>11</v>
      </c>
      <c r="B969" s="1" t="s">
        <v>12</v>
      </c>
      <c r="C969" s="1" t="s">
        <v>24</v>
      </c>
      <c r="D969" s="1" t="s">
        <v>25</v>
      </c>
      <c r="E969" s="1" t="s">
        <v>15</v>
      </c>
      <c r="F969" s="1" t="s">
        <v>16</v>
      </c>
      <c r="G969" s="1" t="s">
        <v>17</v>
      </c>
      <c r="H969" s="1" t="s">
        <v>18</v>
      </c>
      <c r="I969" s="2">
        <v>43782</v>
      </c>
      <c r="J969" s="1">
        <v>58000</v>
      </c>
      <c r="K969" s="1" t="s">
        <v>19</v>
      </c>
      <c r="L969" s="1">
        <v>0</v>
      </c>
      <c r="M969" s="1" t="s">
        <v>19</v>
      </c>
    </row>
    <row r="970" spans="1:13" hidden="1" x14ac:dyDescent="0.25">
      <c r="A970" s="1" t="s">
        <v>11</v>
      </c>
      <c r="B970" s="1" t="s">
        <v>12</v>
      </c>
      <c r="C970" s="1" t="s">
        <v>328</v>
      </c>
      <c r="D970" s="1" t="s">
        <v>329</v>
      </c>
      <c r="E970" s="1" t="s">
        <v>15</v>
      </c>
      <c r="F970" s="1" t="s">
        <v>16</v>
      </c>
      <c r="G970" s="1" t="s">
        <v>17</v>
      </c>
      <c r="H970" s="1" t="s">
        <v>18</v>
      </c>
      <c r="I970" s="2">
        <v>43782</v>
      </c>
      <c r="J970" s="1">
        <v>20800</v>
      </c>
      <c r="K970" s="1" t="s">
        <v>19</v>
      </c>
      <c r="L970" s="1">
        <v>0</v>
      </c>
      <c r="M970" s="1" t="s">
        <v>19</v>
      </c>
    </row>
    <row r="971" spans="1:13" hidden="1" x14ac:dyDescent="0.25">
      <c r="A971" s="1" t="s">
        <v>11</v>
      </c>
      <c r="B971" s="1" t="s">
        <v>12</v>
      </c>
      <c r="C971" s="1" t="s">
        <v>330</v>
      </c>
      <c r="D971" s="1" t="s">
        <v>331</v>
      </c>
      <c r="E971" s="1" t="s">
        <v>15</v>
      </c>
      <c r="F971" s="1" t="s">
        <v>16</v>
      </c>
      <c r="G971" s="1" t="s">
        <v>17</v>
      </c>
      <c r="H971" s="1" t="s">
        <v>18</v>
      </c>
      <c r="I971" s="2">
        <v>43782</v>
      </c>
      <c r="J971" s="1">
        <v>5684</v>
      </c>
      <c r="K971" s="1" t="s">
        <v>19</v>
      </c>
      <c r="L971" s="1">
        <v>0</v>
      </c>
      <c r="M971" s="1" t="s">
        <v>19</v>
      </c>
    </row>
    <row r="972" spans="1:13" hidden="1" x14ac:dyDescent="0.25">
      <c r="A972" s="1" t="s">
        <v>11</v>
      </c>
      <c r="B972" s="1" t="s">
        <v>12</v>
      </c>
      <c r="C972" s="1" t="s">
        <v>22</v>
      </c>
      <c r="D972" s="1" t="s">
        <v>23</v>
      </c>
      <c r="E972" s="1" t="s">
        <v>15</v>
      </c>
      <c r="F972" s="1" t="s">
        <v>16</v>
      </c>
      <c r="G972" s="1" t="s">
        <v>17</v>
      </c>
      <c r="H972" s="1" t="s">
        <v>18</v>
      </c>
      <c r="I972" s="2">
        <v>43784</v>
      </c>
      <c r="J972" s="1">
        <v>58000</v>
      </c>
      <c r="K972" s="1" t="s">
        <v>19</v>
      </c>
      <c r="L972" s="1">
        <v>0</v>
      </c>
      <c r="M972" s="1" t="s">
        <v>19</v>
      </c>
    </row>
    <row r="973" spans="1:13" hidden="1" x14ac:dyDescent="0.25">
      <c r="A973" s="1" t="s">
        <v>11</v>
      </c>
      <c r="B973" s="1" t="s">
        <v>12</v>
      </c>
      <c r="C973" s="1" t="s">
        <v>124</v>
      </c>
      <c r="D973" s="1" t="s">
        <v>125</v>
      </c>
      <c r="E973" s="1" t="s">
        <v>15</v>
      </c>
      <c r="F973" s="1" t="s">
        <v>16</v>
      </c>
      <c r="G973" s="1" t="s">
        <v>17</v>
      </c>
      <c r="H973" s="1" t="s">
        <v>18</v>
      </c>
      <c r="I973" s="2">
        <v>43784</v>
      </c>
      <c r="J973" s="1">
        <v>37360</v>
      </c>
      <c r="K973" s="1" t="s">
        <v>19</v>
      </c>
      <c r="L973" s="1">
        <v>0</v>
      </c>
      <c r="M973" s="1" t="s">
        <v>19</v>
      </c>
    </row>
    <row r="974" spans="1:13" hidden="1" x14ac:dyDescent="0.25">
      <c r="A974" s="1" t="s">
        <v>11</v>
      </c>
      <c r="B974" s="1" t="s">
        <v>12</v>
      </c>
      <c r="C974" s="1" t="s">
        <v>250</v>
      </c>
      <c r="D974" s="1" t="s">
        <v>251</v>
      </c>
      <c r="E974" s="1" t="s">
        <v>15</v>
      </c>
      <c r="F974" s="1" t="s">
        <v>16</v>
      </c>
      <c r="G974" s="1" t="s">
        <v>17</v>
      </c>
      <c r="H974" s="1" t="s">
        <v>18</v>
      </c>
      <c r="I974" s="2">
        <v>43784</v>
      </c>
      <c r="J974" s="1">
        <v>6364</v>
      </c>
      <c r="K974" s="1" t="s">
        <v>19</v>
      </c>
      <c r="L974" s="1">
        <v>0</v>
      </c>
      <c r="M974" s="1" t="s">
        <v>19</v>
      </c>
    </row>
    <row r="975" spans="1:13" hidden="1" x14ac:dyDescent="0.25">
      <c r="A975" s="1" t="s">
        <v>11</v>
      </c>
      <c r="B975" s="1" t="s">
        <v>12</v>
      </c>
      <c r="C975" s="1" t="s">
        <v>276</v>
      </c>
      <c r="D975" s="1" t="s">
        <v>277</v>
      </c>
      <c r="E975" s="1" t="s">
        <v>15</v>
      </c>
      <c r="F975" s="1" t="s">
        <v>16</v>
      </c>
      <c r="G975" s="1" t="s">
        <v>17</v>
      </c>
      <c r="H975" s="1" t="s">
        <v>18</v>
      </c>
      <c r="I975" s="2">
        <v>43785</v>
      </c>
      <c r="J975" s="1">
        <v>12200</v>
      </c>
      <c r="K975" s="1" t="s">
        <v>19</v>
      </c>
      <c r="L975" s="1">
        <v>0</v>
      </c>
      <c r="M975" s="1" t="s">
        <v>19</v>
      </c>
    </row>
    <row r="976" spans="1:13" hidden="1" x14ac:dyDescent="0.25">
      <c r="A976" s="1" t="s">
        <v>11</v>
      </c>
      <c r="B976" s="1" t="s">
        <v>12</v>
      </c>
      <c r="C976" s="1" t="s">
        <v>22</v>
      </c>
      <c r="D976" s="1" t="s">
        <v>23</v>
      </c>
      <c r="E976" s="1" t="s">
        <v>15</v>
      </c>
      <c r="F976" s="1" t="s">
        <v>16</v>
      </c>
      <c r="G976" s="1" t="s">
        <v>17</v>
      </c>
      <c r="H976" s="1" t="s">
        <v>18</v>
      </c>
      <c r="I976" s="2">
        <v>43785</v>
      </c>
      <c r="J976" s="1">
        <v>70500</v>
      </c>
      <c r="K976" s="1" t="s">
        <v>19</v>
      </c>
      <c r="L976" s="1">
        <v>0</v>
      </c>
      <c r="M976" s="1" t="s">
        <v>19</v>
      </c>
    </row>
    <row r="977" spans="1:13" hidden="1" x14ac:dyDescent="0.25">
      <c r="A977" s="1" t="s">
        <v>11</v>
      </c>
      <c r="B977" s="1" t="s">
        <v>12</v>
      </c>
      <c r="C977" s="1" t="s">
        <v>332</v>
      </c>
      <c r="D977" s="1" t="s">
        <v>333</v>
      </c>
      <c r="E977" s="1" t="s">
        <v>15</v>
      </c>
      <c r="F977" s="1" t="s">
        <v>16</v>
      </c>
      <c r="G977" s="1" t="s">
        <v>17</v>
      </c>
      <c r="H977" s="1" t="s">
        <v>18</v>
      </c>
      <c r="I977" s="2">
        <v>43785</v>
      </c>
      <c r="J977" s="1">
        <v>450</v>
      </c>
      <c r="K977" s="1" t="s">
        <v>19</v>
      </c>
      <c r="L977" s="1">
        <v>0</v>
      </c>
      <c r="M977" s="1" t="s">
        <v>19</v>
      </c>
    </row>
    <row r="978" spans="1:13" hidden="1" x14ac:dyDescent="0.25">
      <c r="A978" s="1" t="s">
        <v>11</v>
      </c>
      <c r="B978" s="1" t="s">
        <v>12</v>
      </c>
      <c r="C978" s="1" t="s">
        <v>70</v>
      </c>
      <c r="D978" s="1" t="s">
        <v>71</v>
      </c>
      <c r="E978" s="1" t="s">
        <v>15</v>
      </c>
      <c r="F978" s="1" t="s">
        <v>16</v>
      </c>
      <c r="G978" s="1" t="s">
        <v>17</v>
      </c>
      <c r="H978" s="1" t="s">
        <v>18</v>
      </c>
      <c r="I978" s="2">
        <v>43785</v>
      </c>
      <c r="J978" s="1">
        <v>5700</v>
      </c>
      <c r="K978" s="1" t="s">
        <v>19</v>
      </c>
      <c r="L978" s="1">
        <v>0</v>
      </c>
      <c r="M978" s="1" t="s">
        <v>19</v>
      </c>
    </row>
    <row r="979" spans="1:13" hidden="1" x14ac:dyDescent="0.25">
      <c r="A979" s="1" t="s">
        <v>11</v>
      </c>
      <c r="B979" s="1" t="s">
        <v>12</v>
      </c>
      <c r="C979" s="1" t="s">
        <v>54</v>
      </c>
      <c r="D979" s="1" t="s">
        <v>55</v>
      </c>
      <c r="E979" s="1" t="s">
        <v>15</v>
      </c>
      <c r="F979" s="1" t="s">
        <v>16</v>
      </c>
      <c r="G979" s="1" t="s">
        <v>17</v>
      </c>
      <c r="H979" s="1" t="s">
        <v>18</v>
      </c>
      <c r="I979" s="2">
        <v>43787</v>
      </c>
      <c r="J979" s="1">
        <v>3</v>
      </c>
      <c r="K979" s="1" t="s">
        <v>19</v>
      </c>
      <c r="L979" s="1">
        <v>0</v>
      </c>
      <c r="M979" s="1" t="s">
        <v>19</v>
      </c>
    </row>
    <row r="980" spans="1:13" hidden="1" x14ac:dyDescent="0.25">
      <c r="A980" s="1" t="s">
        <v>11</v>
      </c>
      <c r="B980" s="1" t="s">
        <v>12</v>
      </c>
      <c r="C980" s="1" t="s">
        <v>294</v>
      </c>
      <c r="D980" s="1" t="s">
        <v>295</v>
      </c>
      <c r="E980" s="1" t="s">
        <v>15</v>
      </c>
      <c r="F980" s="1" t="s">
        <v>16</v>
      </c>
      <c r="G980" s="1" t="s">
        <v>17</v>
      </c>
      <c r="H980" s="1" t="s">
        <v>18</v>
      </c>
      <c r="I980" s="2">
        <v>43787</v>
      </c>
      <c r="J980" s="1">
        <v>7</v>
      </c>
      <c r="K980" s="1" t="s">
        <v>19</v>
      </c>
      <c r="L980" s="1">
        <v>0</v>
      </c>
      <c r="M980" s="1" t="s">
        <v>19</v>
      </c>
    </row>
    <row r="981" spans="1:13" hidden="1" x14ac:dyDescent="0.25">
      <c r="A981" s="1" t="s">
        <v>11</v>
      </c>
      <c r="B981" s="1" t="s">
        <v>12</v>
      </c>
      <c r="C981" s="1" t="s">
        <v>62</v>
      </c>
      <c r="D981" s="1" t="s">
        <v>63</v>
      </c>
      <c r="E981" s="1" t="s">
        <v>15</v>
      </c>
      <c r="F981" s="1" t="s">
        <v>16</v>
      </c>
      <c r="G981" s="1" t="s">
        <v>17</v>
      </c>
      <c r="H981" s="1" t="s">
        <v>18</v>
      </c>
      <c r="I981" s="2">
        <v>43787</v>
      </c>
      <c r="J981" s="1">
        <v>6</v>
      </c>
      <c r="K981" s="1" t="s">
        <v>19</v>
      </c>
      <c r="L981" s="1">
        <v>0</v>
      </c>
      <c r="M981" s="1" t="s">
        <v>19</v>
      </c>
    </row>
    <row r="982" spans="1:13" hidden="1" x14ac:dyDescent="0.25">
      <c r="A982" s="1" t="s">
        <v>11</v>
      </c>
      <c r="B982" s="1" t="s">
        <v>12</v>
      </c>
      <c r="C982" s="1" t="s">
        <v>320</v>
      </c>
      <c r="D982" s="1" t="s">
        <v>321</v>
      </c>
      <c r="E982" s="1" t="s">
        <v>15</v>
      </c>
      <c r="F982" s="1" t="s">
        <v>16</v>
      </c>
      <c r="G982" s="1" t="s">
        <v>17</v>
      </c>
      <c r="H982" s="1" t="s">
        <v>18</v>
      </c>
      <c r="I982" s="2">
        <v>43787</v>
      </c>
      <c r="J982" s="1">
        <v>150</v>
      </c>
      <c r="K982" s="1" t="s">
        <v>19</v>
      </c>
      <c r="L982" s="1">
        <v>0</v>
      </c>
      <c r="M982" s="1" t="s">
        <v>19</v>
      </c>
    </row>
    <row r="983" spans="1:13" hidden="1" x14ac:dyDescent="0.25">
      <c r="A983" s="1" t="s">
        <v>11</v>
      </c>
      <c r="B983" s="1" t="s">
        <v>12</v>
      </c>
      <c r="C983" s="1" t="s">
        <v>324</v>
      </c>
      <c r="D983" s="1" t="s">
        <v>325</v>
      </c>
      <c r="E983" s="1" t="s">
        <v>15</v>
      </c>
      <c r="F983" s="1" t="s">
        <v>16</v>
      </c>
      <c r="G983" s="1" t="s">
        <v>17</v>
      </c>
      <c r="H983" s="1" t="s">
        <v>18</v>
      </c>
      <c r="I983" s="2">
        <v>43787</v>
      </c>
      <c r="J983" s="1">
        <v>2507</v>
      </c>
      <c r="K983" s="1" t="s">
        <v>19</v>
      </c>
      <c r="L983" s="1">
        <v>0</v>
      </c>
      <c r="M983" s="1" t="s">
        <v>19</v>
      </c>
    </row>
    <row r="984" spans="1:13" hidden="1" x14ac:dyDescent="0.25">
      <c r="A984" s="1" t="s">
        <v>11</v>
      </c>
      <c r="B984" s="1" t="s">
        <v>12</v>
      </c>
      <c r="C984" s="1" t="s">
        <v>182</v>
      </c>
      <c r="D984" s="1" t="s">
        <v>183</v>
      </c>
      <c r="E984" s="1" t="s">
        <v>15</v>
      </c>
      <c r="F984" s="1" t="s">
        <v>16</v>
      </c>
      <c r="G984" s="1" t="s">
        <v>17</v>
      </c>
      <c r="H984" s="1" t="s">
        <v>18</v>
      </c>
      <c r="I984" s="2">
        <v>43787</v>
      </c>
      <c r="J984" s="1">
        <v>7</v>
      </c>
      <c r="K984" s="1" t="s">
        <v>19</v>
      </c>
      <c r="L984" s="1">
        <v>0</v>
      </c>
      <c r="M984" s="1" t="s">
        <v>19</v>
      </c>
    </row>
    <row r="985" spans="1:13" hidden="1" x14ac:dyDescent="0.25">
      <c r="A985" s="1" t="s">
        <v>11</v>
      </c>
      <c r="B985" s="1" t="s">
        <v>12</v>
      </c>
      <c r="C985" s="1" t="s">
        <v>90</v>
      </c>
      <c r="D985" s="1" t="s">
        <v>91</v>
      </c>
      <c r="E985" s="1" t="s">
        <v>15</v>
      </c>
      <c r="F985" s="1" t="s">
        <v>16</v>
      </c>
      <c r="G985" s="1" t="s">
        <v>17</v>
      </c>
      <c r="H985" s="1" t="s">
        <v>18</v>
      </c>
      <c r="I985" s="2">
        <v>43787</v>
      </c>
      <c r="J985" s="1">
        <v>1260</v>
      </c>
      <c r="K985" s="1" t="s">
        <v>19</v>
      </c>
      <c r="L985" s="1">
        <v>0</v>
      </c>
      <c r="M985" s="1" t="s">
        <v>19</v>
      </c>
    </row>
    <row r="986" spans="1:13" hidden="1" x14ac:dyDescent="0.25">
      <c r="A986" s="1" t="s">
        <v>11</v>
      </c>
      <c r="B986" s="1" t="s">
        <v>12</v>
      </c>
      <c r="C986" s="1" t="s">
        <v>92</v>
      </c>
      <c r="D986" s="1" t="s">
        <v>93</v>
      </c>
      <c r="E986" s="1" t="s">
        <v>15</v>
      </c>
      <c r="F986" s="1" t="s">
        <v>16</v>
      </c>
      <c r="G986" s="1" t="s">
        <v>17</v>
      </c>
      <c r="H986" s="1" t="s">
        <v>18</v>
      </c>
      <c r="I986" s="2">
        <v>43787</v>
      </c>
      <c r="J986" s="1">
        <v>3264</v>
      </c>
      <c r="K986" s="1" t="s">
        <v>19</v>
      </c>
      <c r="L986" s="1">
        <v>0</v>
      </c>
      <c r="M986" s="1" t="s">
        <v>19</v>
      </c>
    </row>
    <row r="987" spans="1:13" hidden="1" x14ac:dyDescent="0.25">
      <c r="A987" s="1" t="s">
        <v>11</v>
      </c>
      <c r="B987" s="1" t="s">
        <v>12</v>
      </c>
      <c r="C987" s="1" t="s">
        <v>94</v>
      </c>
      <c r="D987" s="1" t="s">
        <v>95</v>
      </c>
      <c r="E987" s="1" t="s">
        <v>15</v>
      </c>
      <c r="F987" s="1" t="s">
        <v>16</v>
      </c>
      <c r="G987" s="1" t="s">
        <v>17</v>
      </c>
      <c r="H987" s="1" t="s">
        <v>18</v>
      </c>
      <c r="I987" s="2">
        <v>43787</v>
      </c>
      <c r="J987" s="1">
        <v>2736</v>
      </c>
      <c r="K987" s="1" t="s">
        <v>19</v>
      </c>
      <c r="L987" s="1">
        <v>0</v>
      </c>
      <c r="M987" s="1" t="s">
        <v>19</v>
      </c>
    </row>
    <row r="988" spans="1:13" hidden="1" x14ac:dyDescent="0.25">
      <c r="A988" s="1" t="s">
        <v>11</v>
      </c>
      <c r="B988" s="1" t="s">
        <v>12</v>
      </c>
      <c r="C988" s="1" t="s">
        <v>332</v>
      </c>
      <c r="D988" s="1" t="s">
        <v>333</v>
      </c>
      <c r="E988" s="1" t="s">
        <v>15</v>
      </c>
      <c r="F988" s="1" t="s">
        <v>16</v>
      </c>
      <c r="G988" s="1" t="s">
        <v>17</v>
      </c>
      <c r="H988" s="1" t="s">
        <v>18</v>
      </c>
      <c r="I988" s="2">
        <v>43787</v>
      </c>
      <c r="J988" s="1">
        <v>9</v>
      </c>
      <c r="K988" s="1" t="s">
        <v>19</v>
      </c>
      <c r="L988" s="1">
        <v>0</v>
      </c>
      <c r="M988" s="1" t="s">
        <v>19</v>
      </c>
    </row>
    <row r="989" spans="1:13" hidden="1" x14ac:dyDescent="0.25">
      <c r="A989" s="1" t="s">
        <v>11</v>
      </c>
      <c r="B989" s="1" t="s">
        <v>12</v>
      </c>
      <c r="C989" s="1" t="s">
        <v>96</v>
      </c>
      <c r="D989" s="1" t="s">
        <v>97</v>
      </c>
      <c r="E989" s="1" t="s">
        <v>15</v>
      </c>
      <c r="F989" s="1" t="s">
        <v>16</v>
      </c>
      <c r="G989" s="1" t="s">
        <v>17</v>
      </c>
      <c r="H989" s="1" t="s">
        <v>18</v>
      </c>
      <c r="I989" s="2">
        <v>43787</v>
      </c>
      <c r="J989" s="1">
        <v>11</v>
      </c>
      <c r="K989" s="1" t="s">
        <v>19</v>
      </c>
      <c r="L989" s="1">
        <v>0</v>
      </c>
      <c r="M989" s="1" t="s">
        <v>19</v>
      </c>
    </row>
    <row r="990" spans="1:13" hidden="1" x14ac:dyDescent="0.25">
      <c r="A990" s="1" t="s">
        <v>11</v>
      </c>
      <c r="B990" s="1" t="s">
        <v>12</v>
      </c>
      <c r="C990" s="1" t="s">
        <v>192</v>
      </c>
      <c r="D990" s="1" t="s">
        <v>193</v>
      </c>
      <c r="E990" s="1" t="s">
        <v>15</v>
      </c>
      <c r="F990" s="1" t="s">
        <v>16</v>
      </c>
      <c r="G990" s="1" t="s">
        <v>17</v>
      </c>
      <c r="H990" s="1" t="s">
        <v>18</v>
      </c>
      <c r="I990" s="2">
        <v>43787</v>
      </c>
      <c r="J990" s="1">
        <v>12</v>
      </c>
      <c r="K990" s="1" t="s">
        <v>19</v>
      </c>
      <c r="L990" s="1">
        <v>0</v>
      </c>
      <c r="M990" s="1" t="s">
        <v>19</v>
      </c>
    </row>
    <row r="991" spans="1:13" hidden="1" x14ac:dyDescent="0.25">
      <c r="A991" s="1" t="s">
        <v>11</v>
      </c>
      <c r="B991" s="1" t="s">
        <v>12</v>
      </c>
      <c r="C991" s="1" t="s">
        <v>80</v>
      </c>
      <c r="D991" s="1" t="s">
        <v>81</v>
      </c>
      <c r="E991" s="1" t="s">
        <v>15</v>
      </c>
      <c r="F991" s="1" t="s">
        <v>16</v>
      </c>
      <c r="G991" s="1" t="s">
        <v>17</v>
      </c>
      <c r="H991" s="1" t="s">
        <v>18</v>
      </c>
      <c r="I991" s="2">
        <v>43787</v>
      </c>
      <c r="J991" s="1">
        <v>3</v>
      </c>
      <c r="K991" s="1" t="s">
        <v>19</v>
      </c>
      <c r="L991" s="1">
        <v>0</v>
      </c>
      <c r="M991" s="1" t="s">
        <v>19</v>
      </c>
    </row>
    <row r="992" spans="1:13" hidden="1" x14ac:dyDescent="0.25">
      <c r="A992" s="1" t="s">
        <v>11</v>
      </c>
      <c r="B992" s="1" t="s">
        <v>12</v>
      </c>
      <c r="C992" s="1" t="s">
        <v>72</v>
      </c>
      <c r="D992" s="1" t="s">
        <v>73</v>
      </c>
      <c r="E992" s="1" t="s">
        <v>15</v>
      </c>
      <c r="F992" s="1" t="s">
        <v>16</v>
      </c>
      <c r="G992" s="1" t="s">
        <v>17</v>
      </c>
      <c r="H992" s="1" t="s">
        <v>18</v>
      </c>
      <c r="I992" s="2">
        <v>43787</v>
      </c>
      <c r="J992" s="1">
        <v>77</v>
      </c>
      <c r="K992" s="1" t="s">
        <v>19</v>
      </c>
      <c r="L992" s="1">
        <v>0</v>
      </c>
      <c r="M992" s="1" t="s">
        <v>19</v>
      </c>
    </row>
    <row r="993" spans="1:13" hidden="1" x14ac:dyDescent="0.25">
      <c r="A993" s="1" t="s">
        <v>11</v>
      </c>
      <c r="B993" s="1" t="s">
        <v>12</v>
      </c>
      <c r="C993" s="1" t="s">
        <v>68</v>
      </c>
      <c r="D993" s="1" t="s">
        <v>69</v>
      </c>
      <c r="E993" s="1" t="s">
        <v>15</v>
      </c>
      <c r="F993" s="1" t="s">
        <v>16</v>
      </c>
      <c r="G993" s="1" t="s">
        <v>17</v>
      </c>
      <c r="H993" s="1" t="s">
        <v>18</v>
      </c>
      <c r="I993" s="2">
        <v>43787</v>
      </c>
      <c r="J993" s="1">
        <v>8580</v>
      </c>
      <c r="K993" s="1" t="s">
        <v>19</v>
      </c>
      <c r="L993" s="1">
        <v>0</v>
      </c>
      <c r="M993" s="1" t="s">
        <v>19</v>
      </c>
    </row>
    <row r="994" spans="1:13" hidden="1" x14ac:dyDescent="0.25">
      <c r="A994" s="1" t="s">
        <v>11</v>
      </c>
      <c r="B994" s="1" t="s">
        <v>12</v>
      </c>
      <c r="C994" s="1" t="s">
        <v>70</v>
      </c>
      <c r="D994" s="1" t="s">
        <v>71</v>
      </c>
      <c r="E994" s="1" t="s">
        <v>15</v>
      </c>
      <c r="F994" s="1" t="s">
        <v>16</v>
      </c>
      <c r="G994" s="1" t="s">
        <v>17</v>
      </c>
      <c r="H994" s="1" t="s">
        <v>18</v>
      </c>
      <c r="I994" s="2">
        <v>43787</v>
      </c>
      <c r="J994" s="1">
        <v>720</v>
      </c>
      <c r="K994" s="1" t="s">
        <v>19</v>
      </c>
      <c r="L994" s="1">
        <v>0</v>
      </c>
      <c r="M994" s="1" t="s">
        <v>19</v>
      </c>
    </row>
    <row r="995" spans="1:13" hidden="1" x14ac:dyDescent="0.25">
      <c r="A995" s="1" t="s">
        <v>11</v>
      </c>
      <c r="B995" s="1" t="s">
        <v>12</v>
      </c>
      <c r="C995" s="1" t="s">
        <v>276</v>
      </c>
      <c r="D995" s="1" t="s">
        <v>277</v>
      </c>
      <c r="E995" s="1" t="s">
        <v>15</v>
      </c>
      <c r="F995" s="1" t="s">
        <v>16</v>
      </c>
      <c r="G995" s="1" t="s">
        <v>17</v>
      </c>
      <c r="H995" s="1" t="s">
        <v>18</v>
      </c>
      <c r="I995" s="2">
        <v>43788</v>
      </c>
      <c r="J995" s="1">
        <v>8051</v>
      </c>
      <c r="K995" s="1" t="s">
        <v>19</v>
      </c>
      <c r="L995" s="1">
        <v>0</v>
      </c>
      <c r="M995" s="1" t="s">
        <v>19</v>
      </c>
    </row>
    <row r="996" spans="1:13" hidden="1" x14ac:dyDescent="0.25">
      <c r="A996" s="1" t="s">
        <v>11</v>
      </c>
      <c r="B996" s="1" t="s">
        <v>12</v>
      </c>
      <c r="C996" s="1" t="s">
        <v>74</v>
      </c>
      <c r="D996" s="1" t="s">
        <v>75</v>
      </c>
      <c r="E996" s="1" t="s">
        <v>15</v>
      </c>
      <c r="F996" s="1" t="s">
        <v>16</v>
      </c>
      <c r="G996" s="1" t="s">
        <v>17</v>
      </c>
      <c r="H996" s="1" t="s">
        <v>18</v>
      </c>
      <c r="I996" s="2">
        <v>43788</v>
      </c>
      <c r="J996" s="1">
        <v>23419</v>
      </c>
      <c r="K996" s="1" t="s">
        <v>19</v>
      </c>
      <c r="L996" s="1">
        <v>0</v>
      </c>
      <c r="M996" s="1" t="s">
        <v>19</v>
      </c>
    </row>
    <row r="997" spans="1:13" hidden="1" x14ac:dyDescent="0.25">
      <c r="A997" s="1" t="s">
        <v>11</v>
      </c>
      <c r="B997" s="1" t="s">
        <v>12</v>
      </c>
      <c r="C997" s="1" t="s">
        <v>164</v>
      </c>
      <c r="D997" s="1" t="s">
        <v>165</v>
      </c>
      <c r="E997" s="1" t="s">
        <v>15</v>
      </c>
      <c r="F997" s="1" t="s">
        <v>16</v>
      </c>
      <c r="G997" s="1" t="s">
        <v>17</v>
      </c>
      <c r="H997" s="1" t="s">
        <v>18</v>
      </c>
      <c r="I997" s="2">
        <v>43788</v>
      </c>
      <c r="J997" s="1">
        <v>590</v>
      </c>
      <c r="K997" s="1" t="s">
        <v>19</v>
      </c>
      <c r="L997" s="1">
        <v>0</v>
      </c>
      <c r="M997" s="1" t="s">
        <v>19</v>
      </c>
    </row>
    <row r="998" spans="1:13" hidden="1" x14ac:dyDescent="0.25">
      <c r="A998" s="1" t="s">
        <v>11</v>
      </c>
      <c r="B998" s="1" t="s">
        <v>12</v>
      </c>
      <c r="C998" s="1" t="s">
        <v>20</v>
      </c>
      <c r="D998" s="1" t="s">
        <v>21</v>
      </c>
      <c r="E998" s="1" t="s">
        <v>15</v>
      </c>
      <c r="F998" s="1" t="s">
        <v>16</v>
      </c>
      <c r="G998" s="1" t="s">
        <v>17</v>
      </c>
      <c r="H998" s="1" t="s">
        <v>18</v>
      </c>
      <c r="I998" s="2">
        <v>43788</v>
      </c>
      <c r="J998" s="1">
        <v>48</v>
      </c>
      <c r="K998" s="1" t="s">
        <v>19</v>
      </c>
      <c r="L998" s="1">
        <v>0</v>
      </c>
      <c r="M998" s="1" t="s">
        <v>19</v>
      </c>
    </row>
    <row r="999" spans="1:13" hidden="1" x14ac:dyDescent="0.25">
      <c r="A999" s="1" t="s">
        <v>11</v>
      </c>
      <c r="B999" s="1" t="s">
        <v>12</v>
      </c>
      <c r="C999" s="1" t="s">
        <v>214</v>
      </c>
      <c r="D999" s="1" t="s">
        <v>215</v>
      </c>
      <c r="E999" s="1" t="s">
        <v>15</v>
      </c>
      <c r="F999" s="1" t="s">
        <v>16</v>
      </c>
      <c r="G999" s="1" t="s">
        <v>17</v>
      </c>
      <c r="H999" s="1" t="s">
        <v>18</v>
      </c>
      <c r="I999" s="2">
        <v>43788</v>
      </c>
      <c r="J999" s="1">
        <v>336</v>
      </c>
      <c r="K999" s="1" t="s">
        <v>19</v>
      </c>
      <c r="L999" s="1">
        <v>0</v>
      </c>
      <c r="M999" s="1" t="s">
        <v>19</v>
      </c>
    </row>
    <row r="1000" spans="1:13" hidden="1" x14ac:dyDescent="0.25">
      <c r="A1000" s="1" t="s">
        <v>11</v>
      </c>
      <c r="B1000" s="1" t="s">
        <v>12</v>
      </c>
      <c r="C1000" s="1" t="s">
        <v>22</v>
      </c>
      <c r="D1000" s="1" t="s">
        <v>23</v>
      </c>
      <c r="E1000" s="1" t="s">
        <v>15</v>
      </c>
      <c r="F1000" s="1" t="s">
        <v>16</v>
      </c>
      <c r="G1000" s="1" t="s">
        <v>17</v>
      </c>
      <c r="H1000" s="1" t="s">
        <v>18</v>
      </c>
      <c r="I1000" s="2">
        <v>43788</v>
      </c>
      <c r="J1000" s="1">
        <v>167020</v>
      </c>
      <c r="K1000" s="1" t="s">
        <v>19</v>
      </c>
      <c r="L1000" s="1">
        <v>0</v>
      </c>
      <c r="M1000" s="1" t="s">
        <v>19</v>
      </c>
    </row>
    <row r="1001" spans="1:13" hidden="1" x14ac:dyDescent="0.25">
      <c r="A1001" s="1" t="s">
        <v>11</v>
      </c>
      <c r="B1001" s="1" t="s">
        <v>12</v>
      </c>
      <c r="C1001" s="1" t="s">
        <v>240</v>
      </c>
      <c r="D1001" s="1" t="s">
        <v>241</v>
      </c>
      <c r="E1001" s="1" t="s">
        <v>15</v>
      </c>
      <c r="F1001" s="1" t="s">
        <v>16</v>
      </c>
      <c r="G1001" s="1" t="s">
        <v>17</v>
      </c>
      <c r="H1001" s="1" t="s">
        <v>18</v>
      </c>
      <c r="I1001" s="2">
        <v>43788</v>
      </c>
      <c r="J1001" s="1">
        <v>28</v>
      </c>
      <c r="K1001" s="1" t="s">
        <v>19</v>
      </c>
      <c r="L1001" s="1">
        <v>0</v>
      </c>
      <c r="M1001" s="1" t="s">
        <v>19</v>
      </c>
    </row>
    <row r="1002" spans="1:13" hidden="1" x14ac:dyDescent="0.25">
      <c r="A1002" s="1" t="s">
        <v>11</v>
      </c>
      <c r="B1002" s="1" t="s">
        <v>12</v>
      </c>
      <c r="C1002" s="1" t="s">
        <v>146</v>
      </c>
      <c r="D1002" s="1" t="s">
        <v>147</v>
      </c>
      <c r="E1002" s="1" t="s">
        <v>15</v>
      </c>
      <c r="F1002" s="1" t="s">
        <v>16</v>
      </c>
      <c r="G1002" s="1" t="s">
        <v>17</v>
      </c>
      <c r="H1002" s="1" t="s">
        <v>18</v>
      </c>
      <c r="I1002" s="2">
        <v>43788</v>
      </c>
      <c r="J1002" s="1">
        <v>4011</v>
      </c>
      <c r="K1002" s="1" t="s">
        <v>19</v>
      </c>
      <c r="L1002" s="1">
        <v>0</v>
      </c>
      <c r="M1002" s="1" t="s">
        <v>19</v>
      </c>
    </row>
    <row r="1003" spans="1:13" hidden="1" x14ac:dyDescent="0.25">
      <c r="A1003" s="1" t="s">
        <v>11</v>
      </c>
      <c r="B1003" s="1" t="s">
        <v>12</v>
      </c>
      <c r="C1003" s="1" t="s">
        <v>124</v>
      </c>
      <c r="D1003" s="1" t="s">
        <v>125</v>
      </c>
      <c r="E1003" s="1" t="s">
        <v>15</v>
      </c>
      <c r="F1003" s="1" t="s">
        <v>16</v>
      </c>
      <c r="G1003" s="1" t="s">
        <v>17</v>
      </c>
      <c r="H1003" s="1" t="s">
        <v>18</v>
      </c>
      <c r="I1003" s="2">
        <v>43788</v>
      </c>
      <c r="J1003" s="1">
        <v>10000</v>
      </c>
      <c r="K1003" s="1" t="s">
        <v>19</v>
      </c>
      <c r="L1003" s="1">
        <v>0</v>
      </c>
      <c r="M1003" s="1" t="s">
        <v>19</v>
      </c>
    </row>
    <row r="1004" spans="1:13" hidden="1" x14ac:dyDescent="0.25">
      <c r="A1004" s="1" t="s">
        <v>11</v>
      </c>
      <c r="B1004" s="1" t="s">
        <v>12</v>
      </c>
      <c r="C1004" s="1" t="s">
        <v>126</v>
      </c>
      <c r="D1004" s="1" t="s">
        <v>127</v>
      </c>
      <c r="E1004" s="1" t="s">
        <v>15</v>
      </c>
      <c r="F1004" s="1" t="s">
        <v>16</v>
      </c>
      <c r="G1004" s="1" t="s">
        <v>17</v>
      </c>
      <c r="H1004" s="1" t="s">
        <v>18</v>
      </c>
      <c r="I1004" s="2">
        <v>43788</v>
      </c>
      <c r="J1004" s="1">
        <v>160</v>
      </c>
      <c r="K1004" s="1" t="s">
        <v>19</v>
      </c>
      <c r="L1004" s="1">
        <v>0</v>
      </c>
      <c r="M1004" s="1" t="s">
        <v>19</v>
      </c>
    </row>
    <row r="1005" spans="1:13" hidden="1" x14ac:dyDescent="0.25">
      <c r="A1005" s="1" t="s">
        <v>11</v>
      </c>
      <c r="B1005" s="1" t="s">
        <v>12</v>
      </c>
      <c r="C1005" s="1" t="s">
        <v>304</v>
      </c>
      <c r="D1005" s="1" t="s">
        <v>305</v>
      </c>
      <c r="E1005" s="1" t="s">
        <v>15</v>
      </c>
      <c r="F1005" s="1" t="s">
        <v>16</v>
      </c>
      <c r="G1005" s="1" t="s">
        <v>17</v>
      </c>
      <c r="H1005" s="1" t="s">
        <v>18</v>
      </c>
      <c r="I1005" s="2">
        <v>43788</v>
      </c>
      <c r="J1005" s="1">
        <v>694</v>
      </c>
      <c r="K1005" s="1" t="s">
        <v>19</v>
      </c>
      <c r="L1005" s="1">
        <v>0</v>
      </c>
      <c r="M1005" s="1" t="s">
        <v>19</v>
      </c>
    </row>
    <row r="1006" spans="1:13" hidden="1" x14ac:dyDescent="0.25">
      <c r="A1006" s="1" t="s">
        <v>11</v>
      </c>
      <c r="B1006" s="1" t="s">
        <v>12</v>
      </c>
      <c r="C1006" s="1" t="s">
        <v>246</v>
      </c>
      <c r="D1006" s="1" t="s">
        <v>247</v>
      </c>
      <c r="E1006" s="1" t="s">
        <v>15</v>
      </c>
      <c r="F1006" s="1" t="s">
        <v>16</v>
      </c>
      <c r="G1006" s="1" t="s">
        <v>17</v>
      </c>
      <c r="H1006" s="1" t="s">
        <v>18</v>
      </c>
      <c r="I1006" s="2">
        <v>43788</v>
      </c>
      <c r="J1006" s="1">
        <v>486</v>
      </c>
      <c r="K1006" s="1" t="s">
        <v>19</v>
      </c>
      <c r="L1006" s="1">
        <v>0</v>
      </c>
      <c r="M1006" s="1" t="s">
        <v>19</v>
      </c>
    </row>
    <row r="1007" spans="1:13" hidden="1" x14ac:dyDescent="0.25">
      <c r="A1007" s="1" t="s">
        <v>11</v>
      </c>
      <c r="B1007" s="1" t="s">
        <v>12</v>
      </c>
      <c r="C1007" s="1" t="s">
        <v>250</v>
      </c>
      <c r="D1007" s="1" t="s">
        <v>251</v>
      </c>
      <c r="E1007" s="1" t="s">
        <v>15</v>
      </c>
      <c r="F1007" s="1" t="s">
        <v>16</v>
      </c>
      <c r="G1007" s="1" t="s">
        <v>17</v>
      </c>
      <c r="H1007" s="1" t="s">
        <v>18</v>
      </c>
      <c r="I1007" s="2">
        <v>43788</v>
      </c>
      <c r="J1007" s="1">
        <v>96</v>
      </c>
      <c r="K1007" s="1" t="s">
        <v>19</v>
      </c>
      <c r="L1007" s="1">
        <v>0</v>
      </c>
      <c r="M1007" s="1" t="s">
        <v>19</v>
      </c>
    </row>
    <row r="1008" spans="1:13" hidden="1" x14ac:dyDescent="0.25">
      <c r="A1008" s="1" t="s">
        <v>11</v>
      </c>
      <c r="B1008" s="1" t="s">
        <v>12</v>
      </c>
      <c r="C1008" s="1" t="s">
        <v>328</v>
      </c>
      <c r="D1008" s="1" t="s">
        <v>329</v>
      </c>
      <c r="E1008" s="1" t="s">
        <v>15</v>
      </c>
      <c r="F1008" s="1" t="s">
        <v>16</v>
      </c>
      <c r="G1008" s="1" t="s">
        <v>17</v>
      </c>
      <c r="H1008" s="1" t="s">
        <v>18</v>
      </c>
      <c r="I1008" s="2">
        <v>43788</v>
      </c>
      <c r="J1008" s="1">
        <v>42</v>
      </c>
      <c r="K1008" s="1" t="s">
        <v>19</v>
      </c>
      <c r="L1008" s="1">
        <v>0</v>
      </c>
      <c r="M1008" s="1" t="s">
        <v>19</v>
      </c>
    </row>
    <row r="1009" spans="1:13" hidden="1" x14ac:dyDescent="0.25">
      <c r="A1009" s="1" t="s">
        <v>11</v>
      </c>
      <c r="B1009" s="1" t="s">
        <v>12</v>
      </c>
      <c r="C1009" s="1" t="s">
        <v>84</v>
      </c>
      <c r="D1009" s="1" t="s">
        <v>85</v>
      </c>
      <c r="E1009" s="1" t="s">
        <v>15</v>
      </c>
      <c r="F1009" s="1" t="s">
        <v>16</v>
      </c>
      <c r="G1009" s="1" t="s">
        <v>17</v>
      </c>
      <c r="H1009" s="1" t="s">
        <v>18</v>
      </c>
      <c r="I1009" s="2">
        <v>43788</v>
      </c>
      <c r="J1009" s="1">
        <v>70</v>
      </c>
      <c r="K1009" s="1" t="s">
        <v>19</v>
      </c>
      <c r="L1009" s="1">
        <v>0</v>
      </c>
      <c r="M1009" s="1" t="s">
        <v>19</v>
      </c>
    </row>
    <row r="1010" spans="1:13" x14ac:dyDescent="0.25">
      <c r="A1010" s="1" t="s">
        <v>11</v>
      </c>
      <c r="B1010" s="1" t="s">
        <v>12</v>
      </c>
      <c r="C1010" s="1" t="s">
        <v>326</v>
      </c>
      <c r="D1010" s="1" t="s">
        <v>327</v>
      </c>
      <c r="E1010" s="1" t="s">
        <v>15</v>
      </c>
      <c r="F1010" s="1" t="s">
        <v>16</v>
      </c>
      <c r="G1010" s="1" t="s">
        <v>17</v>
      </c>
      <c r="H1010" s="1" t="s">
        <v>18</v>
      </c>
      <c r="I1010" s="2">
        <v>43788</v>
      </c>
      <c r="J1010" s="1">
        <v>3960</v>
      </c>
      <c r="K1010" s="1" t="s">
        <v>19</v>
      </c>
      <c r="L1010" s="1">
        <v>0</v>
      </c>
      <c r="M1010" s="1" t="s">
        <v>19</v>
      </c>
    </row>
    <row r="1011" spans="1:13" x14ac:dyDescent="0.25">
      <c r="A1011" s="1" t="s">
        <v>11</v>
      </c>
      <c r="B1011" s="1" t="s">
        <v>12</v>
      </c>
      <c r="C1011" s="1" t="s">
        <v>318</v>
      </c>
      <c r="D1011" s="1" t="s">
        <v>319</v>
      </c>
      <c r="E1011" s="1" t="s">
        <v>15</v>
      </c>
      <c r="F1011" s="1" t="s">
        <v>16</v>
      </c>
      <c r="G1011" s="1" t="s">
        <v>17</v>
      </c>
      <c r="H1011" s="1" t="s">
        <v>18</v>
      </c>
      <c r="I1011" s="2">
        <v>43788</v>
      </c>
      <c r="J1011" s="1">
        <v>5280</v>
      </c>
      <c r="K1011" s="1" t="s">
        <v>19</v>
      </c>
      <c r="L1011" s="1">
        <v>0</v>
      </c>
      <c r="M1011" s="1" t="s">
        <v>19</v>
      </c>
    </row>
    <row r="1012" spans="1:13" hidden="1" x14ac:dyDescent="0.25">
      <c r="A1012" s="1" t="s">
        <v>11</v>
      </c>
      <c r="B1012" s="1" t="s">
        <v>12</v>
      </c>
      <c r="C1012" s="1" t="s">
        <v>292</v>
      </c>
      <c r="D1012" s="1" t="s">
        <v>293</v>
      </c>
      <c r="E1012" s="1" t="s">
        <v>15</v>
      </c>
      <c r="F1012" s="1" t="s">
        <v>16</v>
      </c>
      <c r="G1012" s="1" t="s">
        <v>17</v>
      </c>
      <c r="H1012" s="1" t="s">
        <v>18</v>
      </c>
      <c r="I1012" s="2">
        <v>43788</v>
      </c>
      <c r="J1012" s="1">
        <v>12</v>
      </c>
      <c r="K1012" s="1" t="s">
        <v>19</v>
      </c>
      <c r="L1012" s="1">
        <v>0</v>
      </c>
      <c r="M1012" s="1" t="s">
        <v>19</v>
      </c>
    </row>
    <row r="1013" spans="1:13" hidden="1" x14ac:dyDescent="0.25">
      <c r="A1013" s="1" t="s">
        <v>11</v>
      </c>
      <c r="B1013" s="1" t="s">
        <v>12</v>
      </c>
      <c r="C1013" s="1" t="s">
        <v>26</v>
      </c>
      <c r="D1013" s="1" t="s">
        <v>27</v>
      </c>
      <c r="E1013" s="1" t="s">
        <v>15</v>
      </c>
      <c r="F1013" s="1" t="s">
        <v>16</v>
      </c>
      <c r="G1013" s="1" t="s">
        <v>17</v>
      </c>
      <c r="H1013" s="1" t="s">
        <v>18</v>
      </c>
      <c r="I1013" s="2">
        <v>43788</v>
      </c>
      <c r="J1013" s="1">
        <v>35</v>
      </c>
      <c r="K1013" s="1" t="s">
        <v>19</v>
      </c>
      <c r="L1013" s="1">
        <v>0</v>
      </c>
      <c r="M1013" s="1" t="s">
        <v>19</v>
      </c>
    </row>
    <row r="1014" spans="1:13" hidden="1" x14ac:dyDescent="0.25">
      <c r="A1014" s="1" t="s">
        <v>11</v>
      </c>
      <c r="B1014" s="1" t="s">
        <v>12</v>
      </c>
      <c r="C1014" s="1" t="s">
        <v>334</v>
      </c>
      <c r="D1014" s="1" t="s">
        <v>335</v>
      </c>
      <c r="E1014" s="1" t="s">
        <v>15</v>
      </c>
      <c r="F1014" s="1" t="s">
        <v>16</v>
      </c>
      <c r="G1014" s="1" t="s">
        <v>17</v>
      </c>
      <c r="H1014" s="1" t="s">
        <v>18</v>
      </c>
      <c r="I1014" s="2">
        <v>43788</v>
      </c>
      <c r="J1014" s="1">
        <v>6</v>
      </c>
      <c r="K1014" s="1" t="s">
        <v>19</v>
      </c>
      <c r="L1014" s="1">
        <v>0</v>
      </c>
      <c r="M1014" s="1" t="s">
        <v>19</v>
      </c>
    </row>
    <row r="1015" spans="1:13" hidden="1" x14ac:dyDescent="0.25">
      <c r="A1015" s="1" t="s">
        <v>11</v>
      </c>
      <c r="B1015" s="1" t="s">
        <v>12</v>
      </c>
      <c r="C1015" s="1" t="s">
        <v>28</v>
      </c>
      <c r="D1015" s="1" t="s">
        <v>29</v>
      </c>
      <c r="E1015" s="1" t="s">
        <v>15</v>
      </c>
      <c r="F1015" s="1" t="s">
        <v>16</v>
      </c>
      <c r="G1015" s="1" t="s">
        <v>17</v>
      </c>
      <c r="H1015" s="1" t="s">
        <v>18</v>
      </c>
      <c r="I1015" s="2">
        <v>43788</v>
      </c>
      <c r="J1015" s="1">
        <v>11</v>
      </c>
      <c r="K1015" s="1" t="s">
        <v>19</v>
      </c>
      <c r="L1015" s="1">
        <v>0</v>
      </c>
      <c r="M1015" s="1" t="s">
        <v>19</v>
      </c>
    </row>
    <row r="1016" spans="1:13" hidden="1" x14ac:dyDescent="0.25">
      <c r="A1016" s="1" t="s">
        <v>11</v>
      </c>
      <c r="B1016" s="1" t="s">
        <v>12</v>
      </c>
      <c r="C1016" s="1" t="s">
        <v>336</v>
      </c>
      <c r="D1016" s="1" t="s">
        <v>337</v>
      </c>
      <c r="E1016" s="1" t="s">
        <v>15</v>
      </c>
      <c r="F1016" s="1" t="s">
        <v>16</v>
      </c>
      <c r="G1016" s="1" t="s">
        <v>17</v>
      </c>
      <c r="H1016" s="1" t="s">
        <v>18</v>
      </c>
      <c r="I1016" s="2">
        <v>43788</v>
      </c>
      <c r="J1016" s="1">
        <v>12</v>
      </c>
      <c r="K1016" s="1" t="s">
        <v>19</v>
      </c>
      <c r="L1016" s="1">
        <v>0</v>
      </c>
      <c r="M1016" s="1" t="s">
        <v>19</v>
      </c>
    </row>
    <row r="1017" spans="1:13" hidden="1" x14ac:dyDescent="0.25">
      <c r="A1017" s="1" t="s">
        <v>11</v>
      </c>
      <c r="B1017" s="1" t="s">
        <v>12</v>
      </c>
      <c r="C1017" s="1" t="s">
        <v>306</v>
      </c>
      <c r="D1017" s="1" t="s">
        <v>307</v>
      </c>
      <c r="E1017" s="1" t="s">
        <v>15</v>
      </c>
      <c r="F1017" s="1" t="s">
        <v>16</v>
      </c>
      <c r="G1017" s="1" t="s">
        <v>17</v>
      </c>
      <c r="H1017" s="1" t="s">
        <v>18</v>
      </c>
      <c r="I1017" s="2">
        <v>43788</v>
      </c>
      <c r="J1017" s="1">
        <v>1499</v>
      </c>
      <c r="K1017" s="1" t="s">
        <v>19</v>
      </c>
      <c r="L1017" s="1">
        <v>0</v>
      </c>
      <c r="M1017" s="1" t="s">
        <v>19</v>
      </c>
    </row>
    <row r="1018" spans="1:13" hidden="1" x14ac:dyDescent="0.25">
      <c r="A1018" s="1" t="s">
        <v>11</v>
      </c>
      <c r="B1018" s="1" t="s">
        <v>12</v>
      </c>
      <c r="C1018" s="1" t="s">
        <v>58</v>
      </c>
      <c r="D1018" s="1" t="s">
        <v>59</v>
      </c>
      <c r="E1018" s="1" t="s">
        <v>15</v>
      </c>
      <c r="F1018" s="1" t="s">
        <v>16</v>
      </c>
      <c r="G1018" s="1" t="s">
        <v>17</v>
      </c>
      <c r="H1018" s="1" t="s">
        <v>18</v>
      </c>
      <c r="I1018" s="2">
        <v>43788</v>
      </c>
      <c r="J1018" s="1">
        <v>88</v>
      </c>
      <c r="K1018" s="1" t="s">
        <v>19</v>
      </c>
      <c r="L1018" s="1">
        <v>0</v>
      </c>
      <c r="M1018" s="1" t="s">
        <v>19</v>
      </c>
    </row>
    <row r="1019" spans="1:13" hidden="1" x14ac:dyDescent="0.25">
      <c r="A1019" s="1" t="s">
        <v>11</v>
      </c>
      <c r="B1019" s="1" t="s">
        <v>12</v>
      </c>
      <c r="C1019" s="1" t="s">
        <v>220</v>
      </c>
      <c r="D1019" s="1" t="s">
        <v>221</v>
      </c>
      <c r="E1019" s="1" t="s">
        <v>15</v>
      </c>
      <c r="F1019" s="1" t="s">
        <v>16</v>
      </c>
      <c r="G1019" s="1" t="s">
        <v>17</v>
      </c>
      <c r="H1019" s="1" t="s">
        <v>18</v>
      </c>
      <c r="I1019" s="2">
        <v>43788</v>
      </c>
      <c r="J1019" s="1">
        <v>55</v>
      </c>
      <c r="K1019" s="1" t="s">
        <v>19</v>
      </c>
      <c r="L1019" s="1">
        <v>0</v>
      </c>
      <c r="M1019" s="1" t="s">
        <v>19</v>
      </c>
    </row>
    <row r="1020" spans="1:13" hidden="1" x14ac:dyDescent="0.25">
      <c r="A1020" s="1" t="s">
        <v>11</v>
      </c>
      <c r="B1020" s="1" t="s">
        <v>12</v>
      </c>
      <c r="C1020" s="1" t="s">
        <v>188</v>
      </c>
      <c r="D1020" s="1" t="s">
        <v>189</v>
      </c>
      <c r="E1020" s="1" t="s">
        <v>15</v>
      </c>
      <c r="F1020" s="1" t="s">
        <v>16</v>
      </c>
      <c r="G1020" s="1" t="s">
        <v>17</v>
      </c>
      <c r="H1020" s="1" t="s">
        <v>18</v>
      </c>
      <c r="I1020" s="2">
        <v>43788</v>
      </c>
      <c r="J1020" s="1">
        <v>56</v>
      </c>
      <c r="K1020" s="1" t="s">
        <v>19</v>
      </c>
      <c r="L1020" s="1">
        <v>0</v>
      </c>
      <c r="M1020" s="1" t="s">
        <v>19</v>
      </c>
    </row>
    <row r="1021" spans="1:13" hidden="1" x14ac:dyDescent="0.25">
      <c r="A1021" s="1" t="s">
        <v>11</v>
      </c>
      <c r="B1021" s="1" t="s">
        <v>12</v>
      </c>
      <c r="C1021" s="1" t="s">
        <v>176</v>
      </c>
      <c r="D1021" s="1" t="s">
        <v>177</v>
      </c>
      <c r="E1021" s="1" t="s">
        <v>15</v>
      </c>
      <c r="F1021" s="1" t="s">
        <v>16</v>
      </c>
      <c r="G1021" s="1" t="s">
        <v>17</v>
      </c>
      <c r="H1021" s="1" t="s">
        <v>18</v>
      </c>
      <c r="I1021" s="2">
        <v>43788</v>
      </c>
      <c r="J1021" s="1">
        <v>14820</v>
      </c>
      <c r="K1021" s="1" t="s">
        <v>19</v>
      </c>
      <c r="L1021" s="1">
        <v>0</v>
      </c>
      <c r="M1021" s="1" t="s">
        <v>19</v>
      </c>
    </row>
    <row r="1022" spans="1:13" hidden="1" x14ac:dyDescent="0.25">
      <c r="A1022" s="1" t="s">
        <v>11</v>
      </c>
      <c r="B1022" s="1" t="s">
        <v>12</v>
      </c>
      <c r="C1022" s="1" t="s">
        <v>196</v>
      </c>
      <c r="D1022" s="1" t="s">
        <v>197</v>
      </c>
      <c r="E1022" s="1" t="s">
        <v>15</v>
      </c>
      <c r="F1022" s="1" t="s">
        <v>16</v>
      </c>
      <c r="G1022" s="1" t="s">
        <v>17</v>
      </c>
      <c r="H1022" s="1" t="s">
        <v>18</v>
      </c>
      <c r="I1022" s="2">
        <v>43788</v>
      </c>
      <c r="J1022" s="1">
        <v>74</v>
      </c>
      <c r="K1022" s="1" t="s">
        <v>19</v>
      </c>
      <c r="L1022" s="1">
        <v>0</v>
      </c>
      <c r="M1022" s="1" t="s">
        <v>19</v>
      </c>
    </row>
    <row r="1023" spans="1:13" hidden="1" x14ac:dyDescent="0.25">
      <c r="A1023" s="1" t="s">
        <v>11</v>
      </c>
      <c r="B1023" s="1" t="s">
        <v>12</v>
      </c>
      <c r="C1023" s="1" t="s">
        <v>198</v>
      </c>
      <c r="D1023" s="1" t="s">
        <v>199</v>
      </c>
      <c r="E1023" s="1" t="s">
        <v>15</v>
      </c>
      <c r="F1023" s="1" t="s">
        <v>16</v>
      </c>
      <c r="G1023" s="1" t="s">
        <v>17</v>
      </c>
      <c r="H1023" s="1" t="s">
        <v>18</v>
      </c>
      <c r="I1023" s="2">
        <v>43788</v>
      </c>
      <c r="J1023" s="1">
        <v>25</v>
      </c>
      <c r="K1023" s="1" t="s">
        <v>19</v>
      </c>
      <c r="L1023" s="1">
        <v>0</v>
      </c>
      <c r="M1023" s="1" t="s">
        <v>19</v>
      </c>
    </row>
    <row r="1024" spans="1:13" hidden="1" x14ac:dyDescent="0.25">
      <c r="A1024" s="1" t="s">
        <v>11</v>
      </c>
      <c r="B1024" s="1" t="s">
        <v>12</v>
      </c>
      <c r="C1024" s="1" t="s">
        <v>276</v>
      </c>
      <c r="D1024" s="1" t="s">
        <v>277</v>
      </c>
      <c r="E1024" s="1" t="s">
        <v>15</v>
      </c>
      <c r="F1024" s="1" t="s">
        <v>16</v>
      </c>
      <c r="G1024" s="1" t="s">
        <v>17</v>
      </c>
      <c r="H1024" s="1" t="s">
        <v>18</v>
      </c>
      <c r="I1024" s="2">
        <v>43790</v>
      </c>
      <c r="J1024" s="1">
        <v>2549</v>
      </c>
      <c r="K1024" s="1" t="s">
        <v>19</v>
      </c>
      <c r="L1024" s="1">
        <v>0</v>
      </c>
      <c r="M1024" s="1" t="s">
        <v>19</v>
      </c>
    </row>
    <row r="1025" spans="1:13" hidden="1" x14ac:dyDescent="0.25">
      <c r="A1025" s="1" t="s">
        <v>11</v>
      </c>
      <c r="B1025" s="1" t="s">
        <v>12</v>
      </c>
      <c r="C1025" s="1" t="s">
        <v>22</v>
      </c>
      <c r="D1025" s="1" t="s">
        <v>23</v>
      </c>
      <c r="E1025" s="1" t="s">
        <v>15</v>
      </c>
      <c r="F1025" s="1" t="s">
        <v>16</v>
      </c>
      <c r="G1025" s="1" t="s">
        <v>17</v>
      </c>
      <c r="H1025" s="1" t="s">
        <v>18</v>
      </c>
      <c r="I1025" s="2">
        <v>43790</v>
      </c>
      <c r="J1025" s="1">
        <v>4500</v>
      </c>
      <c r="K1025" s="1" t="s">
        <v>19</v>
      </c>
      <c r="L1025" s="1">
        <v>0</v>
      </c>
      <c r="M1025" s="1" t="s">
        <v>19</v>
      </c>
    </row>
    <row r="1026" spans="1:13" hidden="1" x14ac:dyDescent="0.25">
      <c r="A1026" s="1" t="s">
        <v>11</v>
      </c>
      <c r="B1026" s="1" t="s">
        <v>12</v>
      </c>
      <c r="C1026" s="1" t="s">
        <v>54</v>
      </c>
      <c r="D1026" s="1" t="s">
        <v>55</v>
      </c>
      <c r="E1026" s="1" t="s">
        <v>15</v>
      </c>
      <c r="F1026" s="1" t="s">
        <v>16</v>
      </c>
      <c r="G1026" s="1" t="s">
        <v>17</v>
      </c>
      <c r="H1026" s="1" t="s">
        <v>18</v>
      </c>
      <c r="I1026" s="2">
        <v>43790</v>
      </c>
      <c r="J1026" s="1">
        <v>812</v>
      </c>
      <c r="K1026" s="1" t="s">
        <v>19</v>
      </c>
      <c r="L1026" s="1">
        <v>0</v>
      </c>
      <c r="M1026" s="1" t="s">
        <v>19</v>
      </c>
    </row>
    <row r="1027" spans="1:13" hidden="1" x14ac:dyDescent="0.25">
      <c r="A1027" s="1" t="s">
        <v>11</v>
      </c>
      <c r="B1027" s="1" t="s">
        <v>12</v>
      </c>
      <c r="C1027" s="1" t="s">
        <v>276</v>
      </c>
      <c r="D1027" s="1" t="s">
        <v>277</v>
      </c>
      <c r="E1027" s="1" t="s">
        <v>15</v>
      </c>
      <c r="F1027" s="1" t="s">
        <v>16</v>
      </c>
      <c r="G1027" s="1" t="s">
        <v>17</v>
      </c>
      <c r="H1027" s="1" t="s">
        <v>18</v>
      </c>
      <c r="I1027" s="2">
        <v>43791</v>
      </c>
      <c r="J1027" s="1">
        <v>24020</v>
      </c>
      <c r="K1027" s="1" t="s">
        <v>19</v>
      </c>
      <c r="L1027" s="1">
        <v>0</v>
      </c>
      <c r="M1027" s="1" t="s">
        <v>19</v>
      </c>
    </row>
    <row r="1028" spans="1:13" hidden="1" x14ac:dyDescent="0.25">
      <c r="A1028" s="1" t="s">
        <v>11</v>
      </c>
      <c r="B1028" s="1" t="s">
        <v>12</v>
      </c>
      <c r="C1028" s="1" t="s">
        <v>214</v>
      </c>
      <c r="D1028" s="1" t="s">
        <v>215</v>
      </c>
      <c r="E1028" s="1" t="s">
        <v>15</v>
      </c>
      <c r="F1028" s="1" t="s">
        <v>16</v>
      </c>
      <c r="G1028" s="1" t="s">
        <v>17</v>
      </c>
      <c r="H1028" s="1" t="s">
        <v>18</v>
      </c>
      <c r="I1028" s="2">
        <v>43791</v>
      </c>
      <c r="J1028" s="1">
        <v>29800</v>
      </c>
      <c r="K1028" s="1" t="s">
        <v>19</v>
      </c>
      <c r="L1028" s="1">
        <v>0</v>
      </c>
      <c r="M1028" s="1" t="s">
        <v>19</v>
      </c>
    </row>
    <row r="1029" spans="1:13" hidden="1" x14ac:dyDescent="0.25">
      <c r="A1029" s="1" t="s">
        <v>11</v>
      </c>
      <c r="B1029" s="1" t="s">
        <v>12</v>
      </c>
      <c r="C1029" s="1" t="s">
        <v>22</v>
      </c>
      <c r="D1029" s="1" t="s">
        <v>23</v>
      </c>
      <c r="E1029" s="1" t="s">
        <v>15</v>
      </c>
      <c r="F1029" s="1" t="s">
        <v>16</v>
      </c>
      <c r="G1029" s="1" t="s">
        <v>17</v>
      </c>
      <c r="H1029" s="1" t="s">
        <v>18</v>
      </c>
      <c r="I1029" s="2">
        <v>43791</v>
      </c>
      <c r="J1029" s="1">
        <v>79500</v>
      </c>
      <c r="K1029" s="1" t="s">
        <v>19</v>
      </c>
      <c r="L1029" s="1">
        <v>0</v>
      </c>
      <c r="M1029" s="1" t="s">
        <v>19</v>
      </c>
    </row>
    <row r="1030" spans="1:13" hidden="1" x14ac:dyDescent="0.25">
      <c r="A1030" s="1" t="s">
        <v>11</v>
      </c>
      <c r="B1030" s="1" t="s">
        <v>12</v>
      </c>
      <c r="C1030" s="1" t="s">
        <v>124</v>
      </c>
      <c r="D1030" s="1" t="s">
        <v>125</v>
      </c>
      <c r="E1030" s="1" t="s">
        <v>15</v>
      </c>
      <c r="F1030" s="1" t="s">
        <v>16</v>
      </c>
      <c r="G1030" s="1" t="s">
        <v>17</v>
      </c>
      <c r="H1030" s="1" t="s">
        <v>18</v>
      </c>
      <c r="I1030" s="2">
        <v>43791</v>
      </c>
      <c r="J1030" s="1">
        <v>32000</v>
      </c>
      <c r="K1030" s="1" t="s">
        <v>19</v>
      </c>
      <c r="L1030" s="1">
        <v>0</v>
      </c>
      <c r="M1030" s="1" t="s">
        <v>19</v>
      </c>
    </row>
    <row r="1031" spans="1:13" hidden="1" x14ac:dyDescent="0.25">
      <c r="A1031" s="1" t="s">
        <v>11</v>
      </c>
      <c r="B1031" s="1" t="s">
        <v>12</v>
      </c>
      <c r="C1031" s="1" t="s">
        <v>24</v>
      </c>
      <c r="D1031" s="1" t="s">
        <v>25</v>
      </c>
      <c r="E1031" s="1" t="s">
        <v>15</v>
      </c>
      <c r="F1031" s="1" t="s">
        <v>16</v>
      </c>
      <c r="G1031" s="1" t="s">
        <v>17</v>
      </c>
      <c r="H1031" s="1" t="s">
        <v>18</v>
      </c>
      <c r="I1031" s="2">
        <v>43791</v>
      </c>
      <c r="J1031" s="1">
        <v>45000</v>
      </c>
      <c r="K1031" s="1" t="s">
        <v>19</v>
      </c>
      <c r="L1031" s="1">
        <v>0</v>
      </c>
      <c r="M1031" s="1" t="s">
        <v>19</v>
      </c>
    </row>
    <row r="1032" spans="1:13" hidden="1" x14ac:dyDescent="0.25">
      <c r="A1032" s="1" t="s">
        <v>11</v>
      </c>
      <c r="B1032" s="1" t="s">
        <v>12</v>
      </c>
      <c r="C1032" s="1" t="s">
        <v>32</v>
      </c>
      <c r="D1032" s="1" t="s">
        <v>33</v>
      </c>
      <c r="E1032" s="1" t="s">
        <v>15</v>
      </c>
      <c r="F1032" s="1" t="s">
        <v>16</v>
      </c>
      <c r="G1032" s="1" t="s">
        <v>17</v>
      </c>
      <c r="H1032" s="1" t="s">
        <v>18</v>
      </c>
      <c r="I1032" s="2">
        <v>43791</v>
      </c>
      <c r="J1032" s="1">
        <v>24960</v>
      </c>
      <c r="K1032" s="1" t="s">
        <v>19</v>
      </c>
      <c r="L1032" s="1">
        <v>0</v>
      </c>
      <c r="M1032" s="1" t="s">
        <v>19</v>
      </c>
    </row>
    <row r="1033" spans="1:13" hidden="1" x14ac:dyDescent="0.25">
      <c r="A1033" s="1" t="s">
        <v>11</v>
      </c>
      <c r="B1033" s="1" t="s">
        <v>12</v>
      </c>
      <c r="C1033" s="1" t="s">
        <v>54</v>
      </c>
      <c r="D1033" s="1" t="s">
        <v>55</v>
      </c>
      <c r="E1033" s="1" t="s">
        <v>15</v>
      </c>
      <c r="F1033" s="1" t="s">
        <v>16</v>
      </c>
      <c r="G1033" s="1" t="s">
        <v>17</v>
      </c>
      <c r="H1033" s="1" t="s">
        <v>18</v>
      </c>
      <c r="I1033" s="2">
        <v>43792</v>
      </c>
      <c r="J1033" s="1">
        <v>700</v>
      </c>
      <c r="K1033" s="1" t="s">
        <v>19</v>
      </c>
      <c r="L1033" s="1">
        <v>0</v>
      </c>
      <c r="M1033" s="1" t="s">
        <v>19</v>
      </c>
    </row>
    <row r="1034" spans="1:13" hidden="1" x14ac:dyDescent="0.25">
      <c r="A1034" s="1" t="s">
        <v>11</v>
      </c>
      <c r="B1034" s="1" t="s">
        <v>12</v>
      </c>
      <c r="C1034" s="1" t="s">
        <v>276</v>
      </c>
      <c r="D1034" s="1" t="s">
        <v>277</v>
      </c>
      <c r="E1034" s="1" t="s">
        <v>15</v>
      </c>
      <c r="F1034" s="1" t="s">
        <v>16</v>
      </c>
      <c r="G1034" s="1" t="s">
        <v>17</v>
      </c>
      <c r="H1034" s="1" t="s">
        <v>18</v>
      </c>
      <c r="I1034" s="2">
        <v>43794</v>
      </c>
      <c r="J1034" s="1">
        <v>28000</v>
      </c>
      <c r="K1034" s="1" t="s">
        <v>19</v>
      </c>
      <c r="L1034" s="1">
        <v>0</v>
      </c>
      <c r="M1034" s="1" t="s">
        <v>19</v>
      </c>
    </row>
    <row r="1035" spans="1:13" hidden="1" x14ac:dyDescent="0.25">
      <c r="A1035" s="1" t="s">
        <v>11</v>
      </c>
      <c r="B1035" s="1" t="s">
        <v>12</v>
      </c>
      <c r="C1035" s="1" t="s">
        <v>124</v>
      </c>
      <c r="D1035" s="1" t="s">
        <v>125</v>
      </c>
      <c r="E1035" s="1" t="s">
        <v>15</v>
      </c>
      <c r="F1035" s="1" t="s">
        <v>16</v>
      </c>
      <c r="G1035" s="1" t="s">
        <v>17</v>
      </c>
      <c r="H1035" s="1" t="s">
        <v>18</v>
      </c>
      <c r="I1035" s="2">
        <v>43794</v>
      </c>
      <c r="J1035" s="1">
        <v>34000</v>
      </c>
      <c r="K1035" s="1" t="s">
        <v>19</v>
      </c>
      <c r="L1035" s="1">
        <v>0</v>
      </c>
      <c r="M1035" s="1" t="s">
        <v>19</v>
      </c>
    </row>
    <row r="1036" spans="1:13" hidden="1" x14ac:dyDescent="0.25">
      <c r="A1036" s="1" t="s">
        <v>11</v>
      </c>
      <c r="B1036" s="1" t="s">
        <v>12</v>
      </c>
      <c r="C1036" s="1" t="s">
        <v>24</v>
      </c>
      <c r="D1036" s="1" t="s">
        <v>25</v>
      </c>
      <c r="E1036" s="1" t="s">
        <v>15</v>
      </c>
      <c r="F1036" s="1" t="s">
        <v>16</v>
      </c>
      <c r="G1036" s="1" t="s">
        <v>17</v>
      </c>
      <c r="H1036" s="1" t="s">
        <v>18</v>
      </c>
      <c r="I1036" s="2">
        <v>43794</v>
      </c>
      <c r="J1036" s="1">
        <v>50000</v>
      </c>
      <c r="K1036" s="1" t="s">
        <v>19</v>
      </c>
      <c r="L1036" s="1">
        <v>0</v>
      </c>
      <c r="M1036" s="1" t="s">
        <v>19</v>
      </c>
    </row>
    <row r="1037" spans="1:13" hidden="1" x14ac:dyDescent="0.25">
      <c r="A1037" s="1" t="s">
        <v>11</v>
      </c>
      <c r="B1037" s="1" t="s">
        <v>12</v>
      </c>
      <c r="C1037" s="1" t="s">
        <v>54</v>
      </c>
      <c r="D1037" s="1" t="s">
        <v>55</v>
      </c>
      <c r="E1037" s="1" t="s">
        <v>15</v>
      </c>
      <c r="F1037" s="1" t="s">
        <v>16</v>
      </c>
      <c r="G1037" s="1" t="s">
        <v>17</v>
      </c>
      <c r="H1037" s="1" t="s">
        <v>18</v>
      </c>
      <c r="I1037" s="2">
        <v>43794</v>
      </c>
      <c r="J1037" s="1">
        <v>206</v>
      </c>
      <c r="K1037" s="1" t="s">
        <v>19</v>
      </c>
      <c r="L1037" s="1">
        <v>0</v>
      </c>
      <c r="M1037" s="1" t="s">
        <v>19</v>
      </c>
    </row>
    <row r="1038" spans="1:13" hidden="1" x14ac:dyDescent="0.25">
      <c r="A1038" s="1" t="s">
        <v>11</v>
      </c>
      <c r="B1038" s="1" t="s">
        <v>12</v>
      </c>
      <c r="C1038" s="1" t="s">
        <v>178</v>
      </c>
      <c r="D1038" s="1" t="s">
        <v>179</v>
      </c>
      <c r="E1038" s="1" t="s">
        <v>15</v>
      </c>
      <c r="F1038" s="1" t="s">
        <v>16</v>
      </c>
      <c r="G1038" s="1" t="s">
        <v>17</v>
      </c>
      <c r="H1038" s="1" t="s">
        <v>18</v>
      </c>
      <c r="I1038" s="2">
        <v>43794</v>
      </c>
      <c r="J1038" s="1">
        <v>350</v>
      </c>
      <c r="K1038" s="1" t="s">
        <v>19</v>
      </c>
      <c r="L1038" s="1">
        <v>0</v>
      </c>
      <c r="M1038" s="1" t="s">
        <v>19</v>
      </c>
    </row>
    <row r="1039" spans="1:13" hidden="1" x14ac:dyDescent="0.25">
      <c r="A1039" s="1" t="s">
        <v>11</v>
      </c>
      <c r="B1039" s="1" t="s">
        <v>12</v>
      </c>
      <c r="C1039" s="1" t="s">
        <v>230</v>
      </c>
      <c r="D1039" s="1" t="s">
        <v>231</v>
      </c>
      <c r="E1039" s="1" t="s">
        <v>15</v>
      </c>
      <c r="F1039" s="1" t="s">
        <v>16</v>
      </c>
      <c r="G1039" s="1" t="s">
        <v>17</v>
      </c>
      <c r="H1039" s="1" t="s">
        <v>18</v>
      </c>
      <c r="I1039" s="2">
        <v>43794</v>
      </c>
      <c r="J1039" s="1">
        <v>500</v>
      </c>
      <c r="K1039" s="1" t="s">
        <v>19</v>
      </c>
      <c r="L1039" s="1">
        <v>0</v>
      </c>
      <c r="M1039" s="1" t="s">
        <v>19</v>
      </c>
    </row>
    <row r="1040" spans="1:13" hidden="1" x14ac:dyDescent="0.25">
      <c r="A1040" s="1" t="s">
        <v>11</v>
      </c>
      <c r="B1040" s="1" t="s">
        <v>12</v>
      </c>
      <c r="C1040" s="1" t="s">
        <v>308</v>
      </c>
      <c r="D1040" s="1" t="s">
        <v>309</v>
      </c>
      <c r="E1040" s="1" t="s">
        <v>15</v>
      </c>
      <c r="F1040" s="1" t="s">
        <v>16</v>
      </c>
      <c r="G1040" s="1" t="s">
        <v>17</v>
      </c>
      <c r="H1040" s="1" t="s">
        <v>18</v>
      </c>
      <c r="I1040" s="2">
        <v>43794</v>
      </c>
      <c r="J1040" s="1">
        <v>1000</v>
      </c>
      <c r="K1040" s="1" t="s">
        <v>19</v>
      </c>
      <c r="L1040" s="1">
        <v>0</v>
      </c>
      <c r="M1040" s="1" t="s">
        <v>19</v>
      </c>
    </row>
    <row r="1041" spans="1:13" hidden="1" x14ac:dyDescent="0.25">
      <c r="A1041" s="1" t="s">
        <v>11</v>
      </c>
      <c r="B1041" s="1" t="s">
        <v>12</v>
      </c>
      <c r="C1041" s="1" t="s">
        <v>338</v>
      </c>
      <c r="D1041" s="1" t="s">
        <v>339</v>
      </c>
      <c r="E1041" s="1" t="s">
        <v>15</v>
      </c>
      <c r="F1041" s="1" t="s">
        <v>16</v>
      </c>
      <c r="G1041" s="1" t="s">
        <v>17</v>
      </c>
      <c r="H1041" s="1" t="s">
        <v>18</v>
      </c>
      <c r="I1041" s="2">
        <v>43794</v>
      </c>
      <c r="J1041" s="1">
        <v>30</v>
      </c>
      <c r="K1041" s="1" t="s">
        <v>19</v>
      </c>
      <c r="L1041" s="1">
        <v>0</v>
      </c>
      <c r="M1041" s="1" t="s">
        <v>19</v>
      </c>
    </row>
    <row r="1042" spans="1:13" hidden="1" x14ac:dyDescent="0.25">
      <c r="A1042" s="1" t="s">
        <v>11</v>
      </c>
      <c r="B1042" s="1" t="s">
        <v>12</v>
      </c>
      <c r="C1042" s="1" t="s">
        <v>58</v>
      </c>
      <c r="D1042" s="1" t="s">
        <v>59</v>
      </c>
      <c r="E1042" s="1" t="s">
        <v>15</v>
      </c>
      <c r="F1042" s="1" t="s">
        <v>16</v>
      </c>
      <c r="G1042" s="1" t="s">
        <v>17</v>
      </c>
      <c r="H1042" s="1" t="s">
        <v>18</v>
      </c>
      <c r="I1042" s="2">
        <v>43794</v>
      </c>
      <c r="J1042" s="1">
        <v>476</v>
      </c>
      <c r="K1042" s="1" t="s">
        <v>19</v>
      </c>
      <c r="L1042" s="1">
        <v>0</v>
      </c>
      <c r="M1042" s="1" t="s">
        <v>19</v>
      </c>
    </row>
    <row r="1043" spans="1:13" hidden="1" x14ac:dyDescent="0.25">
      <c r="A1043" s="1" t="s">
        <v>11</v>
      </c>
      <c r="B1043" s="1" t="s">
        <v>12</v>
      </c>
      <c r="C1043" s="1" t="s">
        <v>68</v>
      </c>
      <c r="D1043" s="1" t="s">
        <v>69</v>
      </c>
      <c r="E1043" s="1" t="s">
        <v>15</v>
      </c>
      <c r="F1043" s="1" t="s">
        <v>16</v>
      </c>
      <c r="G1043" s="1" t="s">
        <v>17</v>
      </c>
      <c r="H1043" s="1" t="s">
        <v>18</v>
      </c>
      <c r="I1043" s="2">
        <v>43794</v>
      </c>
      <c r="J1043" s="1">
        <v>6000</v>
      </c>
      <c r="K1043" s="1" t="s">
        <v>19</v>
      </c>
      <c r="L1043" s="1">
        <v>0</v>
      </c>
      <c r="M1043" s="1" t="s">
        <v>19</v>
      </c>
    </row>
    <row r="1044" spans="1:13" hidden="1" x14ac:dyDescent="0.25">
      <c r="A1044" s="1" t="s">
        <v>11</v>
      </c>
      <c r="B1044" s="1" t="s">
        <v>12</v>
      </c>
      <c r="C1044" s="1" t="s">
        <v>276</v>
      </c>
      <c r="D1044" s="1" t="s">
        <v>277</v>
      </c>
      <c r="E1044" s="1" t="s">
        <v>15</v>
      </c>
      <c r="F1044" s="1" t="s">
        <v>16</v>
      </c>
      <c r="G1044" s="1" t="s">
        <v>17</v>
      </c>
      <c r="H1044" s="1" t="s">
        <v>18</v>
      </c>
      <c r="I1044" s="2">
        <v>43795</v>
      </c>
      <c r="J1044" s="1">
        <v>8000</v>
      </c>
      <c r="K1044" s="1" t="s">
        <v>19</v>
      </c>
      <c r="L1044" s="1">
        <v>0</v>
      </c>
      <c r="M1044" s="1" t="s">
        <v>19</v>
      </c>
    </row>
    <row r="1045" spans="1:13" hidden="1" x14ac:dyDescent="0.25">
      <c r="A1045" s="1" t="s">
        <v>11</v>
      </c>
      <c r="B1045" s="1" t="s">
        <v>12</v>
      </c>
      <c r="C1045" s="1" t="s">
        <v>124</v>
      </c>
      <c r="D1045" s="1" t="s">
        <v>125</v>
      </c>
      <c r="E1045" s="1" t="s">
        <v>15</v>
      </c>
      <c r="F1045" s="1" t="s">
        <v>16</v>
      </c>
      <c r="G1045" s="1" t="s">
        <v>17</v>
      </c>
      <c r="H1045" s="1" t="s">
        <v>18</v>
      </c>
      <c r="I1045" s="2">
        <v>43795</v>
      </c>
      <c r="J1045" s="1">
        <v>18000</v>
      </c>
      <c r="K1045" s="1" t="s">
        <v>19</v>
      </c>
      <c r="L1045" s="1">
        <v>0</v>
      </c>
      <c r="M1045" s="1" t="s">
        <v>19</v>
      </c>
    </row>
    <row r="1046" spans="1:13" hidden="1" x14ac:dyDescent="0.25">
      <c r="A1046" s="1" t="s">
        <v>11</v>
      </c>
      <c r="B1046" s="1" t="s">
        <v>12</v>
      </c>
      <c r="C1046" s="1" t="s">
        <v>246</v>
      </c>
      <c r="D1046" s="1" t="s">
        <v>247</v>
      </c>
      <c r="E1046" s="1" t="s">
        <v>15</v>
      </c>
      <c r="F1046" s="1" t="s">
        <v>16</v>
      </c>
      <c r="G1046" s="1" t="s">
        <v>17</v>
      </c>
      <c r="H1046" s="1" t="s">
        <v>18</v>
      </c>
      <c r="I1046" s="2">
        <v>43795</v>
      </c>
      <c r="J1046" s="1">
        <v>9448</v>
      </c>
      <c r="K1046" s="1" t="s">
        <v>19</v>
      </c>
      <c r="L1046" s="1">
        <v>0</v>
      </c>
      <c r="M1046" s="1" t="s">
        <v>19</v>
      </c>
    </row>
    <row r="1047" spans="1:13" hidden="1" x14ac:dyDescent="0.25">
      <c r="A1047" s="1" t="s">
        <v>11</v>
      </c>
      <c r="B1047" s="1" t="s">
        <v>12</v>
      </c>
      <c r="C1047" s="1" t="s">
        <v>172</v>
      </c>
      <c r="D1047" s="1" t="s">
        <v>173</v>
      </c>
      <c r="E1047" s="1" t="s">
        <v>15</v>
      </c>
      <c r="F1047" s="1" t="s">
        <v>16</v>
      </c>
      <c r="G1047" s="1" t="s">
        <v>17</v>
      </c>
      <c r="H1047" s="1" t="s">
        <v>18</v>
      </c>
      <c r="I1047" s="2">
        <v>43795</v>
      </c>
      <c r="J1047" s="1">
        <v>300</v>
      </c>
      <c r="K1047" s="1" t="s">
        <v>19</v>
      </c>
      <c r="L1047" s="1">
        <v>0</v>
      </c>
      <c r="M1047" s="1" t="s">
        <v>19</v>
      </c>
    </row>
    <row r="1048" spans="1:13" hidden="1" x14ac:dyDescent="0.25">
      <c r="A1048" s="1" t="s">
        <v>11</v>
      </c>
      <c r="B1048" s="1" t="s">
        <v>12</v>
      </c>
      <c r="C1048" s="1" t="s">
        <v>178</v>
      </c>
      <c r="D1048" s="1" t="s">
        <v>179</v>
      </c>
      <c r="E1048" s="1" t="s">
        <v>15</v>
      </c>
      <c r="F1048" s="1" t="s">
        <v>16</v>
      </c>
      <c r="G1048" s="1" t="s">
        <v>17</v>
      </c>
      <c r="H1048" s="1" t="s">
        <v>18</v>
      </c>
      <c r="I1048" s="2">
        <v>43795</v>
      </c>
      <c r="J1048" s="1">
        <v>47</v>
      </c>
      <c r="K1048" s="1" t="s">
        <v>19</v>
      </c>
      <c r="L1048" s="1">
        <v>0</v>
      </c>
      <c r="M1048" s="1" t="s">
        <v>19</v>
      </c>
    </row>
    <row r="1049" spans="1:13" hidden="1" x14ac:dyDescent="0.25">
      <c r="A1049" s="1" t="s">
        <v>11</v>
      </c>
      <c r="B1049" s="1" t="s">
        <v>12</v>
      </c>
      <c r="C1049" s="1" t="s">
        <v>292</v>
      </c>
      <c r="D1049" s="1" t="s">
        <v>293</v>
      </c>
      <c r="E1049" s="1" t="s">
        <v>15</v>
      </c>
      <c r="F1049" s="1" t="s">
        <v>16</v>
      </c>
      <c r="G1049" s="1" t="s">
        <v>17</v>
      </c>
      <c r="H1049" s="1" t="s">
        <v>18</v>
      </c>
      <c r="I1049" s="2">
        <v>43795</v>
      </c>
      <c r="J1049" s="1">
        <v>486</v>
      </c>
      <c r="K1049" s="1" t="s">
        <v>19</v>
      </c>
      <c r="L1049" s="1">
        <v>0</v>
      </c>
      <c r="M1049" s="1" t="s">
        <v>19</v>
      </c>
    </row>
    <row r="1050" spans="1:13" hidden="1" x14ac:dyDescent="0.25">
      <c r="A1050" s="1" t="s">
        <v>11</v>
      </c>
      <c r="B1050" s="1" t="s">
        <v>12</v>
      </c>
      <c r="C1050" s="1" t="s">
        <v>230</v>
      </c>
      <c r="D1050" s="1" t="s">
        <v>231</v>
      </c>
      <c r="E1050" s="1" t="s">
        <v>15</v>
      </c>
      <c r="F1050" s="1" t="s">
        <v>16</v>
      </c>
      <c r="G1050" s="1" t="s">
        <v>17</v>
      </c>
      <c r="H1050" s="1" t="s">
        <v>18</v>
      </c>
      <c r="I1050" s="2">
        <v>43795</v>
      </c>
      <c r="J1050" s="1">
        <v>766</v>
      </c>
      <c r="K1050" s="1" t="s">
        <v>19</v>
      </c>
      <c r="L1050" s="1">
        <v>0</v>
      </c>
      <c r="M1050" s="1" t="s">
        <v>19</v>
      </c>
    </row>
    <row r="1051" spans="1:13" hidden="1" x14ac:dyDescent="0.25">
      <c r="A1051" s="1" t="s">
        <v>11</v>
      </c>
      <c r="B1051" s="1" t="s">
        <v>12</v>
      </c>
      <c r="C1051" s="1" t="s">
        <v>90</v>
      </c>
      <c r="D1051" s="1" t="s">
        <v>91</v>
      </c>
      <c r="E1051" s="1" t="s">
        <v>15</v>
      </c>
      <c r="F1051" s="1" t="s">
        <v>16</v>
      </c>
      <c r="G1051" s="1" t="s">
        <v>17</v>
      </c>
      <c r="H1051" s="1" t="s">
        <v>18</v>
      </c>
      <c r="I1051" s="2">
        <v>43795</v>
      </c>
      <c r="J1051" s="1">
        <v>2028</v>
      </c>
      <c r="K1051" s="1" t="s">
        <v>19</v>
      </c>
      <c r="L1051" s="1">
        <v>0</v>
      </c>
      <c r="M1051" s="1" t="s">
        <v>19</v>
      </c>
    </row>
    <row r="1052" spans="1:13" hidden="1" x14ac:dyDescent="0.25">
      <c r="A1052" s="1" t="s">
        <v>11</v>
      </c>
      <c r="B1052" s="1" t="s">
        <v>12</v>
      </c>
      <c r="C1052" s="1" t="s">
        <v>308</v>
      </c>
      <c r="D1052" s="1" t="s">
        <v>309</v>
      </c>
      <c r="E1052" s="1" t="s">
        <v>15</v>
      </c>
      <c r="F1052" s="1" t="s">
        <v>16</v>
      </c>
      <c r="G1052" s="1" t="s">
        <v>17</v>
      </c>
      <c r="H1052" s="1" t="s">
        <v>18</v>
      </c>
      <c r="I1052" s="2">
        <v>43795</v>
      </c>
      <c r="J1052" s="1">
        <v>550</v>
      </c>
      <c r="K1052" s="1" t="s">
        <v>19</v>
      </c>
      <c r="L1052" s="1">
        <v>0</v>
      </c>
      <c r="M1052" s="1" t="s">
        <v>19</v>
      </c>
    </row>
    <row r="1053" spans="1:13" hidden="1" x14ac:dyDescent="0.25">
      <c r="A1053" s="1" t="s">
        <v>11</v>
      </c>
      <c r="B1053" s="1" t="s">
        <v>12</v>
      </c>
      <c r="C1053" s="1" t="s">
        <v>68</v>
      </c>
      <c r="D1053" s="1" t="s">
        <v>69</v>
      </c>
      <c r="E1053" s="1" t="s">
        <v>15</v>
      </c>
      <c r="F1053" s="1" t="s">
        <v>16</v>
      </c>
      <c r="G1053" s="1" t="s">
        <v>17</v>
      </c>
      <c r="H1053" s="1" t="s">
        <v>18</v>
      </c>
      <c r="I1053" s="2">
        <v>43795</v>
      </c>
      <c r="J1053" s="1">
        <v>8544</v>
      </c>
      <c r="K1053" s="1" t="s">
        <v>19</v>
      </c>
      <c r="L1053" s="1">
        <v>0</v>
      </c>
      <c r="M1053" s="1" t="s">
        <v>19</v>
      </c>
    </row>
    <row r="1054" spans="1:13" hidden="1" x14ac:dyDescent="0.25">
      <c r="A1054" s="1" t="s">
        <v>11</v>
      </c>
      <c r="B1054" s="1" t="s">
        <v>12</v>
      </c>
      <c r="C1054" s="1" t="s">
        <v>276</v>
      </c>
      <c r="D1054" s="1" t="s">
        <v>277</v>
      </c>
      <c r="E1054" s="1" t="s">
        <v>15</v>
      </c>
      <c r="F1054" s="1" t="s">
        <v>16</v>
      </c>
      <c r="G1054" s="1" t="s">
        <v>17</v>
      </c>
      <c r="H1054" s="1" t="s">
        <v>18</v>
      </c>
      <c r="I1054" s="2">
        <v>43796</v>
      </c>
      <c r="J1054" s="1">
        <v>12000</v>
      </c>
      <c r="K1054" s="1" t="s">
        <v>19</v>
      </c>
      <c r="L1054" s="1">
        <v>0</v>
      </c>
      <c r="M1054" s="1" t="s">
        <v>19</v>
      </c>
    </row>
    <row r="1055" spans="1:13" hidden="1" x14ac:dyDescent="0.25">
      <c r="A1055" s="1" t="s">
        <v>11</v>
      </c>
      <c r="B1055" s="1" t="s">
        <v>12</v>
      </c>
      <c r="C1055" s="1" t="s">
        <v>124</v>
      </c>
      <c r="D1055" s="1" t="s">
        <v>125</v>
      </c>
      <c r="E1055" s="1" t="s">
        <v>15</v>
      </c>
      <c r="F1055" s="1" t="s">
        <v>16</v>
      </c>
      <c r="G1055" s="1" t="s">
        <v>17</v>
      </c>
      <c r="H1055" s="1" t="s">
        <v>18</v>
      </c>
      <c r="I1055" s="2">
        <v>43796</v>
      </c>
      <c r="J1055" s="1">
        <v>12000</v>
      </c>
      <c r="K1055" s="1" t="s">
        <v>19</v>
      </c>
      <c r="L1055" s="1">
        <v>0</v>
      </c>
      <c r="M1055" s="1" t="s">
        <v>19</v>
      </c>
    </row>
    <row r="1056" spans="1:13" x14ac:dyDescent="0.25">
      <c r="A1056" s="1" t="s">
        <v>11</v>
      </c>
      <c r="B1056" s="1" t="s">
        <v>12</v>
      </c>
      <c r="C1056" s="1" t="s">
        <v>318</v>
      </c>
      <c r="D1056" s="1" t="s">
        <v>319</v>
      </c>
      <c r="E1056" s="1" t="s">
        <v>15</v>
      </c>
      <c r="F1056" s="1" t="s">
        <v>16</v>
      </c>
      <c r="G1056" s="1" t="s">
        <v>17</v>
      </c>
      <c r="H1056" s="1" t="s">
        <v>18</v>
      </c>
      <c r="I1056" s="2">
        <v>43796</v>
      </c>
      <c r="J1056" s="1">
        <v>15058</v>
      </c>
      <c r="K1056" s="1" t="s">
        <v>19</v>
      </c>
      <c r="L1056" s="1">
        <v>0</v>
      </c>
      <c r="M1056" s="1" t="s">
        <v>19</v>
      </c>
    </row>
    <row r="1057" spans="1:13" hidden="1" x14ac:dyDescent="0.25">
      <c r="A1057" s="1" t="s">
        <v>11</v>
      </c>
      <c r="B1057" s="1" t="s">
        <v>12</v>
      </c>
      <c r="C1057" s="1" t="s">
        <v>172</v>
      </c>
      <c r="D1057" s="1" t="s">
        <v>173</v>
      </c>
      <c r="E1057" s="1" t="s">
        <v>15</v>
      </c>
      <c r="F1057" s="1" t="s">
        <v>16</v>
      </c>
      <c r="G1057" s="1" t="s">
        <v>17</v>
      </c>
      <c r="H1057" s="1" t="s">
        <v>18</v>
      </c>
      <c r="I1057" s="2">
        <v>43797</v>
      </c>
      <c r="J1057" s="1">
        <v>20</v>
      </c>
      <c r="K1057" s="1" t="s">
        <v>19</v>
      </c>
      <c r="L1057" s="1">
        <v>0</v>
      </c>
      <c r="M1057" s="1" t="s">
        <v>19</v>
      </c>
    </row>
    <row r="1058" spans="1:13" hidden="1" x14ac:dyDescent="0.25">
      <c r="A1058" s="1" t="s">
        <v>11</v>
      </c>
      <c r="B1058" s="1" t="s">
        <v>12</v>
      </c>
      <c r="C1058" s="1" t="s">
        <v>54</v>
      </c>
      <c r="D1058" s="1" t="s">
        <v>55</v>
      </c>
      <c r="E1058" s="1" t="s">
        <v>15</v>
      </c>
      <c r="F1058" s="1" t="s">
        <v>16</v>
      </c>
      <c r="G1058" s="1" t="s">
        <v>17</v>
      </c>
      <c r="H1058" s="1" t="s">
        <v>18</v>
      </c>
      <c r="I1058" s="2">
        <v>43797</v>
      </c>
      <c r="J1058" s="1">
        <v>500</v>
      </c>
      <c r="K1058" s="1" t="s">
        <v>19</v>
      </c>
      <c r="L1058" s="1">
        <v>0</v>
      </c>
      <c r="M1058" s="1" t="s">
        <v>19</v>
      </c>
    </row>
    <row r="1059" spans="1:13" hidden="1" x14ac:dyDescent="0.25">
      <c r="A1059" s="1" t="s">
        <v>11</v>
      </c>
      <c r="B1059" s="1" t="s">
        <v>12</v>
      </c>
      <c r="C1059" s="1" t="s">
        <v>276</v>
      </c>
      <c r="D1059" s="1" t="s">
        <v>277</v>
      </c>
      <c r="E1059" s="1" t="s">
        <v>15</v>
      </c>
      <c r="F1059" s="1" t="s">
        <v>16</v>
      </c>
      <c r="G1059" s="1" t="s">
        <v>17</v>
      </c>
      <c r="H1059" s="1" t="s">
        <v>18</v>
      </c>
      <c r="I1059" s="2">
        <v>43798</v>
      </c>
      <c r="J1059" s="1">
        <v>16600</v>
      </c>
      <c r="K1059" s="1" t="s">
        <v>19</v>
      </c>
      <c r="L1059" s="1">
        <v>0</v>
      </c>
      <c r="M1059" s="1" t="s">
        <v>19</v>
      </c>
    </row>
    <row r="1060" spans="1:13" hidden="1" x14ac:dyDescent="0.25">
      <c r="A1060" s="1" t="s">
        <v>11</v>
      </c>
      <c r="B1060" s="1" t="s">
        <v>12</v>
      </c>
      <c r="C1060" s="1" t="s">
        <v>238</v>
      </c>
      <c r="D1060" s="1" t="s">
        <v>239</v>
      </c>
      <c r="E1060" s="1" t="s">
        <v>15</v>
      </c>
      <c r="F1060" s="1" t="s">
        <v>16</v>
      </c>
      <c r="G1060" s="1" t="s">
        <v>17</v>
      </c>
      <c r="H1060" s="1" t="s">
        <v>18</v>
      </c>
      <c r="I1060" s="2">
        <v>43798</v>
      </c>
      <c r="J1060" s="1">
        <v>5600</v>
      </c>
      <c r="K1060" s="1" t="s">
        <v>19</v>
      </c>
      <c r="L1060" s="1">
        <v>0</v>
      </c>
      <c r="M1060" s="1" t="s">
        <v>19</v>
      </c>
    </row>
    <row r="1061" spans="1:13" hidden="1" x14ac:dyDescent="0.25">
      <c r="A1061" s="1" t="s">
        <v>11</v>
      </c>
      <c r="B1061" s="1" t="s">
        <v>12</v>
      </c>
      <c r="C1061" s="1" t="s">
        <v>240</v>
      </c>
      <c r="D1061" s="1" t="s">
        <v>241</v>
      </c>
      <c r="E1061" s="1" t="s">
        <v>15</v>
      </c>
      <c r="F1061" s="1" t="s">
        <v>16</v>
      </c>
      <c r="G1061" s="1" t="s">
        <v>17</v>
      </c>
      <c r="H1061" s="1" t="s">
        <v>18</v>
      </c>
      <c r="I1061" s="2">
        <v>43798</v>
      </c>
      <c r="J1061" s="1">
        <v>9700</v>
      </c>
      <c r="K1061" s="1" t="s">
        <v>19</v>
      </c>
      <c r="L1061" s="1">
        <v>0</v>
      </c>
      <c r="M1061" s="1" t="s">
        <v>19</v>
      </c>
    </row>
    <row r="1062" spans="1:13" hidden="1" x14ac:dyDescent="0.25">
      <c r="A1062" s="1" t="s">
        <v>11</v>
      </c>
      <c r="B1062" s="1" t="s">
        <v>12</v>
      </c>
      <c r="C1062" s="1" t="s">
        <v>24</v>
      </c>
      <c r="D1062" s="1" t="s">
        <v>25</v>
      </c>
      <c r="E1062" s="1" t="s">
        <v>15</v>
      </c>
      <c r="F1062" s="1" t="s">
        <v>16</v>
      </c>
      <c r="G1062" s="1" t="s">
        <v>17</v>
      </c>
      <c r="H1062" s="1" t="s">
        <v>18</v>
      </c>
      <c r="I1062" s="2">
        <v>43798</v>
      </c>
      <c r="J1062" s="1">
        <v>16800</v>
      </c>
      <c r="K1062" s="1" t="s">
        <v>19</v>
      </c>
      <c r="L1062" s="1">
        <v>0</v>
      </c>
      <c r="M1062" s="1" t="s">
        <v>19</v>
      </c>
    </row>
    <row r="1063" spans="1:13" hidden="1" x14ac:dyDescent="0.25">
      <c r="A1063" s="1" t="s">
        <v>11</v>
      </c>
      <c r="B1063" s="1" t="s">
        <v>12</v>
      </c>
      <c r="C1063" s="1" t="s">
        <v>172</v>
      </c>
      <c r="D1063" s="1" t="s">
        <v>173</v>
      </c>
      <c r="E1063" s="1" t="s">
        <v>15</v>
      </c>
      <c r="F1063" s="1" t="s">
        <v>16</v>
      </c>
      <c r="G1063" s="1" t="s">
        <v>17</v>
      </c>
      <c r="H1063" s="1" t="s">
        <v>18</v>
      </c>
      <c r="I1063" s="2">
        <v>43798</v>
      </c>
      <c r="J1063" s="1">
        <v>410</v>
      </c>
      <c r="K1063" s="1" t="s">
        <v>19</v>
      </c>
      <c r="L1063" s="1">
        <v>0</v>
      </c>
      <c r="M1063" s="1" t="s">
        <v>19</v>
      </c>
    </row>
    <row r="1064" spans="1:13" hidden="1" x14ac:dyDescent="0.25">
      <c r="A1064" s="1" t="s">
        <v>11</v>
      </c>
      <c r="B1064" s="1" t="s">
        <v>12</v>
      </c>
      <c r="C1064" s="1" t="s">
        <v>264</v>
      </c>
      <c r="D1064" s="1" t="s">
        <v>265</v>
      </c>
      <c r="E1064" s="1" t="s">
        <v>15</v>
      </c>
      <c r="F1064" s="1" t="s">
        <v>16</v>
      </c>
      <c r="G1064" s="1" t="s">
        <v>17</v>
      </c>
      <c r="H1064" s="1" t="s">
        <v>18</v>
      </c>
      <c r="I1064" s="2">
        <v>43798</v>
      </c>
      <c r="J1064" s="1">
        <v>60</v>
      </c>
      <c r="K1064" s="1" t="s">
        <v>19</v>
      </c>
      <c r="L1064" s="1">
        <v>0</v>
      </c>
      <c r="M1064" s="1" t="s">
        <v>19</v>
      </c>
    </row>
    <row r="1065" spans="1:13" hidden="1" x14ac:dyDescent="0.25">
      <c r="A1065" s="1" t="s">
        <v>11</v>
      </c>
      <c r="B1065" s="1" t="s">
        <v>12</v>
      </c>
      <c r="C1065" s="1" t="s">
        <v>54</v>
      </c>
      <c r="D1065" s="1" t="s">
        <v>55</v>
      </c>
      <c r="E1065" s="1" t="s">
        <v>15</v>
      </c>
      <c r="F1065" s="1" t="s">
        <v>16</v>
      </c>
      <c r="G1065" s="1" t="s">
        <v>17</v>
      </c>
      <c r="H1065" s="1" t="s">
        <v>18</v>
      </c>
      <c r="I1065" s="2">
        <v>43798</v>
      </c>
      <c r="J1065" s="1">
        <v>800</v>
      </c>
      <c r="K1065" s="1" t="s">
        <v>19</v>
      </c>
      <c r="L1065" s="1">
        <v>0</v>
      </c>
      <c r="M1065" s="1" t="s">
        <v>19</v>
      </c>
    </row>
    <row r="1066" spans="1:13" hidden="1" x14ac:dyDescent="0.25">
      <c r="A1066" s="1" t="s">
        <v>11</v>
      </c>
      <c r="B1066" s="1" t="s">
        <v>12</v>
      </c>
      <c r="C1066" s="1" t="s">
        <v>56</v>
      </c>
      <c r="D1066" s="1" t="s">
        <v>57</v>
      </c>
      <c r="E1066" s="1" t="s">
        <v>15</v>
      </c>
      <c r="F1066" s="1" t="s">
        <v>16</v>
      </c>
      <c r="G1066" s="1" t="s">
        <v>17</v>
      </c>
      <c r="H1066" s="1" t="s">
        <v>18</v>
      </c>
      <c r="I1066" s="2">
        <v>43798</v>
      </c>
      <c r="J1066" s="1">
        <v>800</v>
      </c>
      <c r="K1066" s="1" t="s">
        <v>19</v>
      </c>
      <c r="L1066" s="1">
        <v>0</v>
      </c>
      <c r="M1066" s="1" t="s">
        <v>19</v>
      </c>
    </row>
    <row r="1067" spans="1:13" hidden="1" x14ac:dyDescent="0.25">
      <c r="A1067" s="1" t="s">
        <v>11</v>
      </c>
      <c r="B1067" s="1" t="s">
        <v>12</v>
      </c>
      <c r="C1067" s="1" t="s">
        <v>340</v>
      </c>
      <c r="D1067" s="1" t="s">
        <v>341</v>
      </c>
      <c r="E1067" s="1" t="s">
        <v>15</v>
      </c>
      <c r="F1067" s="1" t="s">
        <v>16</v>
      </c>
      <c r="G1067" s="1" t="s">
        <v>17</v>
      </c>
      <c r="H1067" s="1" t="s">
        <v>18</v>
      </c>
      <c r="I1067" s="2">
        <v>43798</v>
      </c>
      <c r="J1067" s="1">
        <v>400</v>
      </c>
      <c r="K1067" s="1" t="s">
        <v>19</v>
      </c>
      <c r="L1067" s="1">
        <v>0</v>
      </c>
      <c r="M1067" s="1" t="s">
        <v>19</v>
      </c>
    </row>
    <row r="1068" spans="1:13" hidden="1" x14ac:dyDescent="0.25">
      <c r="A1068" s="1" t="s">
        <v>11</v>
      </c>
      <c r="B1068" s="1" t="s">
        <v>12</v>
      </c>
      <c r="C1068" s="1" t="s">
        <v>62</v>
      </c>
      <c r="D1068" s="1" t="s">
        <v>63</v>
      </c>
      <c r="E1068" s="1" t="s">
        <v>15</v>
      </c>
      <c r="F1068" s="1" t="s">
        <v>16</v>
      </c>
      <c r="G1068" s="1" t="s">
        <v>17</v>
      </c>
      <c r="H1068" s="1" t="s">
        <v>18</v>
      </c>
      <c r="I1068" s="2">
        <v>43798</v>
      </c>
      <c r="J1068" s="1">
        <v>800</v>
      </c>
      <c r="K1068" s="1" t="s">
        <v>19</v>
      </c>
      <c r="L1068" s="1">
        <v>0</v>
      </c>
      <c r="M1068" s="1" t="s">
        <v>19</v>
      </c>
    </row>
    <row r="1069" spans="1:13" hidden="1" x14ac:dyDescent="0.25">
      <c r="A1069" s="1" t="s">
        <v>11</v>
      </c>
      <c r="B1069" s="1" t="s">
        <v>12</v>
      </c>
      <c r="C1069" s="1" t="s">
        <v>306</v>
      </c>
      <c r="D1069" s="1" t="s">
        <v>307</v>
      </c>
      <c r="E1069" s="1" t="s">
        <v>15</v>
      </c>
      <c r="F1069" s="1" t="s">
        <v>16</v>
      </c>
      <c r="G1069" s="1" t="s">
        <v>17</v>
      </c>
      <c r="H1069" s="1" t="s">
        <v>18</v>
      </c>
      <c r="I1069" s="2">
        <v>43798</v>
      </c>
      <c r="J1069" s="1">
        <v>200</v>
      </c>
      <c r="K1069" s="1" t="s">
        <v>19</v>
      </c>
      <c r="L1069" s="1">
        <v>0</v>
      </c>
      <c r="M1069" s="1" t="s">
        <v>19</v>
      </c>
    </row>
    <row r="1070" spans="1:13" hidden="1" x14ac:dyDescent="0.25">
      <c r="A1070" s="1" t="s">
        <v>11</v>
      </c>
      <c r="B1070" s="1" t="s">
        <v>12</v>
      </c>
      <c r="C1070" s="1" t="s">
        <v>342</v>
      </c>
      <c r="D1070" s="1" t="s">
        <v>343</v>
      </c>
      <c r="E1070" s="1" t="s">
        <v>15</v>
      </c>
      <c r="F1070" s="1" t="s">
        <v>16</v>
      </c>
      <c r="G1070" s="1" t="s">
        <v>17</v>
      </c>
      <c r="H1070" s="1" t="s">
        <v>18</v>
      </c>
      <c r="I1070" s="2">
        <v>43798</v>
      </c>
      <c r="J1070" s="1">
        <v>1000</v>
      </c>
      <c r="K1070" s="1" t="s">
        <v>19</v>
      </c>
      <c r="L1070" s="1">
        <v>0</v>
      </c>
      <c r="M1070" s="1" t="s">
        <v>19</v>
      </c>
    </row>
    <row r="1071" spans="1:13" hidden="1" x14ac:dyDescent="0.25">
      <c r="A1071" s="1" t="s">
        <v>11</v>
      </c>
      <c r="B1071" s="1" t="s">
        <v>12</v>
      </c>
      <c r="C1071" s="1" t="s">
        <v>108</v>
      </c>
      <c r="D1071" s="1" t="s">
        <v>109</v>
      </c>
      <c r="E1071" s="1" t="s">
        <v>15</v>
      </c>
      <c r="F1071" s="1" t="s">
        <v>16</v>
      </c>
      <c r="G1071" s="1" t="s">
        <v>17</v>
      </c>
      <c r="H1071" s="1" t="s">
        <v>18</v>
      </c>
      <c r="I1071" s="2">
        <v>43798</v>
      </c>
      <c r="J1071" s="1">
        <v>100</v>
      </c>
      <c r="K1071" s="1" t="s">
        <v>19</v>
      </c>
      <c r="L1071" s="1">
        <v>0</v>
      </c>
      <c r="M1071" s="1" t="s">
        <v>19</v>
      </c>
    </row>
    <row r="1072" spans="1:13" hidden="1" x14ac:dyDescent="0.25">
      <c r="A1072" s="1" t="s">
        <v>11</v>
      </c>
      <c r="B1072" s="1" t="s">
        <v>12</v>
      </c>
      <c r="C1072" s="1" t="s">
        <v>96</v>
      </c>
      <c r="D1072" s="1" t="s">
        <v>97</v>
      </c>
      <c r="E1072" s="1" t="s">
        <v>15</v>
      </c>
      <c r="F1072" s="1" t="s">
        <v>16</v>
      </c>
      <c r="G1072" s="1" t="s">
        <v>17</v>
      </c>
      <c r="H1072" s="1" t="s">
        <v>18</v>
      </c>
      <c r="I1072" s="2">
        <v>43798</v>
      </c>
      <c r="J1072" s="1">
        <v>300</v>
      </c>
      <c r="K1072" s="1" t="s">
        <v>19</v>
      </c>
      <c r="L1072" s="1">
        <v>0</v>
      </c>
      <c r="M1072" s="1" t="s">
        <v>19</v>
      </c>
    </row>
    <row r="1073" spans="1:13" hidden="1" x14ac:dyDescent="0.25">
      <c r="A1073" s="1" t="s">
        <v>11</v>
      </c>
      <c r="B1073" s="1" t="s">
        <v>12</v>
      </c>
      <c r="C1073" s="1" t="s">
        <v>80</v>
      </c>
      <c r="D1073" s="1" t="s">
        <v>81</v>
      </c>
      <c r="E1073" s="1" t="s">
        <v>15</v>
      </c>
      <c r="F1073" s="1" t="s">
        <v>16</v>
      </c>
      <c r="G1073" s="1" t="s">
        <v>17</v>
      </c>
      <c r="H1073" s="1" t="s">
        <v>18</v>
      </c>
      <c r="I1073" s="2">
        <v>43798</v>
      </c>
      <c r="J1073" s="1">
        <v>620</v>
      </c>
      <c r="K1073" s="1" t="s">
        <v>19</v>
      </c>
      <c r="L1073" s="1">
        <v>0</v>
      </c>
      <c r="M1073" s="1" t="s">
        <v>19</v>
      </c>
    </row>
    <row r="1074" spans="1:13" hidden="1" x14ac:dyDescent="0.25">
      <c r="A1074" s="1" t="s">
        <v>11</v>
      </c>
      <c r="B1074" s="1" t="s">
        <v>12</v>
      </c>
      <c r="C1074" s="1" t="s">
        <v>58</v>
      </c>
      <c r="D1074" s="1" t="s">
        <v>59</v>
      </c>
      <c r="E1074" s="1" t="s">
        <v>15</v>
      </c>
      <c r="F1074" s="1" t="s">
        <v>16</v>
      </c>
      <c r="G1074" s="1" t="s">
        <v>17</v>
      </c>
      <c r="H1074" s="1" t="s">
        <v>18</v>
      </c>
      <c r="I1074" s="2">
        <v>43798</v>
      </c>
      <c r="J1074" s="1">
        <v>683</v>
      </c>
      <c r="K1074" s="1" t="s">
        <v>19</v>
      </c>
      <c r="L1074" s="1">
        <v>0</v>
      </c>
      <c r="M1074" s="1" t="s">
        <v>19</v>
      </c>
    </row>
    <row r="1075" spans="1:13" hidden="1" x14ac:dyDescent="0.25">
      <c r="A1075" s="1" t="s">
        <v>11</v>
      </c>
      <c r="B1075" s="1" t="s">
        <v>12</v>
      </c>
      <c r="C1075" s="1" t="s">
        <v>344</v>
      </c>
      <c r="D1075" s="1" t="s">
        <v>345</v>
      </c>
      <c r="E1075" s="1" t="s">
        <v>15</v>
      </c>
      <c r="F1075" s="1" t="s">
        <v>16</v>
      </c>
      <c r="G1075" s="1" t="s">
        <v>17</v>
      </c>
      <c r="H1075" s="1" t="s">
        <v>18</v>
      </c>
      <c r="I1075" s="2">
        <v>43798</v>
      </c>
      <c r="J1075" s="1">
        <v>1322</v>
      </c>
      <c r="K1075" s="1" t="s">
        <v>19</v>
      </c>
      <c r="L1075" s="1">
        <v>0</v>
      </c>
      <c r="M1075" s="1" t="s">
        <v>19</v>
      </c>
    </row>
    <row r="1076" spans="1:13" hidden="1" x14ac:dyDescent="0.25">
      <c r="A1076" s="1" t="s">
        <v>11</v>
      </c>
      <c r="B1076" s="1" t="s">
        <v>12</v>
      </c>
      <c r="C1076" s="1" t="s">
        <v>222</v>
      </c>
      <c r="D1076" s="1" t="s">
        <v>223</v>
      </c>
      <c r="E1076" s="1" t="s">
        <v>15</v>
      </c>
      <c r="F1076" s="1" t="s">
        <v>16</v>
      </c>
      <c r="G1076" s="1" t="s">
        <v>17</v>
      </c>
      <c r="H1076" s="1" t="s">
        <v>18</v>
      </c>
      <c r="I1076" s="2">
        <v>43798</v>
      </c>
      <c r="J1076" s="1">
        <v>110</v>
      </c>
      <c r="K1076" s="1" t="s">
        <v>19</v>
      </c>
      <c r="L1076" s="1">
        <v>0</v>
      </c>
      <c r="M1076" s="1" t="s">
        <v>19</v>
      </c>
    </row>
    <row r="1077" spans="1:13" hidden="1" x14ac:dyDescent="0.25">
      <c r="A1077" s="1" t="s">
        <v>11</v>
      </c>
      <c r="B1077" s="1" t="s">
        <v>12</v>
      </c>
      <c r="C1077" s="1" t="s">
        <v>276</v>
      </c>
      <c r="D1077" s="1" t="s">
        <v>277</v>
      </c>
      <c r="E1077" s="1" t="s">
        <v>15</v>
      </c>
      <c r="F1077" s="1" t="s">
        <v>16</v>
      </c>
      <c r="G1077" s="1" t="s">
        <v>17</v>
      </c>
      <c r="H1077" s="1" t="s">
        <v>18</v>
      </c>
      <c r="I1077" s="2">
        <v>43799</v>
      </c>
      <c r="J1077" s="1">
        <v>4400</v>
      </c>
      <c r="K1077" s="1" t="s">
        <v>19</v>
      </c>
      <c r="L1077" s="1">
        <v>0</v>
      </c>
      <c r="M1077" s="1" t="s">
        <v>19</v>
      </c>
    </row>
    <row r="1078" spans="1:13" hidden="1" x14ac:dyDescent="0.25">
      <c r="A1078" s="1" t="s">
        <v>11</v>
      </c>
      <c r="B1078" s="1" t="s">
        <v>12</v>
      </c>
      <c r="C1078" s="1" t="s">
        <v>238</v>
      </c>
      <c r="D1078" s="1" t="s">
        <v>239</v>
      </c>
      <c r="E1078" s="1" t="s">
        <v>15</v>
      </c>
      <c r="F1078" s="1" t="s">
        <v>16</v>
      </c>
      <c r="G1078" s="1" t="s">
        <v>17</v>
      </c>
      <c r="H1078" s="1" t="s">
        <v>18</v>
      </c>
      <c r="I1078" s="2">
        <v>43799</v>
      </c>
      <c r="J1078" s="1">
        <v>23512</v>
      </c>
      <c r="K1078" s="1" t="s">
        <v>19</v>
      </c>
      <c r="L1078" s="1">
        <v>0</v>
      </c>
      <c r="M1078" s="1" t="s">
        <v>19</v>
      </c>
    </row>
    <row r="1079" spans="1:13" hidden="1" x14ac:dyDescent="0.25">
      <c r="A1079" s="1" t="s">
        <v>11</v>
      </c>
      <c r="B1079" s="1" t="s">
        <v>12</v>
      </c>
      <c r="C1079" s="1" t="s">
        <v>22</v>
      </c>
      <c r="D1079" s="1" t="s">
        <v>23</v>
      </c>
      <c r="E1079" s="1" t="s">
        <v>15</v>
      </c>
      <c r="F1079" s="1" t="s">
        <v>16</v>
      </c>
      <c r="G1079" s="1" t="s">
        <v>17</v>
      </c>
      <c r="H1079" s="1" t="s">
        <v>18</v>
      </c>
      <c r="I1079" s="2">
        <v>43799</v>
      </c>
      <c r="J1079" s="1">
        <v>1500</v>
      </c>
      <c r="K1079" s="1" t="s">
        <v>19</v>
      </c>
      <c r="L1079" s="1">
        <v>0</v>
      </c>
      <c r="M1079" s="1" t="s">
        <v>19</v>
      </c>
    </row>
    <row r="1080" spans="1:13" hidden="1" x14ac:dyDescent="0.25">
      <c r="A1080" s="1" t="s">
        <v>11</v>
      </c>
      <c r="B1080" s="1" t="s">
        <v>12</v>
      </c>
      <c r="C1080" s="1" t="s">
        <v>240</v>
      </c>
      <c r="D1080" s="1" t="s">
        <v>241</v>
      </c>
      <c r="E1080" s="1" t="s">
        <v>15</v>
      </c>
      <c r="F1080" s="1" t="s">
        <v>16</v>
      </c>
      <c r="G1080" s="1" t="s">
        <v>17</v>
      </c>
      <c r="H1080" s="1" t="s">
        <v>18</v>
      </c>
      <c r="I1080" s="2">
        <v>43799</v>
      </c>
      <c r="J1080" s="1">
        <v>10280</v>
      </c>
      <c r="K1080" s="1" t="s">
        <v>19</v>
      </c>
      <c r="L1080" s="1">
        <v>0</v>
      </c>
      <c r="M1080" s="1" t="s">
        <v>19</v>
      </c>
    </row>
    <row r="1081" spans="1:13" hidden="1" x14ac:dyDescent="0.25">
      <c r="A1081" s="1" t="s">
        <v>11</v>
      </c>
      <c r="B1081" s="1" t="s">
        <v>12</v>
      </c>
      <c r="C1081" s="1" t="s">
        <v>124</v>
      </c>
      <c r="D1081" s="1" t="s">
        <v>125</v>
      </c>
      <c r="E1081" s="1" t="s">
        <v>15</v>
      </c>
      <c r="F1081" s="1" t="s">
        <v>16</v>
      </c>
      <c r="G1081" s="1" t="s">
        <v>17</v>
      </c>
      <c r="H1081" s="1" t="s">
        <v>18</v>
      </c>
      <c r="I1081" s="2">
        <v>43799</v>
      </c>
      <c r="J1081" s="1">
        <v>30000</v>
      </c>
      <c r="K1081" s="1" t="s">
        <v>19</v>
      </c>
      <c r="L1081" s="1">
        <v>0</v>
      </c>
      <c r="M1081" s="1" t="s">
        <v>19</v>
      </c>
    </row>
    <row r="1082" spans="1:13" hidden="1" x14ac:dyDescent="0.25">
      <c r="A1082" s="1" t="s">
        <v>11</v>
      </c>
      <c r="B1082" s="1" t="s">
        <v>12</v>
      </c>
      <c r="C1082" s="1" t="s">
        <v>24</v>
      </c>
      <c r="D1082" s="1" t="s">
        <v>25</v>
      </c>
      <c r="E1082" s="1" t="s">
        <v>15</v>
      </c>
      <c r="F1082" s="1" t="s">
        <v>16</v>
      </c>
      <c r="G1082" s="1" t="s">
        <v>17</v>
      </c>
      <c r="H1082" s="1" t="s">
        <v>18</v>
      </c>
      <c r="I1082" s="2">
        <v>43799</v>
      </c>
      <c r="J1082" s="1">
        <v>120000</v>
      </c>
      <c r="K1082" s="1" t="s">
        <v>19</v>
      </c>
      <c r="L1082" s="1">
        <v>0</v>
      </c>
      <c r="M1082" s="1" t="s">
        <v>19</v>
      </c>
    </row>
    <row r="1083" spans="1:13" hidden="1" x14ac:dyDescent="0.25">
      <c r="A1083" s="1" t="s">
        <v>11</v>
      </c>
      <c r="B1083" s="1" t="s">
        <v>12</v>
      </c>
      <c r="C1083" s="1" t="s">
        <v>242</v>
      </c>
      <c r="D1083" s="1" t="s">
        <v>243</v>
      </c>
      <c r="E1083" s="1" t="s">
        <v>15</v>
      </c>
      <c r="F1083" s="1" t="s">
        <v>16</v>
      </c>
      <c r="G1083" s="1" t="s">
        <v>17</v>
      </c>
      <c r="H1083" s="1" t="s">
        <v>18</v>
      </c>
      <c r="I1083" s="2">
        <v>43799</v>
      </c>
      <c r="J1083" s="1">
        <v>5000</v>
      </c>
      <c r="K1083" s="1" t="s">
        <v>19</v>
      </c>
      <c r="L1083" s="1">
        <v>0</v>
      </c>
      <c r="M1083" s="1" t="s">
        <v>19</v>
      </c>
    </row>
    <row r="1084" spans="1:13" hidden="1" x14ac:dyDescent="0.25">
      <c r="A1084" s="1" t="s">
        <v>11</v>
      </c>
      <c r="B1084" s="1" t="s">
        <v>12</v>
      </c>
      <c r="C1084" s="1" t="s">
        <v>328</v>
      </c>
      <c r="D1084" s="1" t="s">
        <v>329</v>
      </c>
      <c r="E1084" s="1" t="s">
        <v>15</v>
      </c>
      <c r="F1084" s="1" t="s">
        <v>16</v>
      </c>
      <c r="G1084" s="1" t="s">
        <v>17</v>
      </c>
      <c r="H1084" s="1" t="s">
        <v>18</v>
      </c>
      <c r="I1084" s="2">
        <v>43799</v>
      </c>
      <c r="J1084" s="1">
        <v>8900</v>
      </c>
      <c r="K1084" s="1" t="s">
        <v>19</v>
      </c>
      <c r="L1084" s="1">
        <v>0</v>
      </c>
      <c r="M1084" s="1" t="s">
        <v>19</v>
      </c>
    </row>
    <row r="1085" spans="1:13" x14ac:dyDescent="0.25">
      <c r="A1085" s="1" t="s">
        <v>11</v>
      </c>
      <c r="B1085" s="1" t="s">
        <v>12</v>
      </c>
      <c r="C1085" s="1" t="s">
        <v>318</v>
      </c>
      <c r="D1085" s="1" t="s">
        <v>319</v>
      </c>
      <c r="E1085" s="1" t="s">
        <v>15</v>
      </c>
      <c r="F1085" s="1" t="s">
        <v>16</v>
      </c>
      <c r="G1085" s="1" t="s">
        <v>17</v>
      </c>
      <c r="H1085" s="1" t="s">
        <v>18</v>
      </c>
      <c r="I1085" s="2">
        <v>43799</v>
      </c>
      <c r="J1085" s="1">
        <v>13377</v>
      </c>
      <c r="K1085" s="1" t="s">
        <v>19</v>
      </c>
      <c r="L1085" s="1">
        <v>0</v>
      </c>
      <c r="M1085" s="1" t="s">
        <v>19</v>
      </c>
    </row>
    <row r="1086" spans="1:13" hidden="1" x14ac:dyDescent="0.25">
      <c r="A1086" s="1" t="s">
        <v>11</v>
      </c>
      <c r="B1086" s="1" t="s">
        <v>12</v>
      </c>
      <c r="C1086" s="1" t="s">
        <v>178</v>
      </c>
      <c r="D1086" s="1" t="s">
        <v>179</v>
      </c>
      <c r="E1086" s="1" t="s">
        <v>15</v>
      </c>
      <c r="F1086" s="1" t="s">
        <v>16</v>
      </c>
      <c r="G1086" s="1" t="s">
        <v>17</v>
      </c>
      <c r="H1086" s="1" t="s">
        <v>18</v>
      </c>
      <c r="I1086" s="2">
        <v>43799</v>
      </c>
      <c r="J1086" s="1">
        <v>145</v>
      </c>
      <c r="K1086" s="1" t="s">
        <v>19</v>
      </c>
      <c r="L1086" s="1">
        <v>0</v>
      </c>
      <c r="M1086" s="1" t="s">
        <v>19</v>
      </c>
    </row>
    <row r="1087" spans="1:13" hidden="1" x14ac:dyDescent="0.25">
      <c r="A1087" s="1" t="s">
        <v>11</v>
      </c>
      <c r="B1087" s="1" t="s">
        <v>12</v>
      </c>
      <c r="C1087" s="1" t="s">
        <v>346</v>
      </c>
      <c r="D1087" s="1" t="s">
        <v>347</v>
      </c>
      <c r="E1087" s="1" t="s">
        <v>15</v>
      </c>
      <c r="F1087" s="1" t="s">
        <v>16</v>
      </c>
      <c r="G1087" s="1" t="s">
        <v>17</v>
      </c>
      <c r="H1087" s="1" t="s">
        <v>18</v>
      </c>
      <c r="I1087" s="2">
        <v>43799</v>
      </c>
      <c r="J1087" s="1">
        <v>241</v>
      </c>
      <c r="K1087" s="1" t="s">
        <v>19</v>
      </c>
      <c r="L1087" s="1">
        <v>0</v>
      </c>
      <c r="M1087" s="1" t="s">
        <v>19</v>
      </c>
    </row>
    <row r="1088" spans="1:13" hidden="1" x14ac:dyDescent="0.25">
      <c r="A1088" s="1" t="s">
        <v>11</v>
      </c>
      <c r="B1088" s="1" t="s">
        <v>12</v>
      </c>
      <c r="C1088" s="1" t="s">
        <v>300</v>
      </c>
      <c r="D1088" s="1" t="s">
        <v>301</v>
      </c>
      <c r="E1088" s="1" t="s">
        <v>15</v>
      </c>
      <c r="F1088" s="1" t="s">
        <v>16</v>
      </c>
      <c r="G1088" s="1" t="s">
        <v>17</v>
      </c>
      <c r="H1088" s="1" t="s">
        <v>18</v>
      </c>
      <c r="I1088" s="2">
        <v>43799</v>
      </c>
      <c r="J1088" s="1">
        <v>136</v>
      </c>
      <c r="K1088" s="1" t="s">
        <v>19</v>
      </c>
      <c r="L1088" s="1">
        <v>0</v>
      </c>
      <c r="M1088" s="1" t="s">
        <v>19</v>
      </c>
    </row>
    <row r="1089" spans="1:13" hidden="1" x14ac:dyDescent="0.25">
      <c r="A1089" s="1" t="s">
        <v>11</v>
      </c>
      <c r="B1089" s="1" t="s">
        <v>12</v>
      </c>
      <c r="C1089" s="1" t="s">
        <v>110</v>
      </c>
      <c r="D1089" s="1" t="s">
        <v>111</v>
      </c>
      <c r="E1089" s="1" t="s">
        <v>15</v>
      </c>
      <c r="F1089" s="1" t="s">
        <v>16</v>
      </c>
      <c r="G1089" s="1" t="s">
        <v>17</v>
      </c>
      <c r="H1089" s="1" t="s">
        <v>18</v>
      </c>
      <c r="I1089" s="2">
        <v>43799</v>
      </c>
      <c r="J1089" s="1">
        <v>55</v>
      </c>
      <c r="K1089" s="1" t="s">
        <v>19</v>
      </c>
      <c r="L1089" s="1">
        <v>0</v>
      </c>
      <c r="M1089" s="1" t="s">
        <v>19</v>
      </c>
    </row>
    <row r="1090" spans="1:13" hidden="1" x14ac:dyDescent="0.25">
      <c r="A1090" s="1" t="s">
        <v>11</v>
      </c>
      <c r="B1090" s="1" t="s">
        <v>12</v>
      </c>
      <c r="C1090" s="1" t="s">
        <v>78</v>
      </c>
      <c r="D1090" s="1" t="s">
        <v>79</v>
      </c>
      <c r="E1090" s="1" t="s">
        <v>15</v>
      </c>
      <c r="F1090" s="1" t="s">
        <v>16</v>
      </c>
      <c r="G1090" s="1" t="s">
        <v>17</v>
      </c>
      <c r="H1090" s="1" t="s">
        <v>18</v>
      </c>
      <c r="I1090" s="2">
        <v>43799</v>
      </c>
      <c r="J1090" s="1">
        <v>25</v>
      </c>
      <c r="K1090" s="1" t="s">
        <v>19</v>
      </c>
      <c r="L1090" s="1">
        <v>0</v>
      </c>
      <c r="M1090" s="1" t="s">
        <v>19</v>
      </c>
    </row>
    <row r="1091" spans="1:13" hidden="1" x14ac:dyDescent="0.25">
      <c r="A1091" s="1" t="s">
        <v>11</v>
      </c>
      <c r="B1091" s="1" t="s">
        <v>12</v>
      </c>
      <c r="C1091" s="1" t="s">
        <v>72</v>
      </c>
      <c r="D1091" s="1" t="s">
        <v>73</v>
      </c>
      <c r="E1091" s="1" t="s">
        <v>15</v>
      </c>
      <c r="F1091" s="1" t="s">
        <v>16</v>
      </c>
      <c r="G1091" s="1" t="s">
        <v>17</v>
      </c>
      <c r="H1091" s="1" t="s">
        <v>18</v>
      </c>
      <c r="I1091" s="2">
        <v>43799</v>
      </c>
      <c r="J1091" s="1">
        <v>800</v>
      </c>
      <c r="K1091" s="1" t="s">
        <v>19</v>
      </c>
      <c r="L1091" s="1">
        <v>0</v>
      </c>
      <c r="M1091" s="1" t="s">
        <v>19</v>
      </c>
    </row>
    <row r="1092" spans="1:13" x14ac:dyDescent="0.25">
      <c r="A1092" s="1" t="s">
        <v>11</v>
      </c>
      <c r="B1092" s="1" t="s">
        <v>12</v>
      </c>
      <c r="C1092" s="1" t="s">
        <v>312</v>
      </c>
      <c r="D1092" s="1" t="s">
        <v>313</v>
      </c>
      <c r="E1092" s="1" t="s">
        <v>15</v>
      </c>
      <c r="F1092" s="1" t="s">
        <v>16</v>
      </c>
      <c r="G1092" s="1" t="s">
        <v>17</v>
      </c>
      <c r="H1092" s="1" t="s">
        <v>18</v>
      </c>
      <c r="I1092" s="2">
        <v>43803</v>
      </c>
      <c r="J1092" s="1">
        <v>5874</v>
      </c>
      <c r="K1092" s="1" t="s">
        <v>19</v>
      </c>
      <c r="L1092" s="1">
        <v>0</v>
      </c>
      <c r="M1092" s="1" t="s">
        <v>19</v>
      </c>
    </row>
    <row r="1093" spans="1:13" hidden="1" x14ac:dyDescent="0.25">
      <c r="A1093" s="1" t="s">
        <v>11</v>
      </c>
      <c r="B1093" s="1" t="s">
        <v>12</v>
      </c>
      <c r="C1093" s="1" t="s">
        <v>276</v>
      </c>
      <c r="D1093" s="1" t="s">
        <v>277</v>
      </c>
      <c r="E1093" s="1" t="s">
        <v>15</v>
      </c>
      <c r="F1093" s="1" t="s">
        <v>16</v>
      </c>
      <c r="G1093" s="1" t="s">
        <v>17</v>
      </c>
      <c r="H1093" s="1" t="s">
        <v>18</v>
      </c>
      <c r="I1093" s="2">
        <v>43804</v>
      </c>
      <c r="J1093" s="1">
        <v>8026</v>
      </c>
      <c r="K1093" s="1" t="s">
        <v>19</v>
      </c>
      <c r="L1093" s="1">
        <v>0</v>
      </c>
      <c r="M1093" s="1" t="s">
        <v>19</v>
      </c>
    </row>
    <row r="1094" spans="1:13" hidden="1" x14ac:dyDescent="0.25">
      <c r="A1094" s="1" t="s">
        <v>11</v>
      </c>
      <c r="B1094" s="1" t="s">
        <v>12</v>
      </c>
      <c r="C1094" s="1" t="s">
        <v>214</v>
      </c>
      <c r="D1094" s="1" t="s">
        <v>215</v>
      </c>
      <c r="E1094" s="1" t="s">
        <v>15</v>
      </c>
      <c r="F1094" s="1" t="s">
        <v>16</v>
      </c>
      <c r="G1094" s="1" t="s">
        <v>17</v>
      </c>
      <c r="H1094" s="1" t="s">
        <v>18</v>
      </c>
      <c r="I1094" s="2">
        <v>43804</v>
      </c>
      <c r="J1094" s="1">
        <v>34560</v>
      </c>
      <c r="K1094" s="1" t="s">
        <v>19</v>
      </c>
      <c r="L1094" s="1">
        <v>0</v>
      </c>
      <c r="M1094" s="1" t="s">
        <v>19</v>
      </c>
    </row>
    <row r="1095" spans="1:13" hidden="1" x14ac:dyDescent="0.25">
      <c r="A1095" s="1" t="s">
        <v>11</v>
      </c>
      <c r="B1095" s="1" t="s">
        <v>12</v>
      </c>
      <c r="C1095" s="1" t="s">
        <v>124</v>
      </c>
      <c r="D1095" s="1" t="s">
        <v>125</v>
      </c>
      <c r="E1095" s="1" t="s">
        <v>15</v>
      </c>
      <c r="F1095" s="1" t="s">
        <v>16</v>
      </c>
      <c r="G1095" s="1" t="s">
        <v>17</v>
      </c>
      <c r="H1095" s="1" t="s">
        <v>18</v>
      </c>
      <c r="I1095" s="2">
        <v>43804</v>
      </c>
      <c r="J1095" s="1">
        <v>38371</v>
      </c>
      <c r="K1095" s="1" t="s">
        <v>19</v>
      </c>
      <c r="L1095" s="1">
        <v>0</v>
      </c>
      <c r="M1095" s="1" t="s">
        <v>19</v>
      </c>
    </row>
    <row r="1096" spans="1:13" hidden="1" x14ac:dyDescent="0.25">
      <c r="A1096" s="1" t="s">
        <v>11</v>
      </c>
      <c r="B1096" s="1" t="s">
        <v>12</v>
      </c>
      <c r="C1096" s="1" t="s">
        <v>24</v>
      </c>
      <c r="D1096" s="1" t="s">
        <v>25</v>
      </c>
      <c r="E1096" s="1" t="s">
        <v>15</v>
      </c>
      <c r="F1096" s="1" t="s">
        <v>16</v>
      </c>
      <c r="G1096" s="1" t="s">
        <v>17</v>
      </c>
      <c r="H1096" s="1" t="s">
        <v>18</v>
      </c>
      <c r="I1096" s="2">
        <v>43804</v>
      </c>
      <c r="J1096" s="1">
        <v>312000</v>
      </c>
      <c r="K1096" s="1" t="s">
        <v>19</v>
      </c>
      <c r="L1096" s="1">
        <v>0</v>
      </c>
      <c r="M1096" s="1" t="s">
        <v>19</v>
      </c>
    </row>
    <row r="1097" spans="1:13" hidden="1" x14ac:dyDescent="0.25">
      <c r="A1097" s="1" t="s">
        <v>11</v>
      </c>
      <c r="B1097" s="1" t="s">
        <v>12</v>
      </c>
      <c r="C1097" s="1" t="s">
        <v>242</v>
      </c>
      <c r="D1097" s="1" t="s">
        <v>243</v>
      </c>
      <c r="E1097" s="1" t="s">
        <v>15</v>
      </c>
      <c r="F1097" s="1" t="s">
        <v>16</v>
      </c>
      <c r="G1097" s="1" t="s">
        <v>17</v>
      </c>
      <c r="H1097" s="1" t="s">
        <v>18</v>
      </c>
      <c r="I1097" s="2">
        <v>43804</v>
      </c>
      <c r="J1097" s="1">
        <v>22000</v>
      </c>
      <c r="K1097" s="1" t="s">
        <v>19</v>
      </c>
      <c r="L1097" s="1">
        <v>0</v>
      </c>
      <c r="M1097" s="1" t="s">
        <v>19</v>
      </c>
    </row>
    <row r="1098" spans="1:13" hidden="1" x14ac:dyDescent="0.25">
      <c r="A1098" s="1" t="s">
        <v>11</v>
      </c>
      <c r="B1098" s="1" t="s">
        <v>12</v>
      </c>
      <c r="C1098" s="1" t="s">
        <v>204</v>
      </c>
      <c r="D1098" s="1" t="s">
        <v>205</v>
      </c>
      <c r="E1098" s="1" t="s">
        <v>15</v>
      </c>
      <c r="F1098" s="1" t="s">
        <v>16</v>
      </c>
      <c r="G1098" s="1" t="s">
        <v>17</v>
      </c>
      <c r="H1098" s="1" t="s">
        <v>18</v>
      </c>
      <c r="I1098" s="2">
        <v>43804</v>
      </c>
      <c r="J1098" s="1">
        <v>1800</v>
      </c>
      <c r="K1098" s="1" t="s">
        <v>19</v>
      </c>
      <c r="L1098" s="1">
        <v>0</v>
      </c>
      <c r="M1098" s="1" t="s">
        <v>19</v>
      </c>
    </row>
    <row r="1099" spans="1:13" hidden="1" x14ac:dyDescent="0.25">
      <c r="A1099" s="1" t="s">
        <v>11</v>
      </c>
      <c r="B1099" s="1" t="s">
        <v>12</v>
      </c>
      <c r="C1099" s="1" t="s">
        <v>206</v>
      </c>
      <c r="D1099" s="1" t="s">
        <v>207</v>
      </c>
      <c r="E1099" s="1" t="s">
        <v>15</v>
      </c>
      <c r="F1099" s="1" t="s">
        <v>16</v>
      </c>
      <c r="G1099" s="1" t="s">
        <v>17</v>
      </c>
      <c r="H1099" s="1" t="s">
        <v>18</v>
      </c>
      <c r="I1099" s="2">
        <v>43804</v>
      </c>
      <c r="J1099" s="1">
        <v>960</v>
      </c>
      <c r="K1099" s="1" t="s">
        <v>19</v>
      </c>
      <c r="L1099" s="1">
        <v>0</v>
      </c>
      <c r="M1099" s="1" t="s">
        <v>19</v>
      </c>
    </row>
    <row r="1100" spans="1:13" x14ac:dyDescent="0.25">
      <c r="A1100" s="1" t="s">
        <v>11</v>
      </c>
      <c r="B1100" s="1" t="s">
        <v>12</v>
      </c>
      <c r="C1100" s="1" t="s">
        <v>318</v>
      </c>
      <c r="D1100" s="1" t="s">
        <v>319</v>
      </c>
      <c r="E1100" s="1" t="s">
        <v>15</v>
      </c>
      <c r="F1100" s="1" t="s">
        <v>16</v>
      </c>
      <c r="G1100" s="1" t="s">
        <v>17</v>
      </c>
      <c r="H1100" s="1" t="s">
        <v>18</v>
      </c>
      <c r="I1100" s="2">
        <v>43806</v>
      </c>
      <c r="J1100" s="1">
        <v>2016</v>
      </c>
      <c r="K1100" s="1" t="s">
        <v>19</v>
      </c>
      <c r="L1100" s="1">
        <v>0</v>
      </c>
      <c r="M1100" s="1" t="s">
        <v>19</v>
      </c>
    </row>
    <row r="1101" spans="1:13" x14ac:dyDescent="0.25">
      <c r="A1101" s="1" t="s">
        <v>11</v>
      </c>
      <c r="B1101" s="1" t="s">
        <v>12</v>
      </c>
      <c r="C1101" s="1" t="s">
        <v>272</v>
      </c>
      <c r="D1101" s="1" t="s">
        <v>273</v>
      </c>
      <c r="E1101" s="1" t="s">
        <v>15</v>
      </c>
      <c r="F1101" s="1" t="s">
        <v>16</v>
      </c>
      <c r="G1101" s="1" t="s">
        <v>17</v>
      </c>
      <c r="H1101" s="1" t="s">
        <v>18</v>
      </c>
      <c r="I1101" s="2">
        <v>43806</v>
      </c>
      <c r="J1101" s="1">
        <v>3507</v>
      </c>
      <c r="K1101" s="1" t="s">
        <v>19</v>
      </c>
      <c r="L1101" s="1">
        <v>0</v>
      </c>
      <c r="M1101" s="1" t="s">
        <v>19</v>
      </c>
    </row>
    <row r="1102" spans="1:13" hidden="1" x14ac:dyDescent="0.25">
      <c r="A1102" s="1" t="s">
        <v>11</v>
      </c>
      <c r="B1102" s="1" t="s">
        <v>12</v>
      </c>
      <c r="C1102" s="1" t="s">
        <v>344</v>
      </c>
      <c r="D1102" s="1" t="s">
        <v>345</v>
      </c>
      <c r="E1102" s="1" t="s">
        <v>15</v>
      </c>
      <c r="F1102" s="1" t="s">
        <v>16</v>
      </c>
      <c r="G1102" s="1" t="s">
        <v>17</v>
      </c>
      <c r="H1102" s="1" t="s">
        <v>18</v>
      </c>
      <c r="I1102" s="2">
        <v>43806</v>
      </c>
      <c r="J1102" s="1">
        <v>200</v>
      </c>
      <c r="K1102" s="1" t="s">
        <v>19</v>
      </c>
      <c r="L1102" s="1">
        <v>0</v>
      </c>
      <c r="M1102" s="1" t="s">
        <v>19</v>
      </c>
    </row>
    <row r="1103" spans="1:13" hidden="1" x14ac:dyDescent="0.25">
      <c r="A1103" s="1" t="s">
        <v>11</v>
      </c>
      <c r="B1103" s="1" t="s">
        <v>12</v>
      </c>
      <c r="C1103" s="1" t="s">
        <v>276</v>
      </c>
      <c r="D1103" s="1" t="s">
        <v>277</v>
      </c>
      <c r="E1103" s="1" t="s">
        <v>15</v>
      </c>
      <c r="F1103" s="1" t="s">
        <v>16</v>
      </c>
      <c r="G1103" s="1" t="s">
        <v>17</v>
      </c>
      <c r="H1103" s="1" t="s">
        <v>18</v>
      </c>
      <c r="I1103" s="2">
        <v>43808</v>
      </c>
      <c r="J1103" s="1">
        <v>8000</v>
      </c>
      <c r="K1103" s="1" t="s">
        <v>19</v>
      </c>
      <c r="L1103" s="1">
        <v>0</v>
      </c>
      <c r="M1103" s="1" t="s">
        <v>19</v>
      </c>
    </row>
    <row r="1104" spans="1:13" hidden="1" x14ac:dyDescent="0.25">
      <c r="A1104" s="1" t="s">
        <v>11</v>
      </c>
      <c r="B1104" s="1" t="s">
        <v>12</v>
      </c>
      <c r="C1104" s="1" t="s">
        <v>22</v>
      </c>
      <c r="D1104" s="1" t="s">
        <v>23</v>
      </c>
      <c r="E1104" s="1" t="s">
        <v>15</v>
      </c>
      <c r="F1104" s="1" t="s">
        <v>16</v>
      </c>
      <c r="G1104" s="1" t="s">
        <v>17</v>
      </c>
      <c r="H1104" s="1" t="s">
        <v>18</v>
      </c>
      <c r="I1104" s="2">
        <v>43808</v>
      </c>
      <c r="J1104" s="1">
        <v>17000</v>
      </c>
      <c r="K1104" s="1" t="s">
        <v>19</v>
      </c>
      <c r="L1104" s="1">
        <v>0</v>
      </c>
      <c r="M1104" s="1" t="s">
        <v>19</v>
      </c>
    </row>
    <row r="1105" spans="1:13" hidden="1" x14ac:dyDescent="0.25">
      <c r="A1105" s="1" t="s">
        <v>11</v>
      </c>
      <c r="B1105" s="1" t="s">
        <v>12</v>
      </c>
      <c r="C1105" s="1" t="s">
        <v>124</v>
      </c>
      <c r="D1105" s="1" t="s">
        <v>125</v>
      </c>
      <c r="E1105" s="1" t="s">
        <v>15</v>
      </c>
      <c r="F1105" s="1" t="s">
        <v>16</v>
      </c>
      <c r="G1105" s="1" t="s">
        <v>17</v>
      </c>
      <c r="H1105" s="1" t="s">
        <v>18</v>
      </c>
      <c r="I1105" s="2">
        <v>43808</v>
      </c>
      <c r="J1105" s="1">
        <v>10000</v>
      </c>
      <c r="K1105" s="1" t="s">
        <v>19</v>
      </c>
      <c r="L1105" s="1">
        <v>0</v>
      </c>
      <c r="M1105" s="1" t="s">
        <v>19</v>
      </c>
    </row>
    <row r="1106" spans="1:13" hidden="1" x14ac:dyDescent="0.25">
      <c r="A1106" s="1" t="s">
        <v>11</v>
      </c>
      <c r="B1106" s="1" t="s">
        <v>12</v>
      </c>
      <c r="C1106" s="1" t="s">
        <v>242</v>
      </c>
      <c r="D1106" s="1" t="s">
        <v>243</v>
      </c>
      <c r="E1106" s="1" t="s">
        <v>15</v>
      </c>
      <c r="F1106" s="1" t="s">
        <v>16</v>
      </c>
      <c r="G1106" s="1" t="s">
        <v>17</v>
      </c>
      <c r="H1106" s="1" t="s">
        <v>18</v>
      </c>
      <c r="I1106" s="2">
        <v>43808</v>
      </c>
      <c r="J1106" s="1">
        <v>15000</v>
      </c>
      <c r="K1106" s="1" t="s">
        <v>19</v>
      </c>
      <c r="L1106" s="1">
        <v>0</v>
      </c>
      <c r="M1106" s="1" t="s">
        <v>19</v>
      </c>
    </row>
    <row r="1107" spans="1:13" hidden="1" x14ac:dyDescent="0.25">
      <c r="A1107" s="1" t="s">
        <v>11</v>
      </c>
      <c r="B1107" s="1" t="s">
        <v>12</v>
      </c>
      <c r="C1107" s="1" t="s">
        <v>46</v>
      </c>
      <c r="D1107" s="1" t="s">
        <v>47</v>
      </c>
      <c r="E1107" s="1" t="s">
        <v>15</v>
      </c>
      <c r="F1107" s="1" t="s">
        <v>16</v>
      </c>
      <c r="G1107" s="1" t="s">
        <v>17</v>
      </c>
      <c r="H1107" s="1" t="s">
        <v>18</v>
      </c>
      <c r="I1107" s="2">
        <v>43808</v>
      </c>
      <c r="J1107" s="1">
        <v>10008</v>
      </c>
      <c r="K1107" s="1" t="s">
        <v>19</v>
      </c>
      <c r="L1107" s="1">
        <v>0</v>
      </c>
      <c r="M1107" s="1" t="s">
        <v>19</v>
      </c>
    </row>
    <row r="1108" spans="1:13" hidden="1" x14ac:dyDescent="0.25">
      <c r="A1108" s="1" t="s">
        <v>11</v>
      </c>
      <c r="B1108" s="1" t="s">
        <v>12</v>
      </c>
      <c r="C1108" s="1" t="s">
        <v>48</v>
      </c>
      <c r="D1108" s="1" t="s">
        <v>49</v>
      </c>
      <c r="E1108" s="1" t="s">
        <v>15</v>
      </c>
      <c r="F1108" s="1" t="s">
        <v>16</v>
      </c>
      <c r="G1108" s="1" t="s">
        <v>17</v>
      </c>
      <c r="H1108" s="1" t="s">
        <v>18</v>
      </c>
      <c r="I1108" s="2">
        <v>43808</v>
      </c>
      <c r="J1108" s="1">
        <v>10584</v>
      </c>
      <c r="K1108" s="1" t="s">
        <v>19</v>
      </c>
      <c r="L1108" s="1">
        <v>0</v>
      </c>
      <c r="M1108" s="1" t="s">
        <v>19</v>
      </c>
    </row>
    <row r="1109" spans="1:13" x14ac:dyDescent="0.25">
      <c r="A1109" s="1" t="s">
        <v>11</v>
      </c>
      <c r="B1109" s="1" t="s">
        <v>12</v>
      </c>
      <c r="C1109" s="1" t="s">
        <v>318</v>
      </c>
      <c r="D1109" s="1" t="s">
        <v>319</v>
      </c>
      <c r="E1109" s="1" t="s">
        <v>15</v>
      </c>
      <c r="F1109" s="1" t="s">
        <v>16</v>
      </c>
      <c r="G1109" s="1" t="s">
        <v>17</v>
      </c>
      <c r="H1109" s="1" t="s">
        <v>18</v>
      </c>
      <c r="I1109" s="2">
        <v>43808</v>
      </c>
      <c r="J1109" s="1">
        <v>8000</v>
      </c>
      <c r="K1109" s="1" t="s">
        <v>19</v>
      </c>
      <c r="L1109" s="1">
        <v>0</v>
      </c>
      <c r="M1109" s="1" t="s">
        <v>19</v>
      </c>
    </row>
    <row r="1110" spans="1:13" x14ac:dyDescent="0.25">
      <c r="A1110" s="1" t="s">
        <v>11</v>
      </c>
      <c r="B1110" s="1" t="s">
        <v>12</v>
      </c>
      <c r="C1110" s="1" t="s">
        <v>272</v>
      </c>
      <c r="D1110" s="1" t="s">
        <v>273</v>
      </c>
      <c r="E1110" s="1" t="s">
        <v>15</v>
      </c>
      <c r="F1110" s="1" t="s">
        <v>16</v>
      </c>
      <c r="G1110" s="1" t="s">
        <v>17</v>
      </c>
      <c r="H1110" s="1" t="s">
        <v>18</v>
      </c>
      <c r="I1110" s="2">
        <v>43808</v>
      </c>
      <c r="J1110" s="1">
        <v>6026</v>
      </c>
      <c r="K1110" s="1" t="s">
        <v>19</v>
      </c>
      <c r="L1110" s="1">
        <v>0</v>
      </c>
      <c r="M1110" s="1" t="s">
        <v>19</v>
      </c>
    </row>
    <row r="1111" spans="1:13" hidden="1" x14ac:dyDescent="0.25">
      <c r="A1111" s="1" t="s">
        <v>11</v>
      </c>
      <c r="B1111" s="1" t="s">
        <v>12</v>
      </c>
      <c r="C1111" s="1" t="s">
        <v>276</v>
      </c>
      <c r="D1111" s="1" t="s">
        <v>277</v>
      </c>
      <c r="E1111" s="1" t="s">
        <v>15</v>
      </c>
      <c r="F1111" s="1" t="s">
        <v>16</v>
      </c>
      <c r="G1111" s="1" t="s">
        <v>17</v>
      </c>
      <c r="H1111" s="1" t="s">
        <v>18</v>
      </c>
      <c r="I1111" s="2">
        <v>43810</v>
      </c>
      <c r="J1111" s="1">
        <v>20000</v>
      </c>
      <c r="K1111" s="1" t="s">
        <v>19</v>
      </c>
      <c r="L1111" s="1">
        <v>0</v>
      </c>
      <c r="M1111" s="1" t="s">
        <v>19</v>
      </c>
    </row>
    <row r="1112" spans="1:13" hidden="1" x14ac:dyDescent="0.25">
      <c r="A1112" s="1" t="s">
        <v>11</v>
      </c>
      <c r="B1112" s="1" t="s">
        <v>12</v>
      </c>
      <c r="C1112" s="1" t="s">
        <v>22</v>
      </c>
      <c r="D1112" s="1" t="s">
        <v>23</v>
      </c>
      <c r="E1112" s="1" t="s">
        <v>15</v>
      </c>
      <c r="F1112" s="1" t="s">
        <v>16</v>
      </c>
      <c r="G1112" s="1" t="s">
        <v>17</v>
      </c>
      <c r="H1112" s="1" t="s">
        <v>18</v>
      </c>
      <c r="I1112" s="2">
        <v>43810</v>
      </c>
      <c r="J1112" s="1">
        <v>41000</v>
      </c>
      <c r="K1112" s="1" t="s">
        <v>19</v>
      </c>
      <c r="L1112" s="1">
        <v>0</v>
      </c>
      <c r="M1112" s="1" t="s">
        <v>19</v>
      </c>
    </row>
    <row r="1113" spans="1:13" hidden="1" x14ac:dyDescent="0.25">
      <c r="A1113" s="1" t="s">
        <v>11</v>
      </c>
      <c r="B1113" s="1" t="s">
        <v>12</v>
      </c>
      <c r="C1113" s="1" t="s">
        <v>124</v>
      </c>
      <c r="D1113" s="1" t="s">
        <v>125</v>
      </c>
      <c r="E1113" s="1" t="s">
        <v>15</v>
      </c>
      <c r="F1113" s="1" t="s">
        <v>16</v>
      </c>
      <c r="G1113" s="1" t="s">
        <v>17</v>
      </c>
      <c r="H1113" s="1" t="s">
        <v>18</v>
      </c>
      <c r="I1113" s="2">
        <v>43810</v>
      </c>
      <c r="J1113" s="1">
        <v>24000</v>
      </c>
      <c r="K1113" s="1" t="s">
        <v>19</v>
      </c>
      <c r="L1113" s="1">
        <v>0</v>
      </c>
      <c r="M1113" s="1" t="s">
        <v>19</v>
      </c>
    </row>
    <row r="1114" spans="1:13" hidden="1" x14ac:dyDescent="0.25">
      <c r="A1114" s="1" t="s">
        <v>11</v>
      </c>
      <c r="B1114" s="1" t="s">
        <v>12</v>
      </c>
      <c r="C1114" s="1" t="s">
        <v>348</v>
      </c>
      <c r="D1114" s="1" t="s">
        <v>349</v>
      </c>
      <c r="E1114" s="1" t="s">
        <v>15</v>
      </c>
      <c r="F1114" s="1" t="s">
        <v>16</v>
      </c>
      <c r="G1114" s="1" t="s">
        <v>17</v>
      </c>
      <c r="H1114" s="1" t="s">
        <v>18</v>
      </c>
      <c r="I1114" s="2">
        <v>43810</v>
      </c>
      <c r="J1114" s="1">
        <v>40000</v>
      </c>
      <c r="K1114" s="1" t="s">
        <v>19</v>
      </c>
      <c r="L1114" s="1">
        <v>0</v>
      </c>
      <c r="M1114" s="1" t="s">
        <v>19</v>
      </c>
    </row>
    <row r="1115" spans="1:13" x14ac:dyDescent="0.25">
      <c r="A1115" s="1" t="s">
        <v>11</v>
      </c>
      <c r="B1115" s="1" t="s">
        <v>12</v>
      </c>
      <c r="C1115" s="1" t="s">
        <v>318</v>
      </c>
      <c r="D1115" s="1" t="s">
        <v>319</v>
      </c>
      <c r="E1115" s="1" t="s">
        <v>15</v>
      </c>
      <c r="F1115" s="1" t="s">
        <v>16</v>
      </c>
      <c r="G1115" s="1" t="s">
        <v>17</v>
      </c>
      <c r="H1115" s="1" t="s">
        <v>18</v>
      </c>
      <c r="I1115" s="2">
        <v>43810</v>
      </c>
      <c r="J1115" s="1">
        <v>5952</v>
      </c>
      <c r="K1115" s="1" t="s">
        <v>19</v>
      </c>
      <c r="L1115" s="1">
        <v>0</v>
      </c>
      <c r="M1115" s="1" t="s">
        <v>19</v>
      </c>
    </row>
    <row r="1116" spans="1:13" x14ac:dyDescent="0.25">
      <c r="A1116" s="1" t="s">
        <v>11</v>
      </c>
      <c r="B1116" s="1" t="s">
        <v>12</v>
      </c>
      <c r="C1116" s="1" t="s">
        <v>272</v>
      </c>
      <c r="D1116" s="1" t="s">
        <v>273</v>
      </c>
      <c r="E1116" s="1" t="s">
        <v>15</v>
      </c>
      <c r="F1116" s="1" t="s">
        <v>16</v>
      </c>
      <c r="G1116" s="1" t="s">
        <v>17</v>
      </c>
      <c r="H1116" s="1" t="s">
        <v>18</v>
      </c>
      <c r="I1116" s="2">
        <v>43810</v>
      </c>
      <c r="J1116" s="1">
        <v>1071</v>
      </c>
      <c r="K1116" s="1" t="s">
        <v>19</v>
      </c>
      <c r="L1116" s="1">
        <v>0</v>
      </c>
      <c r="M1116" s="1" t="s">
        <v>19</v>
      </c>
    </row>
    <row r="1117" spans="1:13" hidden="1" x14ac:dyDescent="0.25">
      <c r="A1117" s="1" t="s">
        <v>11</v>
      </c>
      <c r="B1117" s="1" t="s">
        <v>12</v>
      </c>
      <c r="C1117" s="1" t="s">
        <v>86</v>
      </c>
      <c r="D1117" s="1" t="s">
        <v>87</v>
      </c>
      <c r="E1117" s="1" t="s">
        <v>15</v>
      </c>
      <c r="F1117" s="1" t="s">
        <v>16</v>
      </c>
      <c r="G1117" s="1" t="s">
        <v>17</v>
      </c>
      <c r="H1117" s="1" t="s">
        <v>18</v>
      </c>
      <c r="I1117" s="2">
        <v>43810</v>
      </c>
      <c r="J1117" s="1">
        <v>60</v>
      </c>
      <c r="K1117" s="1" t="s">
        <v>19</v>
      </c>
      <c r="L1117" s="1">
        <v>0</v>
      </c>
      <c r="M1117" s="1" t="s">
        <v>19</v>
      </c>
    </row>
    <row r="1118" spans="1:13" hidden="1" x14ac:dyDescent="0.25">
      <c r="A1118" s="1" t="s">
        <v>11</v>
      </c>
      <c r="B1118" s="1" t="s">
        <v>12</v>
      </c>
      <c r="C1118" s="1" t="s">
        <v>192</v>
      </c>
      <c r="D1118" s="1" t="s">
        <v>193</v>
      </c>
      <c r="E1118" s="1" t="s">
        <v>15</v>
      </c>
      <c r="F1118" s="1" t="s">
        <v>16</v>
      </c>
      <c r="G1118" s="1" t="s">
        <v>17</v>
      </c>
      <c r="H1118" s="1" t="s">
        <v>18</v>
      </c>
      <c r="I1118" s="2">
        <v>43810</v>
      </c>
      <c r="J1118" s="1">
        <v>250</v>
      </c>
      <c r="K1118" s="1" t="s">
        <v>19</v>
      </c>
      <c r="L1118" s="1">
        <v>0</v>
      </c>
      <c r="M1118" s="1" t="s">
        <v>19</v>
      </c>
    </row>
    <row r="1119" spans="1:13" hidden="1" x14ac:dyDescent="0.25">
      <c r="A1119" s="1" t="s">
        <v>11</v>
      </c>
      <c r="B1119" s="1" t="s">
        <v>12</v>
      </c>
      <c r="C1119" s="1" t="s">
        <v>22</v>
      </c>
      <c r="D1119" s="1" t="s">
        <v>23</v>
      </c>
      <c r="E1119" s="1" t="s">
        <v>15</v>
      </c>
      <c r="F1119" s="1" t="s">
        <v>16</v>
      </c>
      <c r="G1119" s="1" t="s">
        <v>17</v>
      </c>
      <c r="H1119" s="1" t="s">
        <v>18</v>
      </c>
      <c r="I1119" s="2">
        <v>43811</v>
      </c>
      <c r="J1119" s="1">
        <v>56000</v>
      </c>
      <c r="K1119" s="1" t="s">
        <v>19</v>
      </c>
      <c r="L1119" s="1">
        <v>0</v>
      </c>
      <c r="M1119" s="1" t="s">
        <v>19</v>
      </c>
    </row>
    <row r="1120" spans="1:13" x14ac:dyDescent="0.25">
      <c r="A1120" s="1" t="s">
        <v>11</v>
      </c>
      <c r="B1120" s="1" t="s">
        <v>12</v>
      </c>
      <c r="C1120" s="1" t="s">
        <v>350</v>
      </c>
      <c r="D1120" s="1" t="s">
        <v>351</v>
      </c>
      <c r="E1120" s="1" t="s">
        <v>15</v>
      </c>
      <c r="F1120" s="1" t="s">
        <v>16</v>
      </c>
      <c r="G1120" s="1" t="s">
        <v>17</v>
      </c>
      <c r="H1120" s="1" t="s">
        <v>18</v>
      </c>
      <c r="I1120" s="2">
        <v>43812</v>
      </c>
      <c r="J1120" s="1">
        <v>1000</v>
      </c>
      <c r="K1120" s="1" t="s">
        <v>19</v>
      </c>
      <c r="L1120" s="1">
        <v>0</v>
      </c>
      <c r="M1120" s="1" t="s">
        <v>19</v>
      </c>
    </row>
    <row r="1121" spans="1:13" hidden="1" x14ac:dyDescent="0.25">
      <c r="A1121" s="1" t="s">
        <v>11</v>
      </c>
      <c r="B1121" s="1" t="s">
        <v>12</v>
      </c>
      <c r="C1121" s="1" t="s">
        <v>214</v>
      </c>
      <c r="D1121" s="1" t="s">
        <v>215</v>
      </c>
      <c r="E1121" s="1" t="s">
        <v>15</v>
      </c>
      <c r="F1121" s="1" t="s">
        <v>16</v>
      </c>
      <c r="G1121" s="1" t="s">
        <v>17</v>
      </c>
      <c r="H1121" s="1" t="s">
        <v>18</v>
      </c>
      <c r="I1121" s="2">
        <v>43812</v>
      </c>
      <c r="J1121" s="1">
        <v>18432</v>
      </c>
      <c r="K1121" s="1" t="s">
        <v>19</v>
      </c>
      <c r="L1121" s="1">
        <v>0</v>
      </c>
      <c r="M1121" s="1" t="s">
        <v>19</v>
      </c>
    </row>
    <row r="1122" spans="1:13" hidden="1" x14ac:dyDescent="0.25">
      <c r="A1122" s="1" t="s">
        <v>11</v>
      </c>
      <c r="B1122" s="1" t="s">
        <v>12</v>
      </c>
      <c r="C1122" s="1" t="s">
        <v>22</v>
      </c>
      <c r="D1122" s="1" t="s">
        <v>23</v>
      </c>
      <c r="E1122" s="1" t="s">
        <v>15</v>
      </c>
      <c r="F1122" s="1" t="s">
        <v>16</v>
      </c>
      <c r="G1122" s="1" t="s">
        <v>17</v>
      </c>
      <c r="H1122" s="1" t="s">
        <v>18</v>
      </c>
      <c r="I1122" s="2">
        <v>43812</v>
      </c>
      <c r="J1122" s="1">
        <v>56000</v>
      </c>
      <c r="K1122" s="1" t="s">
        <v>19</v>
      </c>
      <c r="L1122" s="1">
        <v>0</v>
      </c>
      <c r="M1122" s="1" t="s">
        <v>19</v>
      </c>
    </row>
    <row r="1123" spans="1:13" hidden="1" x14ac:dyDescent="0.25">
      <c r="A1123" s="1" t="s">
        <v>11</v>
      </c>
      <c r="B1123" s="1" t="s">
        <v>12</v>
      </c>
      <c r="C1123" s="1" t="s">
        <v>352</v>
      </c>
      <c r="D1123" s="1" t="s">
        <v>353</v>
      </c>
      <c r="E1123" s="1" t="s">
        <v>15</v>
      </c>
      <c r="F1123" s="1" t="s">
        <v>16</v>
      </c>
      <c r="G1123" s="1" t="s">
        <v>17</v>
      </c>
      <c r="H1123" s="1" t="s">
        <v>18</v>
      </c>
      <c r="I1123" s="2">
        <v>43812</v>
      </c>
      <c r="J1123" s="1">
        <v>21600</v>
      </c>
      <c r="K1123" s="1" t="s">
        <v>19</v>
      </c>
      <c r="L1123" s="1">
        <v>0</v>
      </c>
      <c r="M1123" s="1" t="s">
        <v>19</v>
      </c>
    </row>
    <row r="1124" spans="1:13" hidden="1" x14ac:dyDescent="0.25">
      <c r="A1124" s="1" t="s">
        <v>11</v>
      </c>
      <c r="B1124" s="1" t="s">
        <v>12</v>
      </c>
      <c r="C1124" s="1" t="s">
        <v>348</v>
      </c>
      <c r="D1124" s="1" t="s">
        <v>349</v>
      </c>
      <c r="E1124" s="1" t="s">
        <v>15</v>
      </c>
      <c r="F1124" s="1" t="s">
        <v>16</v>
      </c>
      <c r="G1124" s="1" t="s">
        <v>17</v>
      </c>
      <c r="H1124" s="1" t="s">
        <v>18</v>
      </c>
      <c r="I1124" s="2">
        <v>43812</v>
      </c>
      <c r="J1124" s="1">
        <v>28940</v>
      </c>
      <c r="K1124" s="1" t="s">
        <v>19</v>
      </c>
      <c r="L1124" s="1">
        <v>0</v>
      </c>
      <c r="M1124" s="1" t="s">
        <v>19</v>
      </c>
    </row>
    <row r="1125" spans="1:13" hidden="1" x14ac:dyDescent="0.25">
      <c r="A1125" s="1" t="s">
        <v>11</v>
      </c>
      <c r="B1125" s="1" t="s">
        <v>12</v>
      </c>
      <c r="C1125" s="1" t="s">
        <v>46</v>
      </c>
      <c r="D1125" s="1" t="s">
        <v>47</v>
      </c>
      <c r="E1125" s="1" t="s">
        <v>15</v>
      </c>
      <c r="F1125" s="1" t="s">
        <v>16</v>
      </c>
      <c r="G1125" s="1" t="s">
        <v>17</v>
      </c>
      <c r="H1125" s="1" t="s">
        <v>18</v>
      </c>
      <c r="I1125" s="2">
        <v>43812</v>
      </c>
      <c r="J1125" s="1">
        <v>9360</v>
      </c>
      <c r="K1125" s="1" t="s">
        <v>19</v>
      </c>
      <c r="L1125" s="1">
        <v>0</v>
      </c>
      <c r="M1125" s="1" t="s">
        <v>19</v>
      </c>
    </row>
    <row r="1126" spans="1:13" x14ac:dyDescent="0.25">
      <c r="A1126" s="1" t="s">
        <v>11</v>
      </c>
      <c r="B1126" s="1" t="s">
        <v>12</v>
      </c>
      <c r="C1126" s="1" t="s">
        <v>318</v>
      </c>
      <c r="D1126" s="1" t="s">
        <v>319</v>
      </c>
      <c r="E1126" s="1" t="s">
        <v>15</v>
      </c>
      <c r="F1126" s="1" t="s">
        <v>16</v>
      </c>
      <c r="G1126" s="1" t="s">
        <v>17</v>
      </c>
      <c r="H1126" s="1" t="s">
        <v>18</v>
      </c>
      <c r="I1126" s="2">
        <v>43812</v>
      </c>
      <c r="J1126" s="1">
        <v>9472</v>
      </c>
      <c r="K1126" s="1" t="s">
        <v>19</v>
      </c>
      <c r="L1126" s="1">
        <v>0</v>
      </c>
      <c r="M1126" s="1" t="s">
        <v>19</v>
      </c>
    </row>
    <row r="1127" spans="1:13" hidden="1" x14ac:dyDescent="0.25">
      <c r="A1127" s="1" t="s">
        <v>11</v>
      </c>
      <c r="B1127" s="1" t="s">
        <v>12</v>
      </c>
      <c r="C1127" s="1" t="s">
        <v>22</v>
      </c>
      <c r="D1127" s="1" t="s">
        <v>23</v>
      </c>
      <c r="E1127" s="1" t="s">
        <v>15</v>
      </c>
      <c r="F1127" s="1" t="s">
        <v>16</v>
      </c>
      <c r="G1127" s="1" t="s">
        <v>17</v>
      </c>
      <c r="H1127" s="1" t="s">
        <v>18</v>
      </c>
      <c r="I1127" s="2">
        <v>43813</v>
      </c>
      <c r="J1127" s="1">
        <v>112000</v>
      </c>
      <c r="K1127" s="1" t="s">
        <v>19</v>
      </c>
      <c r="L1127" s="1">
        <v>0</v>
      </c>
      <c r="M1127" s="1" t="s">
        <v>19</v>
      </c>
    </row>
    <row r="1128" spans="1:13" x14ac:dyDescent="0.25">
      <c r="A1128" s="1" t="s">
        <v>11</v>
      </c>
      <c r="B1128" s="1" t="s">
        <v>12</v>
      </c>
      <c r="C1128" s="1" t="s">
        <v>350</v>
      </c>
      <c r="D1128" s="1" t="s">
        <v>351</v>
      </c>
      <c r="E1128" s="1" t="s">
        <v>15</v>
      </c>
      <c r="F1128" s="1" t="s">
        <v>16</v>
      </c>
      <c r="G1128" s="1" t="s">
        <v>17</v>
      </c>
      <c r="H1128" s="1" t="s">
        <v>18</v>
      </c>
      <c r="I1128" s="2">
        <v>43815</v>
      </c>
      <c r="J1128" s="1">
        <v>5439</v>
      </c>
      <c r="K1128" s="1" t="s">
        <v>19</v>
      </c>
      <c r="L1128" s="1">
        <v>0</v>
      </c>
      <c r="M1128" s="1" t="s">
        <v>19</v>
      </c>
    </row>
    <row r="1129" spans="1:13" hidden="1" x14ac:dyDescent="0.25">
      <c r="A1129" s="1" t="s">
        <v>11</v>
      </c>
      <c r="B1129" s="1" t="s">
        <v>12</v>
      </c>
      <c r="C1129" s="1" t="s">
        <v>124</v>
      </c>
      <c r="D1129" s="1" t="s">
        <v>125</v>
      </c>
      <c r="E1129" s="1" t="s">
        <v>15</v>
      </c>
      <c r="F1129" s="1" t="s">
        <v>16</v>
      </c>
      <c r="G1129" s="1" t="s">
        <v>17</v>
      </c>
      <c r="H1129" s="1" t="s">
        <v>18</v>
      </c>
      <c r="I1129" s="2">
        <v>43815</v>
      </c>
      <c r="J1129" s="1">
        <v>22000</v>
      </c>
      <c r="K1129" s="1" t="s">
        <v>19</v>
      </c>
      <c r="L1129" s="1">
        <v>0</v>
      </c>
      <c r="M1129" s="1" t="s">
        <v>19</v>
      </c>
    </row>
    <row r="1130" spans="1:13" hidden="1" x14ac:dyDescent="0.25">
      <c r="A1130" s="1" t="s">
        <v>11</v>
      </c>
      <c r="B1130" s="1" t="s">
        <v>12</v>
      </c>
      <c r="C1130" s="1" t="s">
        <v>348</v>
      </c>
      <c r="D1130" s="1" t="s">
        <v>349</v>
      </c>
      <c r="E1130" s="1" t="s">
        <v>15</v>
      </c>
      <c r="F1130" s="1" t="s">
        <v>16</v>
      </c>
      <c r="G1130" s="1" t="s">
        <v>17</v>
      </c>
      <c r="H1130" s="1" t="s">
        <v>18</v>
      </c>
      <c r="I1130" s="2">
        <v>43815</v>
      </c>
      <c r="J1130" s="1">
        <v>24482</v>
      </c>
      <c r="K1130" s="1" t="s">
        <v>19</v>
      </c>
      <c r="L1130" s="1">
        <v>0</v>
      </c>
      <c r="M1130" s="1" t="s">
        <v>19</v>
      </c>
    </row>
    <row r="1131" spans="1:13" hidden="1" x14ac:dyDescent="0.25">
      <c r="A1131" s="1" t="s">
        <v>11</v>
      </c>
      <c r="B1131" s="1" t="s">
        <v>12</v>
      </c>
      <c r="C1131" s="1" t="s">
        <v>354</v>
      </c>
      <c r="D1131" s="1" t="s">
        <v>355</v>
      </c>
      <c r="E1131" s="1" t="s">
        <v>15</v>
      </c>
      <c r="F1131" s="1" t="s">
        <v>16</v>
      </c>
      <c r="G1131" s="1" t="s">
        <v>17</v>
      </c>
      <c r="H1131" s="1" t="s">
        <v>18</v>
      </c>
      <c r="I1131" s="2">
        <v>43815</v>
      </c>
      <c r="J1131" s="1">
        <v>6000</v>
      </c>
      <c r="K1131" s="1" t="s">
        <v>19</v>
      </c>
      <c r="L1131" s="1">
        <v>0</v>
      </c>
      <c r="M1131" s="1" t="s">
        <v>19</v>
      </c>
    </row>
    <row r="1132" spans="1:13" x14ac:dyDescent="0.25">
      <c r="A1132" s="1" t="s">
        <v>11</v>
      </c>
      <c r="B1132" s="1" t="s">
        <v>12</v>
      </c>
      <c r="C1132" s="1" t="s">
        <v>318</v>
      </c>
      <c r="D1132" s="1" t="s">
        <v>319</v>
      </c>
      <c r="E1132" s="1" t="s">
        <v>15</v>
      </c>
      <c r="F1132" s="1" t="s">
        <v>16</v>
      </c>
      <c r="G1132" s="1" t="s">
        <v>17</v>
      </c>
      <c r="H1132" s="1" t="s">
        <v>18</v>
      </c>
      <c r="I1132" s="2">
        <v>43815</v>
      </c>
      <c r="J1132" s="1">
        <v>23644</v>
      </c>
      <c r="K1132" s="1" t="s">
        <v>19</v>
      </c>
      <c r="L1132" s="1">
        <v>0</v>
      </c>
      <c r="M1132" s="1" t="s">
        <v>19</v>
      </c>
    </row>
    <row r="1133" spans="1:13" x14ac:dyDescent="0.25">
      <c r="A1133" s="1" t="s">
        <v>11</v>
      </c>
      <c r="B1133" s="1" t="s">
        <v>12</v>
      </c>
      <c r="C1133" s="1" t="s">
        <v>272</v>
      </c>
      <c r="D1133" s="1" t="s">
        <v>273</v>
      </c>
      <c r="E1133" s="1" t="s">
        <v>15</v>
      </c>
      <c r="F1133" s="1" t="s">
        <v>16</v>
      </c>
      <c r="G1133" s="1" t="s">
        <v>17</v>
      </c>
      <c r="H1133" s="1" t="s">
        <v>18</v>
      </c>
      <c r="I1133" s="2">
        <v>43815</v>
      </c>
      <c r="J1133" s="1">
        <v>5019</v>
      </c>
      <c r="K1133" s="1" t="s">
        <v>19</v>
      </c>
      <c r="L1133" s="1">
        <v>0</v>
      </c>
      <c r="M1133" s="1" t="s">
        <v>19</v>
      </c>
    </row>
    <row r="1134" spans="1:13" x14ac:dyDescent="0.25">
      <c r="A1134" s="1" t="s">
        <v>11</v>
      </c>
      <c r="B1134" s="1" t="s">
        <v>12</v>
      </c>
      <c r="C1134" s="1" t="s">
        <v>312</v>
      </c>
      <c r="D1134" s="1" t="s">
        <v>313</v>
      </c>
      <c r="E1134" s="1" t="s">
        <v>15</v>
      </c>
      <c r="F1134" s="1" t="s">
        <v>16</v>
      </c>
      <c r="G1134" s="1" t="s">
        <v>17</v>
      </c>
      <c r="H1134" s="1" t="s">
        <v>18</v>
      </c>
      <c r="I1134" s="2">
        <v>43815</v>
      </c>
      <c r="J1134" s="1">
        <v>924</v>
      </c>
      <c r="K1134" s="1" t="s">
        <v>19</v>
      </c>
      <c r="L1134" s="1">
        <v>0</v>
      </c>
      <c r="M1134" s="1" t="s">
        <v>19</v>
      </c>
    </row>
    <row r="1135" spans="1:13" hidden="1" x14ac:dyDescent="0.25">
      <c r="A1135" s="1" t="s">
        <v>11</v>
      </c>
      <c r="B1135" s="1" t="s">
        <v>12</v>
      </c>
      <c r="C1135" s="1" t="s">
        <v>178</v>
      </c>
      <c r="D1135" s="1" t="s">
        <v>179</v>
      </c>
      <c r="E1135" s="1" t="s">
        <v>15</v>
      </c>
      <c r="F1135" s="1" t="s">
        <v>16</v>
      </c>
      <c r="G1135" s="1" t="s">
        <v>17</v>
      </c>
      <c r="H1135" s="1" t="s">
        <v>18</v>
      </c>
      <c r="I1135" s="2">
        <v>43815</v>
      </c>
      <c r="J1135" s="1">
        <v>3</v>
      </c>
      <c r="K1135" s="1" t="s">
        <v>19</v>
      </c>
      <c r="L1135" s="1">
        <v>0</v>
      </c>
      <c r="M1135" s="1" t="s">
        <v>19</v>
      </c>
    </row>
    <row r="1136" spans="1:13" hidden="1" x14ac:dyDescent="0.25">
      <c r="A1136" s="1" t="s">
        <v>11</v>
      </c>
      <c r="B1136" s="1" t="s">
        <v>12</v>
      </c>
      <c r="C1136" s="1" t="s">
        <v>308</v>
      </c>
      <c r="D1136" s="1" t="s">
        <v>309</v>
      </c>
      <c r="E1136" s="1" t="s">
        <v>15</v>
      </c>
      <c r="F1136" s="1" t="s">
        <v>16</v>
      </c>
      <c r="G1136" s="1" t="s">
        <v>17</v>
      </c>
      <c r="H1136" s="1" t="s">
        <v>18</v>
      </c>
      <c r="I1136" s="2">
        <v>43815</v>
      </c>
      <c r="J1136" s="1">
        <v>2440</v>
      </c>
      <c r="K1136" s="1" t="s">
        <v>19</v>
      </c>
      <c r="L1136" s="1">
        <v>0</v>
      </c>
      <c r="M1136" s="1" t="s">
        <v>19</v>
      </c>
    </row>
    <row r="1137" spans="1:13" hidden="1" x14ac:dyDescent="0.25">
      <c r="A1137" s="1" t="s">
        <v>11</v>
      </c>
      <c r="B1137" s="1" t="s">
        <v>12</v>
      </c>
      <c r="C1137" s="1" t="s">
        <v>356</v>
      </c>
      <c r="D1137" s="1" t="s">
        <v>357</v>
      </c>
      <c r="E1137" s="1" t="s">
        <v>15</v>
      </c>
      <c r="F1137" s="1" t="s">
        <v>16</v>
      </c>
      <c r="G1137" s="1" t="s">
        <v>17</v>
      </c>
      <c r="H1137" s="1" t="s">
        <v>18</v>
      </c>
      <c r="I1137" s="2">
        <v>43816</v>
      </c>
      <c r="J1137" s="1">
        <v>19144</v>
      </c>
      <c r="K1137" s="1" t="s">
        <v>19</v>
      </c>
      <c r="L1137" s="1">
        <v>0</v>
      </c>
      <c r="M1137" s="1" t="s">
        <v>19</v>
      </c>
    </row>
    <row r="1138" spans="1:13" hidden="1" x14ac:dyDescent="0.25">
      <c r="A1138" s="1" t="s">
        <v>11</v>
      </c>
      <c r="B1138" s="1" t="s">
        <v>12</v>
      </c>
      <c r="C1138" s="1" t="s">
        <v>358</v>
      </c>
      <c r="D1138" s="1" t="s">
        <v>359</v>
      </c>
      <c r="E1138" s="1" t="s">
        <v>15</v>
      </c>
      <c r="F1138" s="1" t="s">
        <v>16</v>
      </c>
      <c r="G1138" s="1" t="s">
        <v>17</v>
      </c>
      <c r="H1138" s="1" t="s">
        <v>18</v>
      </c>
      <c r="I1138" s="2">
        <v>43816</v>
      </c>
      <c r="J1138" s="1">
        <v>18084</v>
      </c>
      <c r="K1138" s="1" t="s">
        <v>19</v>
      </c>
      <c r="L1138" s="1">
        <v>0</v>
      </c>
      <c r="M1138" s="1" t="s">
        <v>19</v>
      </c>
    </row>
    <row r="1139" spans="1:13" hidden="1" x14ac:dyDescent="0.25">
      <c r="A1139" s="1" t="s">
        <v>11</v>
      </c>
      <c r="B1139" s="1" t="s">
        <v>12</v>
      </c>
      <c r="C1139" s="1" t="s">
        <v>360</v>
      </c>
      <c r="D1139" s="1" t="s">
        <v>361</v>
      </c>
      <c r="E1139" s="1" t="s">
        <v>15</v>
      </c>
      <c r="F1139" s="1" t="s">
        <v>16</v>
      </c>
      <c r="G1139" s="1" t="s">
        <v>17</v>
      </c>
      <c r="H1139" s="1" t="s">
        <v>18</v>
      </c>
      <c r="I1139" s="2">
        <v>43816</v>
      </c>
      <c r="J1139" s="1">
        <v>0</v>
      </c>
      <c r="K1139" s="1" t="s">
        <v>19</v>
      </c>
      <c r="L1139" s="1">
        <v>0</v>
      </c>
      <c r="M1139" s="1" t="s">
        <v>19</v>
      </c>
    </row>
    <row r="1140" spans="1:13" hidden="1" x14ac:dyDescent="0.25">
      <c r="A1140" s="1" t="s">
        <v>11</v>
      </c>
      <c r="B1140" s="1" t="s">
        <v>12</v>
      </c>
      <c r="C1140" s="1" t="s">
        <v>22</v>
      </c>
      <c r="D1140" s="1" t="s">
        <v>23</v>
      </c>
      <c r="E1140" s="1" t="s">
        <v>15</v>
      </c>
      <c r="F1140" s="1" t="s">
        <v>16</v>
      </c>
      <c r="G1140" s="1" t="s">
        <v>17</v>
      </c>
      <c r="H1140" s="1" t="s">
        <v>18</v>
      </c>
      <c r="I1140" s="2">
        <v>43816</v>
      </c>
      <c r="J1140" s="1">
        <v>56000</v>
      </c>
      <c r="K1140" s="1" t="s">
        <v>19</v>
      </c>
      <c r="L1140" s="1">
        <v>0</v>
      </c>
      <c r="M1140" s="1" t="s">
        <v>19</v>
      </c>
    </row>
    <row r="1141" spans="1:13" hidden="1" x14ac:dyDescent="0.25">
      <c r="A1141" s="1" t="s">
        <v>11</v>
      </c>
      <c r="B1141" s="1" t="s">
        <v>12</v>
      </c>
      <c r="C1141" s="1" t="s">
        <v>146</v>
      </c>
      <c r="D1141" s="1" t="s">
        <v>147</v>
      </c>
      <c r="E1141" s="1" t="s">
        <v>15</v>
      </c>
      <c r="F1141" s="1" t="s">
        <v>16</v>
      </c>
      <c r="G1141" s="1" t="s">
        <v>17</v>
      </c>
      <c r="H1141" s="1" t="s">
        <v>18</v>
      </c>
      <c r="I1141" s="2">
        <v>43816</v>
      </c>
      <c r="J1141" s="1">
        <v>2000</v>
      </c>
      <c r="K1141" s="1" t="s">
        <v>19</v>
      </c>
      <c r="L1141" s="1">
        <v>0</v>
      </c>
      <c r="M1141" s="1" t="s">
        <v>19</v>
      </c>
    </row>
    <row r="1142" spans="1:13" hidden="1" x14ac:dyDescent="0.25">
      <c r="A1142" s="1" t="s">
        <v>11</v>
      </c>
      <c r="B1142" s="1" t="s">
        <v>12</v>
      </c>
      <c r="C1142" s="1" t="s">
        <v>124</v>
      </c>
      <c r="D1142" s="1" t="s">
        <v>125</v>
      </c>
      <c r="E1142" s="1" t="s">
        <v>15</v>
      </c>
      <c r="F1142" s="1" t="s">
        <v>16</v>
      </c>
      <c r="G1142" s="1" t="s">
        <v>17</v>
      </c>
      <c r="H1142" s="1" t="s">
        <v>18</v>
      </c>
      <c r="I1142" s="2">
        <v>43816</v>
      </c>
      <c r="J1142" s="1">
        <v>30000</v>
      </c>
      <c r="K1142" s="1" t="s">
        <v>19</v>
      </c>
      <c r="L1142" s="1">
        <v>0</v>
      </c>
      <c r="M1142" s="1" t="s">
        <v>19</v>
      </c>
    </row>
    <row r="1143" spans="1:13" hidden="1" x14ac:dyDescent="0.25">
      <c r="A1143" s="1" t="s">
        <v>11</v>
      </c>
      <c r="B1143" s="1" t="s">
        <v>12</v>
      </c>
      <c r="C1143" s="1" t="s">
        <v>352</v>
      </c>
      <c r="D1143" s="1" t="s">
        <v>353</v>
      </c>
      <c r="E1143" s="1" t="s">
        <v>15</v>
      </c>
      <c r="F1143" s="1" t="s">
        <v>16</v>
      </c>
      <c r="G1143" s="1" t="s">
        <v>17</v>
      </c>
      <c r="H1143" s="1" t="s">
        <v>18</v>
      </c>
      <c r="I1143" s="2">
        <v>43816</v>
      </c>
      <c r="J1143" s="1">
        <v>20008</v>
      </c>
      <c r="K1143" s="1" t="s">
        <v>19</v>
      </c>
      <c r="L1143" s="1">
        <v>0</v>
      </c>
      <c r="M1143" s="1" t="s">
        <v>19</v>
      </c>
    </row>
    <row r="1144" spans="1:13" hidden="1" x14ac:dyDescent="0.25">
      <c r="A1144" s="1" t="s">
        <v>11</v>
      </c>
      <c r="B1144" s="1" t="s">
        <v>12</v>
      </c>
      <c r="C1144" s="1" t="s">
        <v>54</v>
      </c>
      <c r="D1144" s="1" t="s">
        <v>55</v>
      </c>
      <c r="E1144" s="1" t="s">
        <v>15</v>
      </c>
      <c r="F1144" s="1" t="s">
        <v>16</v>
      </c>
      <c r="G1144" s="1" t="s">
        <v>17</v>
      </c>
      <c r="H1144" s="1" t="s">
        <v>18</v>
      </c>
      <c r="I1144" s="2">
        <v>43816</v>
      </c>
      <c r="J1144" s="1">
        <v>973</v>
      </c>
      <c r="K1144" s="1" t="s">
        <v>19</v>
      </c>
      <c r="L1144" s="1">
        <v>0</v>
      </c>
      <c r="M1144" s="1" t="s">
        <v>19</v>
      </c>
    </row>
    <row r="1145" spans="1:13" hidden="1" x14ac:dyDescent="0.25">
      <c r="A1145" s="1" t="s">
        <v>11</v>
      </c>
      <c r="B1145" s="1" t="s">
        <v>12</v>
      </c>
      <c r="C1145" s="1" t="s">
        <v>56</v>
      </c>
      <c r="D1145" s="1" t="s">
        <v>57</v>
      </c>
      <c r="E1145" s="1" t="s">
        <v>15</v>
      </c>
      <c r="F1145" s="1" t="s">
        <v>16</v>
      </c>
      <c r="G1145" s="1" t="s">
        <v>17</v>
      </c>
      <c r="H1145" s="1" t="s">
        <v>18</v>
      </c>
      <c r="I1145" s="2">
        <v>43816</v>
      </c>
      <c r="J1145" s="1">
        <v>10</v>
      </c>
      <c r="K1145" s="1" t="s">
        <v>19</v>
      </c>
      <c r="L1145" s="1">
        <v>0</v>
      </c>
      <c r="M1145" s="1" t="s">
        <v>19</v>
      </c>
    </row>
    <row r="1146" spans="1:13" hidden="1" x14ac:dyDescent="0.25">
      <c r="A1146" s="1" t="s">
        <v>11</v>
      </c>
      <c r="B1146" s="1" t="s">
        <v>12</v>
      </c>
      <c r="C1146" s="1" t="s">
        <v>292</v>
      </c>
      <c r="D1146" s="1" t="s">
        <v>293</v>
      </c>
      <c r="E1146" s="1" t="s">
        <v>15</v>
      </c>
      <c r="F1146" s="1" t="s">
        <v>16</v>
      </c>
      <c r="G1146" s="1" t="s">
        <v>17</v>
      </c>
      <c r="H1146" s="1" t="s">
        <v>18</v>
      </c>
      <c r="I1146" s="2">
        <v>43816</v>
      </c>
      <c r="J1146" s="1">
        <v>2</v>
      </c>
      <c r="K1146" s="1" t="s">
        <v>19</v>
      </c>
      <c r="L1146" s="1">
        <v>0</v>
      </c>
      <c r="M1146" s="1" t="s">
        <v>19</v>
      </c>
    </row>
    <row r="1147" spans="1:13" hidden="1" x14ac:dyDescent="0.25">
      <c r="A1147" s="1" t="s">
        <v>11</v>
      </c>
      <c r="B1147" s="1" t="s">
        <v>12</v>
      </c>
      <c r="C1147" s="1" t="s">
        <v>230</v>
      </c>
      <c r="D1147" s="1" t="s">
        <v>231</v>
      </c>
      <c r="E1147" s="1" t="s">
        <v>15</v>
      </c>
      <c r="F1147" s="1" t="s">
        <v>16</v>
      </c>
      <c r="G1147" s="1" t="s">
        <v>17</v>
      </c>
      <c r="H1147" s="1" t="s">
        <v>18</v>
      </c>
      <c r="I1147" s="2">
        <v>43816</v>
      </c>
      <c r="J1147" s="1">
        <v>1145</v>
      </c>
      <c r="K1147" s="1" t="s">
        <v>19</v>
      </c>
      <c r="L1147" s="1">
        <v>0</v>
      </c>
      <c r="M1147" s="1" t="s">
        <v>19</v>
      </c>
    </row>
    <row r="1148" spans="1:13" hidden="1" x14ac:dyDescent="0.25">
      <c r="A1148" s="1" t="s">
        <v>11</v>
      </c>
      <c r="B1148" s="1" t="s">
        <v>12</v>
      </c>
      <c r="C1148" s="1" t="s">
        <v>306</v>
      </c>
      <c r="D1148" s="1" t="s">
        <v>307</v>
      </c>
      <c r="E1148" s="1" t="s">
        <v>15</v>
      </c>
      <c r="F1148" s="1" t="s">
        <v>16</v>
      </c>
      <c r="G1148" s="1" t="s">
        <v>17</v>
      </c>
      <c r="H1148" s="1" t="s">
        <v>18</v>
      </c>
      <c r="I1148" s="2">
        <v>43816</v>
      </c>
      <c r="J1148" s="1">
        <v>298</v>
      </c>
      <c r="K1148" s="1" t="s">
        <v>19</v>
      </c>
      <c r="L1148" s="1">
        <v>0</v>
      </c>
      <c r="M1148" s="1" t="s">
        <v>19</v>
      </c>
    </row>
    <row r="1149" spans="1:13" hidden="1" x14ac:dyDescent="0.25">
      <c r="A1149" s="1" t="s">
        <v>11</v>
      </c>
      <c r="B1149" s="1" t="s">
        <v>12</v>
      </c>
      <c r="C1149" s="1" t="s">
        <v>192</v>
      </c>
      <c r="D1149" s="1" t="s">
        <v>193</v>
      </c>
      <c r="E1149" s="1" t="s">
        <v>15</v>
      </c>
      <c r="F1149" s="1" t="s">
        <v>16</v>
      </c>
      <c r="G1149" s="1" t="s">
        <v>17</v>
      </c>
      <c r="H1149" s="1" t="s">
        <v>18</v>
      </c>
      <c r="I1149" s="2">
        <v>43816</v>
      </c>
      <c r="J1149" s="1">
        <v>439</v>
      </c>
      <c r="K1149" s="1" t="s">
        <v>19</v>
      </c>
      <c r="L1149" s="1">
        <v>0</v>
      </c>
      <c r="M1149" s="1" t="s">
        <v>19</v>
      </c>
    </row>
    <row r="1150" spans="1:13" hidden="1" x14ac:dyDescent="0.25">
      <c r="A1150" s="1" t="s">
        <v>11</v>
      </c>
      <c r="B1150" s="1" t="s">
        <v>12</v>
      </c>
      <c r="C1150" s="1" t="s">
        <v>80</v>
      </c>
      <c r="D1150" s="1" t="s">
        <v>81</v>
      </c>
      <c r="E1150" s="1" t="s">
        <v>15</v>
      </c>
      <c r="F1150" s="1" t="s">
        <v>16</v>
      </c>
      <c r="G1150" s="1" t="s">
        <v>17</v>
      </c>
      <c r="H1150" s="1" t="s">
        <v>18</v>
      </c>
      <c r="I1150" s="2">
        <v>43816</v>
      </c>
      <c r="J1150" s="1">
        <v>671</v>
      </c>
      <c r="K1150" s="1" t="s">
        <v>19</v>
      </c>
      <c r="L1150" s="1">
        <v>0</v>
      </c>
      <c r="M1150" s="1" t="s">
        <v>19</v>
      </c>
    </row>
    <row r="1151" spans="1:13" hidden="1" x14ac:dyDescent="0.25">
      <c r="A1151" s="1" t="s">
        <v>11</v>
      </c>
      <c r="B1151" s="1" t="s">
        <v>12</v>
      </c>
      <c r="C1151" s="1" t="s">
        <v>72</v>
      </c>
      <c r="D1151" s="1" t="s">
        <v>73</v>
      </c>
      <c r="E1151" s="1" t="s">
        <v>15</v>
      </c>
      <c r="F1151" s="1" t="s">
        <v>16</v>
      </c>
      <c r="G1151" s="1" t="s">
        <v>17</v>
      </c>
      <c r="H1151" s="1" t="s">
        <v>18</v>
      </c>
      <c r="I1151" s="2">
        <v>43816</v>
      </c>
      <c r="J1151" s="1">
        <v>330</v>
      </c>
      <c r="K1151" s="1" t="s">
        <v>19</v>
      </c>
      <c r="L1151" s="1">
        <v>0</v>
      </c>
      <c r="M1151" s="1" t="s">
        <v>19</v>
      </c>
    </row>
    <row r="1152" spans="1:13" hidden="1" x14ac:dyDescent="0.25">
      <c r="A1152" s="1" t="s">
        <v>11</v>
      </c>
      <c r="B1152" s="1" t="s">
        <v>12</v>
      </c>
      <c r="C1152" s="1" t="s">
        <v>344</v>
      </c>
      <c r="D1152" s="1" t="s">
        <v>345</v>
      </c>
      <c r="E1152" s="1" t="s">
        <v>15</v>
      </c>
      <c r="F1152" s="1" t="s">
        <v>16</v>
      </c>
      <c r="G1152" s="1" t="s">
        <v>17</v>
      </c>
      <c r="H1152" s="1" t="s">
        <v>18</v>
      </c>
      <c r="I1152" s="2">
        <v>43816</v>
      </c>
      <c r="J1152" s="1">
        <v>616</v>
      </c>
      <c r="K1152" s="1" t="s">
        <v>19</v>
      </c>
      <c r="L1152" s="1">
        <v>0</v>
      </c>
      <c r="M1152" s="1" t="s">
        <v>19</v>
      </c>
    </row>
    <row r="1153" spans="1:13" hidden="1" x14ac:dyDescent="0.25">
      <c r="A1153" s="1" t="s">
        <v>11</v>
      </c>
      <c r="B1153" s="1" t="s">
        <v>12</v>
      </c>
      <c r="C1153" s="1" t="s">
        <v>358</v>
      </c>
      <c r="D1153" s="1" t="s">
        <v>359</v>
      </c>
      <c r="E1153" s="1" t="s">
        <v>15</v>
      </c>
      <c r="F1153" s="1" t="s">
        <v>16</v>
      </c>
      <c r="G1153" s="1" t="s">
        <v>17</v>
      </c>
      <c r="H1153" s="1" t="s">
        <v>18</v>
      </c>
      <c r="I1153" s="2">
        <v>43817</v>
      </c>
      <c r="J1153" s="1">
        <v>28800</v>
      </c>
      <c r="K1153" s="1" t="s">
        <v>19</v>
      </c>
      <c r="L1153" s="1">
        <v>0</v>
      </c>
      <c r="M1153" s="1" t="s">
        <v>19</v>
      </c>
    </row>
    <row r="1154" spans="1:13" hidden="1" x14ac:dyDescent="0.25">
      <c r="A1154" s="1" t="s">
        <v>11</v>
      </c>
      <c r="B1154" s="1" t="s">
        <v>12</v>
      </c>
      <c r="C1154" s="1" t="s">
        <v>360</v>
      </c>
      <c r="D1154" s="1" t="s">
        <v>361</v>
      </c>
      <c r="E1154" s="1" t="s">
        <v>15</v>
      </c>
      <c r="F1154" s="1" t="s">
        <v>16</v>
      </c>
      <c r="G1154" s="1" t="s">
        <v>17</v>
      </c>
      <c r="H1154" s="1" t="s">
        <v>18</v>
      </c>
      <c r="I1154" s="2">
        <v>43817</v>
      </c>
      <c r="J1154" s="1">
        <v>2520</v>
      </c>
      <c r="K1154" s="1" t="s">
        <v>19</v>
      </c>
      <c r="L1154" s="1">
        <v>0</v>
      </c>
      <c r="M1154" s="1" t="s">
        <v>19</v>
      </c>
    </row>
    <row r="1155" spans="1:13" hidden="1" x14ac:dyDescent="0.25">
      <c r="A1155" s="1" t="s">
        <v>11</v>
      </c>
      <c r="B1155" s="1" t="s">
        <v>12</v>
      </c>
      <c r="C1155" s="1" t="s">
        <v>22</v>
      </c>
      <c r="D1155" s="1" t="s">
        <v>23</v>
      </c>
      <c r="E1155" s="1" t="s">
        <v>15</v>
      </c>
      <c r="F1155" s="1" t="s">
        <v>16</v>
      </c>
      <c r="G1155" s="1" t="s">
        <v>17</v>
      </c>
      <c r="H1155" s="1" t="s">
        <v>18</v>
      </c>
      <c r="I1155" s="2">
        <v>43817</v>
      </c>
      <c r="J1155" s="1">
        <v>32000</v>
      </c>
      <c r="K1155" s="1" t="s">
        <v>19</v>
      </c>
      <c r="L1155" s="1">
        <v>0</v>
      </c>
      <c r="M1155" s="1" t="s">
        <v>19</v>
      </c>
    </row>
    <row r="1156" spans="1:13" hidden="1" x14ac:dyDescent="0.25">
      <c r="A1156" s="1" t="s">
        <v>11</v>
      </c>
      <c r="B1156" s="1" t="s">
        <v>12</v>
      </c>
      <c r="C1156" s="1" t="s">
        <v>124</v>
      </c>
      <c r="D1156" s="1" t="s">
        <v>125</v>
      </c>
      <c r="E1156" s="1" t="s">
        <v>15</v>
      </c>
      <c r="F1156" s="1" t="s">
        <v>16</v>
      </c>
      <c r="G1156" s="1" t="s">
        <v>17</v>
      </c>
      <c r="H1156" s="1" t="s">
        <v>18</v>
      </c>
      <c r="I1156" s="2">
        <v>43817</v>
      </c>
      <c r="J1156" s="1">
        <v>19000</v>
      </c>
      <c r="K1156" s="1" t="s">
        <v>19</v>
      </c>
      <c r="L1156" s="1">
        <v>0</v>
      </c>
      <c r="M1156" s="1" t="s">
        <v>19</v>
      </c>
    </row>
    <row r="1157" spans="1:13" hidden="1" x14ac:dyDescent="0.25">
      <c r="A1157" s="1" t="s">
        <v>11</v>
      </c>
      <c r="B1157" s="1" t="s">
        <v>12</v>
      </c>
      <c r="C1157" s="1" t="s">
        <v>352</v>
      </c>
      <c r="D1157" s="1" t="s">
        <v>353</v>
      </c>
      <c r="E1157" s="1" t="s">
        <v>15</v>
      </c>
      <c r="F1157" s="1" t="s">
        <v>16</v>
      </c>
      <c r="G1157" s="1" t="s">
        <v>17</v>
      </c>
      <c r="H1157" s="1" t="s">
        <v>18</v>
      </c>
      <c r="I1157" s="2">
        <v>43817</v>
      </c>
      <c r="J1157" s="1">
        <v>6803</v>
      </c>
      <c r="K1157" s="1" t="s">
        <v>19</v>
      </c>
      <c r="L1157" s="1">
        <v>0</v>
      </c>
      <c r="M1157" s="1" t="s">
        <v>19</v>
      </c>
    </row>
    <row r="1158" spans="1:13" hidden="1" x14ac:dyDescent="0.25">
      <c r="A1158" s="1" t="s">
        <v>11</v>
      </c>
      <c r="B1158" s="1" t="s">
        <v>12</v>
      </c>
      <c r="C1158" s="1" t="s">
        <v>46</v>
      </c>
      <c r="D1158" s="1" t="s">
        <v>47</v>
      </c>
      <c r="E1158" s="1" t="s">
        <v>15</v>
      </c>
      <c r="F1158" s="1" t="s">
        <v>16</v>
      </c>
      <c r="G1158" s="1" t="s">
        <v>17</v>
      </c>
      <c r="H1158" s="1" t="s">
        <v>18</v>
      </c>
      <c r="I1158" s="2">
        <v>43817</v>
      </c>
      <c r="J1158" s="1">
        <v>36800</v>
      </c>
      <c r="K1158" s="1" t="s">
        <v>19</v>
      </c>
      <c r="L1158" s="1">
        <v>0</v>
      </c>
      <c r="M1158" s="1" t="s">
        <v>19</v>
      </c>
    </row>
    <row r="1159" spans="1:13" hidden="1" x14ac:dyDescent="0.25">
      <c r="A1159" s="1" t="s">
        <v>11</v>
      </c>
      <c r="B1159" s="1" t="s">
        <v>12</v>
      </c>
      <c r="C1159" s="1" t="s">
        <v>48</v>
      </c>
      <c r="D1159" s="1" t="s">
        <v>49</v>
      </c>
      <c r="E1159" s="1" t="s">
        <v>15</v>
      </c>
      <c r="F1159" s="1" t="s">
        <v>16</v>
      </c>
      <c r="G1159" s="1" t="s">
        <v>17</v>
      </c>
      <c r="H1159" s="1" t="s">
        <v>18</v>
      </c>
      <c r="I1159" s="2">
        <v>43817</v>
      </c>
      <c r="J1159" s="1">
        <v>12312</v>
      </c>
      <c r="K1159" s="1" t="s">
        <v>19</v>
      </c>
      <c r="L1159" s="1">
        <v>0</v>
      </c>
      <c r="M1159" s="1" t="s">
        <v>19</v>
      </c>
    </row>
    <row r="1160" spans="1:13" x14ac:dyDescent="0.25">
      <c r="A1160" s="1" t="s">
        <v>11</v>
      </c>
      <c r="B1160" s="1" t="s">
        <v>12</v>
      </c>
      <c r="C1160" s="1" t="s">
        <v>318</v>
      </c>
      <c r="D1160" s="1" t="s">
        <v>319</v>
      </c>
      <c r="E1160" s="1" t="s">
        <v>15</v>
      </c>
      <c r="F1160" s="1" t="s">
        <v>16</v>
      </c>
      <c r="G1160" s="1" t="s">
        <v>17</v>
      </c>
      <c r="H1160" s="1" t="s">
        <v>18</v>
      </c>
      <c r="I1160" s="2">
        <v>43817</v>
      </c>
      <c r="J1160" s="1">
        <v>8298</v>
      </c>
      <c r="K1160" s="1" t="s">
        <v>19</v>
      </c>
      <c r="L1160" s="1">
        <v>0</v>
      </c>
      <c r="M1160" s="1" t="s">
        <v>19</v>
      </c>
    </row>
    <row r="1161" spans="1:13" hidden="1" x14ac:dyDescent="0.25">
      <c r="A1161" s="1" t="s">
        <v>11</v>
      </c>
      <c r="B1161" s="1" t="s">
        <v>12</v>
      </c>
      <c r="C1161" s="1" t="s">
        <v>346</v>
      </c>
      <c r="D1161" s="1" t="s">
        <v>347</v>
      </c>
      <c r="E1161" s="1" t="s">
        <v>15</v>
      </c>
      <c r="F1161" s="1" t="s">
        <v>16</v>
      </c>
      <c r="G1161" s="1" t="s">
        <v>17</v>
      </c>
      <c r="H1161" s="1" t="s">
        <v>18</v>
      </c>
      <c r="I1161" s="2">
        <v>43817</v>
      </c>
      <c r="J1161" s="1">
        <v>1</v>
      </c>
      <c r="K1161" s="1" t="s">
        <v>19</v>
      </c>
      <c r="L1161" s="1">
        <v>0</v>
      </c>
      <c r="M1161" s="1" t="s">
        <v>19</v>
      </c>
    </row>
    <row r="1162" spans="1:13" hidden="1" x14ac:dyDescent="0.25">
      <c r="A1162" s="1" t="s">
        <v>11</v>
      </c>
      <c r="B1162" s="1" t="s">
        <v>12</v>
      </c>
      <c r="C1162" s="1" t="s">
        <v>68</v>
      </c>
      <c r="D1162" s="1" t="s">
        <v>69</v>
      </c>
      <c r="E1162" s="1" t="s">
        <v>15</v>
      </c>
      <c r="F1162" s="1" t="s">
        <v>16</v>
      </c>
      <c r="G1162" s="1" t="s">
        <v>17</v>
      </c>
      <c r="H1162" s="1" t="s">
        <v>18</v>
      </c>
      <c r="I1162" s="2">
        <v>43817</v>
      </c>
      <c r="J1162" s="1">
        <v>960</v>
      </c>
      <c r="K1162" s="1" t="s">
        <v>19</v>
      </c>
      <c r="L1162" s="1">
        <v>0</v>
      </c>
      <c r="M1162" s="1" t="s">
        <v>19</v>
      </c>
    </row>
    <row r="1163" spans="1:13" hidden="1" x14ac:dyDescent="0.25">
      <c r="A1163" s="1" t="s">
        <v>11</v>
      </c>
      <c r="B1163" s="1" t="s">
        <v>12</v>
      </c>
      <c r="C1163" s="1" t="s">
        <v>24</v>
      </c>
      <c r="D1163" s="1" t="s">
        <v>25</v>
      </c>
      <c r="E1163" s="1" t="s">
        <v>15</v>
      </c>
      <c r="F1163" s="1" t="s">
        <v>16</v>
      </c>
      <c r="G1163" s="1" t="s">
        <v>17</v>
      </c>
      <c r="H1163" s="1" t="s">
        <v>18</v>
      </c>
      <c r="I1163" s="2">
        <v>43819</v>
      </c>
      <c r="J1163" s="1">
        <v>154000</v>
      </c>
      <c r="K1163" s="1" t="s">
        <v>19</v>
      </c>
      <c r="L1163" s="1">
        <v>0</v>
      </c>
      <c r="M1163" s="1" t="s">
        <v>19</v>
      </c>
    </row>
    <row r="1164" spans="1:13" x14ac:dyDescent="0.25">
      <c r="A1164" s="1" t="s">
        <v>11</v>
      </c>
      <c r="B1164" s="1" t="s">
        <v>12</v>
      </c>
      <c r="C1164" s="1" t="s">
        <v>318</v>
      </c>
      <c r="D1164" s="1" t="s">
        <v>319</v>
      </c>
      <c r="E1164" s="1" t="s">
        <v>15</v>
      </c>
      <c r="F1164" s="1" t="s">
        <v>16</v>
      </c>
      <c r="G1164" s="1" t="s">
        <v>17</v>
      </c>
      <c r="H1164" s="1" t="s">
        <v>18</v>
      </c>
      <c r="I1164" s="2">
        <v>43819</v>
      </c>
      <c r="J1164" s="1">
        <v>11511</v>
      </c>
      <c r="K1164" s="1" t="s">
        <v>19</v>
      </c>
      <c r="L1164" s="1">
        <v>0</v>
      </c>
      <c r="M1164" s="1" t="s">
        <v>19</v>
      </c>
    </row>
    <row r="1165" spans="1:13" hidden="1" x14ac:dyDescent="0.25">
      <c r="A1165" s="1" t="s">
        <v>11</v>
      </c>
      <c r="B1165" s="1" t="s">
        <v>12</v>
      </c>
      <c r="C1165" s="1" t="s">
        <v>230</v>
      </c>
      <c r="D1165" s="1" t="s">
        <v>231</v>
      </c>
      <c r="E1165" s="1" t="s">
        <v>15</v>
      </c>
      <c r="F1165" s="1" t="s">
        <v>16</v>
      </c>
      <c r="G1165" s="1" t="s">
        <v>17</v>
      </c>
      <c r="H1165" s="1" t="s">
        <v>18</v>
      </c>
      <c r="I1165" s="2">
        <v>43819</v>
      </c>
      <c r="J1165" s="1">
        <v>90</v>
      </c>
      <c r="K1165" s="1" t="s">
        <v>19</v>
      </c>
      <c r="L1165" s="1">
        <v>0</v>
      </c>
      <c r="M1165" s="1" t="s">
        <v>19</v>
      </c>
    </row>
    <row r="1166" spans="1:13" hidden="1" x14ac:dyDescent="0.25">
      <c r="A1166" s="1" t="s">
        <v>11</v>
      </c>
      <c r="B1166" s="1" t="s">
        <v>12</v>
      </c>
      <c r="C1166" s="1" t="s">
        <v>324</v>
      </c>
      <c r="D1166" s="1" t="s">
        <v>325</v>
      </c>
      <c r="E1166" s="1" t="s">
        <v>15</v>
      </c>
      <c r="F1166" s="1" t="s">
        <v>16</v>
      </c>
      <c r="G1166" s="1" t="s">
        <v>17</v>
      </c>
      <c r="H1166" s="1" t="s">
        <v>18</v>
      </c>
      <c r="I1166" s="2">
        <v>43819</v>
      </c>
      <c r="J1166" s="1">
        <v>2961</v>
      </c>
      <c r="K1166" s="1" t="s">
        <v>19</v>
      </c>
      <c r="L1166" s="1">
        <v>0</v>
      </c>
      <c r="M1166" s="1" t="s">
        <v>19</v>
      </c>
    </row>
    <row r="1167" spans="1:13" hidden="1" x14ac:dyDescent="0.25">
      <c r="A1167" s="1" t="s">
        <v>11</v>
      </c>
      <c r="B1167" s="1" t="s">
        <v>12</v>
      </c>
      <c r="C1167" s="1" t="s">
        <v>282</v>
      </c>
      <c r="D1167" s="1" t="s">
        <v>283</v>
      </c>
      <c r="E1167" s="1" t="s">
        <v>15</v>
      </c>
      <c r="F1167" s="1" t="s">
        <v>16</v>
      </c>
      <c r="G1167" s="1" t="s">
        <v>17</v>
      </c>
      <c r="H1167" s="1" t="s">
        <v>18</v>
      </c>
      <c r="I1167" s="2">
        <v>43819</v>
      </c>
      <c r="J1167" s="1">
        <v>399</v>
      </c>
      <c r="K1167" s="1" t="s">
        <v>19</v>
      </c>
      <c r="L1167" s="1">
        <v>0</v>
      </c>
      <c r="M1167" s="1" t="s">
        <v>19</v>
      </c>
    </row>
    <row r="1168" spans="1:13" hidden="1" x14ac:dyDescent="0.25">
      <c r="A1168" s="1" t="s">
        <v>11</v>
      </c>
      <c r="B1168" s="1" t="s">
        <v>12</v>
      </c>
      <c r="C1168" s="1" t="s">
        <v>344</v>
      </c>
      <c r="D1168" s="1" t="s">
        <v>345</v>
      </c>
      <c r="E1168" s="1" t="s">
        <v>15</v>
      </c>
      <c r="F1168" s="1" t="s">
        <v>16</v>
      </c>
      <c r="G1168" s="1" t="s">
        <v>17</v>
      </c>
      <c r="H1168" s="1" t="s">
        <v>18</v>
      </c>
      <c r="I1168" s="2">
        <v>43819</v>
      </c>
      <c r="J1168" s="1">
        <v>968</v>
      </c>
      <c r="K1168" s="1" t="s">
        <v>19</v>
      </c>
      <c r="L1168" s="1">
        <v>0</v>
      </c>
      <c r="M1168" s="1" t="s">
        <v>19</v>
      </c>
    </row>
    <row r="1169" spans="1:13" hidden="1" x14ac:dyDescent="0.25">
      <c r="A1169" s="1" t="s">
        <v>11</v>
      </c>
      <c r="B1169" s="1" t="s">
        <v>12</v>
      </c>
      <c r="C1169" s="1" t="s">
        <v>280</v>
      </c>
      <c r="D1169" s="1" t="s">
        <v>281</v>
      </c>
      <c r="E1169" s="1" t="s">
        <v>15</v>
      </c>
      <c r="F1169" s="1" t="s">
        <v>16</v>
      </c>
      <c r="G1169" s="1" t="s">
        <v>17</v>
      </c>
      <c r="H1169" s="1" t="s">
        <v>18</v>
      </c>
      <c r="I1169" s="2">
        <v>43820</v>
      </c>
      <c r="J1169" s="1">
        <v>260</v>
      </c>
      <c r="K1169" s="1" t="s">
        <v>19</v>
      </c>
      <c r="L1169" s="1">
        <v>0</v>
      </c>
      <c r="M1169" s="1" t="s">
        <v>19</v>
      </c>
    </row>
    <row r="1170" spans="1:13" hidden="1" x14ac:dyDescent="0.25">
      <c r="A1170" s="1" t="s">
        <v>11</v>
      </c>
      <c r="B1170" s="1" t="s">
        <v>12</v>
      </c>
      <c r="C1170" s="1" t="s">
        <v>22</v>
      </c>
      <c r="D1170" s="1" t="s">
        <v>23</v>
      </c>
      <c r="E1170" s="1" t="s">
        <v>15</v>
      </c>
      <c r="F1170" s="1" t="s">
        <v>16</v>
      </c>
      <c r="G1170" s="1" t="s">
        <v>17</v>
      </c>
      <c r="H1170" s="1" t="s">
        <v>18</v>
      </c>
      <c r="I1170" s="2">
        <v>43822</v>
      </c>
      <c r="J1170" s="1">
        <v>4000</v>
      </c>
      <c r="K1170" s="1" t="s">
        <v>19</v>
      </c>
      <c r="L1170" s="1">
        <v>0</v>
      </c>
      <c r="M1170" s="1" t="s">
        <v>19</v>
      </c>
    </row>
    <row r="1171" spans="1:13" hidden="1" x14ac:dyDescent="0.25">
      <c r="A1171" s="1" t="s">
        <v>11</v>
      </c>
      <c r="B1171" s="1" t="s">
        <v>12</v>
      </c>
      <c r="C1171" s="1" t="s">
        <v>24</v>
      </c>
      <c r="D1171" s="1" t="s">
        <v>25</v>
      </c>
      <c r="E1171" s="1" t="s">
        <v>15</v>
      </c>
      <c r="F1171" s="1" t="s">
        <v>16</v>
      </c>
      <c r="G1171" s="1" t="s">
        <v>17</v>
      </c>
      <c r="H1171" s="1" t="s">
        <v>18</v>
      </c>
      <c r="I1171" s="2">
        <v>43822</v>
      </c>
      <c r="J1171" s="1">
        <v>140000</v>
      </c>
      <c r="K1171" s="1" t="s">
        <v>19</v>
      </c>
      <c r="L1171" s="1">
        <v>0</v>
      </c>
      <c r="M1171" s="1" t="s">
        <v>19</v>
      </c>
    </row>
    <row r="1172" spans="1:13" hidden="1" x14ac:dyDescent="0.25">
      <c r="A1172" s="1" t="s">
        <v>11</v>
      </c>
      <c r="B1172" s="1" t="s">
        <v>12</v>
      </c>
      <c r="C1172" s="1" t="s">
        <v>328</v>
      </c>
      <c r="D1172" s="1" t="s">
        <v>329</v>
      </c>
      <c r="E1172" s="1" t="s">
        <v>15</v>
      </c>
      <c r="F1172" s="1" t="s">
        <v>16</v>
      </c>
      <c r="G1172" s="1" t="s">
        <v>17</v>
      </c>
      <c r="H1172" s="1" t="s">
        <v>18</v>
      </c>
      <c r="I1172" s="2">
        <v>43822</v>
      </c>
      <c r="J1172" s="1">
        <v>9000</v>
      </c>
      <c r="K1172" s="1" t="s">
        <v>19</v>
      </c>
      <c r="L1172" s="1">
        <v>0</v>
      </c>
      <c r="M1172" s="1" t="s">
        <v>19</v>
      </c>
    </row>
    <row r="1173" spans="1:13" hidden="1" x14ac:dyDescent="0.25">
      <c r="A1173" s="1" t="s">
        <v>11</v>
      </c>
      <c r="B1173" s="1" t="s">
        <v>12</v>
      </c>
      <c r="C1173" s="1" t="s">
        <v>330</v>
      </c>
      <c r="D1173" s="1" t="s">
        <v>331</v>
      </c>
      <c r="E1173" s="1" t="s">
        <v>15</v>
      </c>
      <c r="F1173" s="1" t="s">
        <v>16</v>
      </c>
      <c r="G1173" s="1" t="s">
        <v>17</v>
      </c>
      <c r="H1173" s="1" t="s">
        <v>18</v>
      </c>
      <c r="I1173" s="2">
        <v>43822</v>
      </c>
      <c r="J1173" s="1">
        <v>1000</v>
      </c>
      <c r="K1173" s="1" t="s">
        <v>19</v>
      </c>
      <c r="L1173" s="1">
        <v>0</v>
      </c>
      <c r="M1173" s="1" t="s">
        <v>19</v>
      </c>
    </row>
    <row r="1174" spans="1:13" hidden="1" x14ac:dyDescent="0.25">
      <c r="A1174" s="1" t="s">
        <v>11</v>
      </c>
      <c r="B1174" s="1" t="s">
        <v>12</v>
      </c>
      <c r="C1174" s="1" t="s">
        <v>222</v>
      </c>
      <c r="D1174" s="1" t="s">
        <v>223</v>
      </c>
      <c r="E1174" s="1" t="s">
        <v>15</v>
      </c>
      <c r="F1174" s="1" t="s">
        <v>16</v>
      </c>
      <c r="G1174" s="1" t="s">
        <v>17</v>
      </c>
      <c r="H1174" s="1" t="s">
        <v>18</v>
      </c>
      <c r="I1174" s="2">
        <v>43822</v>
      </c>
      <c r="J1174" s="1">
        <v>2</v>
      </c>
      <c r="K1174" s="1" t="s">
        <v>19</v>
      </c>
      <c r="L1174" s="1">
        <v>0</v>
      </c>
      <c r="M1174" s="1" t="s">
        <v>19</v>
      </c>
    </row>
    <row r="1175" spans="1:13" x14ac:dyDescent="0.25">
      <c r="A1175" s="1" t="s">
        <v>11</v>
      </c>
      <c r="B1175" s="1" t="s">
        <v>12</v>
      </c>
      <c r="C1175" s="1" t="s">
        <v>362</v>
      </c>
      <c r="D1175" s="1" t="s">
        <v>363</v>
      </c>
      <c r="E1175" s="1" t="s">
        <v>15</v>
      </c>
      <c r="F1175" s="1" t="s">
        <v>16</v>
      </c>
      <c r="G1175" s="1" t="s">
        <v>17</v>
      </c>
      <c r="H1175" s="1" t="s">
        <v>18</v>
      </c>
      <c r="I1175" s="2">
        <v>43823</v>
      </c>
      <c r="J1175" s="1">
        <v>1000</v>
      </c>
      <c r="K1175" s="1" t="s">
        <v>19</v>
      </c>
      <c r="L1175" s="1">
        <v>0</v>
      </c>
      <c r="M1175" s="1" t="s">
        <v>19</v>
      </c>
    </row>
    <row r="1176" spans="1:13" hidden="1" x14ac:dyDescent="0.25">
      <c r="A1176" s="1" t="s">
        <v>11</v>
      </c>
      <c r="B1176" s="1" t="s">
        <v>12</v>
      </c>
      <c r="C1176" s="1" t="s">
        <v>164</v>
      </c>
      <c r="D1176" s="1" t="s">
        <v>165</v>
      </c>
      <c r="E1176" s="1" t="s">
        <v>15</v>
      </c>
      <c r="F1176" s="1" t="s">
        <v>16</v>
      </c>
      <c r="G1176" s="1" t="s">
        <v>17</v>
      </c>
      <c r="H1176" s="1" t="s">
        <v>18</v>
      </c>
      <c r="I1176" s="2">
        <v>43823</v>
      </c>
      <c r="J1176" s="1">
        <v>28500</v>
      </c>
      <c r="K1176" s="1" t="s">
        <v>19</v>
      </c>
      <c r="L1176" s="1">
        <v>0</v>
      </c>
      <c r="M1176" s="1" t="s">
        <v>19</v>
      </c>
    </row>
    <row r="1177" spans="1:13" hidden="1" x14ac:dyDescent="0.25">
      <c r="A1177" s="1" t="s">
        <v>11</v>
      </c>
      <c r="B1177" s="1" t="s">
        <v>12</v>
      </c>
      <c r="C1177" s="1" t="s">
        <v>364</v>
      </c>
      <c r="D1177" s="1" t="s">
        <v>365</v>
      </c>
      <c r="E1177" s="1" t="s">
        <v>15</v>
      </c>
      <c r="F1177" s="1" t="s">
        <v>16</v>
      </c>
      <c r="G1177" s="1" t="s">
        <v>17</v>
      </c>
      <c r="H1177" s="1" t="s">
        <v>18</v>
      </c>
      <c r="I1177" s="2">
        <v>43823</v>
      </c>
      <c r="J1177" s="1">
        <v>20887</v>
      </c>
      <c r="K1177" s="1" t="s">
        <v>19</v>
      </c>
      <c r="L1177" s="1">
        <v>0</v>
      </c>
      <c r="M1177" s="1" t="s">
        <v>19</v>
      </c>
    </row>
    <row r="1178" spans="1:13" hidden="1" x14ac:dyDescent="0.25">
      <c r="A1178" s="1" t="s">
        <v>11</v>
      </c>
      <c r="B1178" s="1" t="s">
        <v>12</v>
      </c>
      <c r="C1178" s="1" t="s">
        <v>124</v>
      </c>
      <c r="D1178" s="1" t="s">
        <v>125</v>
      </c>
      <c r="E1178" s="1" t="s">
        <v>15</v>
      </c>
      <c r="F1178" s="1" t="s">
        <v>16</v>
      </c>
      <c r="G1178" s="1" t="s">
        <v>17</v>
      </c>
      <c r="H1178" s="1" t="s">
        <v>18</v>
      </c>
      <c r="I1178" s="2">
        <v>43823</v>
      </c>
      <c r="J1178" s="1">
        <v>12000</v>
      </c>
      <c r="K1178" s="1" t="s">
        <v>19</v>
      </c>
      <c r="L1178" s="1">
        <v>0</v>
      </c>
      <c r="M1178" s="1" t="s">
        <v>19</v>
      </c>
    </row>
    <row r="1179" spans="1:13" hidden="1" x14ac:dyDescent="0.25">
      <c r="A1179" s="1" t="s">
        <v>11</v>
      </c>
      <c r="B1179" s="1" t="s">
        <v>12</v>
      </c>
      <c r="C1179" s="1" t="s">
        <v>24</v>
      </c>
      <c r="D1179" s="1" t="s">
        <v>25</v>
      </c>
      <c r="E1179" s="1" t="s">
        <v>15</v>
      </c>
      <c r="F1179" s="1" t="s">
        <v>16</v>
      </c>
      <c r="G1179" s="1" t="s">
        <v>17</v>
      </c>
      <c r="H1179" s="1" t="s">
        <v>18</v>
      </c>
      <c r="I1179" s="2">
        <v>43823</v>
      </c>
      <c r="J1179" s="1">
        <v>109000</v>
      </c>
      <c r="K1179" s="1" t="s">
        <v>19</v>
      </c>
      <c r="L1179" s="1">
        <v>0</v>
      </c>
      <c r="M1179" s="1" t="s">
        <v>19</v>
      </c>
    </row>
    <row r="1180" spans="1:13" hidden="1" x14ac:dyDescent="0.25">
      <c r="A1180" s="1" t="s">
        <v>11</v>
      </c>
      <c r="B1180" s="1" t="s">
        <v>12</v>
      </c>
      <c r="C1180" s="1" t="s">
        <v>126</v>
      </c>
      <c r="D1180" s="1" t="s">
        <v>127</v>
      </c>
      <c r="E1180" s="1" t="s">
        <v>15</v>
      </c>
      <c r="F1180" s="1" t="s">
        <v>16</v>
      </c>
      <c r="G1180" s="1" t="s">
        <v>17</v>
      </c>
      <c r="H1180" s="1" t="s">
        <v>18</v>
      </c>
      <c r="I1180" s="2">
        <v>43823</v>
      </c>
      <c r="J1180" s="1">
        <v>3400</v>
      </c>
      <c r="K1180" s="1" t="s">
        <v>19</v>
      </c>
      <c r="L1180" s="1">
        <v>0</v>
      </c>
      <c r="M1180" s="1" t="s">
        <v>19</v>
      </c>
    </row>
    <row r="1181" spans="1:13" x14ac:dyDescent="0.25">
      <c r="A1181" s="1" t="s">
        <v>11</v>
      </c>
      <c r="B1181" s="1" t="s">
        <v>12</v>
      </c>
      <c r="C1181" s="1" t="s">
        <v>318</v>
      </c>
      <c r="D1181" s="1" t="s">
        <v>319</v>
      </c>
      <c r="E1181" s="1" t="s">
        <v>15</v>
      </c>
      <c r="F1181" s="1" t="s">
        <v>16</v>
      </c>
      <c r="G1181" s="1" t="s">
        <v>17</v>
      </c>
      <c r="H1181" s="1" t="s">
        <v>18</v>
      </c>
      <c r="I1181" s="2">
        <v>43823</v>
      </c>
      <c r="J1181" s="1">
        <v>9108</v>
      </c>
      <c r="K1181" s="1" t="s">
        <v>19</v>
      </c>
      <c r="L1181" s="1">
        <v>0</v>
      </c>
      <c r="M1181" s="1" t="s">
        <v>19</v>
      </c>
    </row>
    <row r="1182" spans="1:13" hidden="1" x14ac:dyDescent="0.25">
      <c r="A1182" s="1" t="s">
        <v>11</v>
      </c>
      <c r="B1182" s="1" t="s">
        <v>12</v>
      </c>
      <c r="C1182" s="1" t="s">
        <v>366</v>
      </c>
      <c r="D1182" s="1" t="s">
        <v>367</v>
      </c>
      <c r="E1182" s="1" t="s">
        <v>15</v>
      </c>
      <c r="F1182" s="1" t="s">
        <v>16</v>
      </c>
      <c r="G1182" s="1" t="s">
        <v>17</v>
      </c>
      <c r="H1182" s="1" t="s">
        <v>18</v>
      </c>
      <c r="I1182" s="2">
        <v>43825</v>
      </c>
      <c r="J1182" s="1">
        <v>200</v>
      </c>
      <c r="K1182" s="1" t="s">
        <v>19</v>
      </c>
      <c r="L1182" s="1">
        <v>0</v>
      </c>
      <c r="M1182" s="1" t="s">
        <v>19</v>
      </c>
    </row>
    <row r="1183" spans="1:13" hidden="1" x14ac:dyDescent="0.25">
      <c r="A1183" s="1" t="s">
        <v>11</v>
      </c>
      <c r="B1183" s="1" t="s">
        <v>12</v>
      </c>
      <c r="C1183" s="1" t="s">
        <v>58</v>
      </c>
      <c r="D1183" s="1" t="s">
        <v>59</v>
      </c>
      <c r="E1183" s="1" t="s">
        <v>15</v>
      </c>
      <c r="F1183" s="1" t="s">
        <v>16</v>
      </c>
      <c r="G1183" s="1" t="s">
        <v>17</v>
      </c>
      <c r="H1183" s="1" t="s">
        <v>18</v>
      </c>
      <c r="I1183" s="2">
        <v>43825</v>
      </c>
      <c r="J1183" s="1">
        <v>27</v>
      </c>
      <c r="K1183" s="1" t="s">
        <v>19</v>
      </c>
      <c r="L1183" s="1">
        <v>0</v>
      </c>
      <c r="M1183" s="1" t="s">
        <v>19</v>
      </c>
    </row>
    <row r="1184" spans="1:13" hidden="1" x14ac:dyDescent="0.25">
      <c r="A1184" s="1" t="s">
        <v>11</v>
      </c>
      <c r="B1184" s="1" t="s">
        <v>12</v>
      </c>
      <c r="C1184" s="1" t="s">
        <v>224</v>
      </c>
      <c r="D1184" s="1" t="s">
        <v>225</v>
      </c>
      <c r="E1184" s="1" t="s">
        <v>15</v>
      </c>
      <c r="F1184" s="1" t="s">
        <v>16</v>
      </c>
      <c r="G1184" s="1" t="s">
        <v>17</v>
      </c>
      <c r="H1184" s="1" t="s">
        <v>18</v>
      </c>
      <c r="I1184" s="2">
        <v>43826</v>
      </c>
      <c r="J1184" s="1">
        <v>1500</v>
      </c>
      <c r="K1184" s="1" t="s">
        <v>19</v>
      </c>
      <c r="L1184" s="1">
        <v>0</v>
      </c>
      <c r="M1184" s="1" t="s">
        <v>19</v>
      </c>
    </row>
    <row r="1185" spans="1:13" hidden="1" x14ac:dyDescent="0.25">
      <c r="A1185" s="1" t="s">
        <v>11</v>
      </c>
      <c r="B1185" s="1" t="s">
        <v>12</v>
      </c>
      <c r="C1185" s="1" t="s">
        <v>364</v>
      </c>
      <c r="D1185" s="1" t="s">
        <v>365</v>
      </c>
      <c r="E1185" s="1" t="s">
        <v>15</v>
      </c>
      <c r="F1185" s="1" t="s">
        <v>16</v>
      </c>
      <c r="G1185" s="1" t="s">
        <v>17</v>
      </c>
      <c r="H1185" s="1" t="s">
        <v>18</v>
      </c>
      <c r="I1185" s="2">
        <v>43826</v>
      </c>
      <c r="J1185" s="1">
        <v>21000</v>
      </c>
      <c r="K1185" s="1" t="s">
        <v>19</v>
      </c>
      <c r="L1185" s="1">
        <v>0</v>
      </c>
      <c r="M1185" s="1" t="s">
        <v>19</v>
      </c>
    </row>
    <row r="1186" spans="1:13" hidden="1" x14ac:dyDescent="0.25">
      <c r="A1186" s="1" t="s">
        <v>11</v>
      </c>
      <c r="B1186" s="1" t="s">
        <v>12</v>
      </c>
      <c r="C1186" s="1" t="s">
        <v>124</v>
      </c>
      <c r="D1186" s="1" t="s">
        <v>125</v>
      </c>
      <c r="E1186" s="1" t="s">
        <v>15</v>
      </c>
      <c r="F1186" s="1" t="s">
        <v>16</v>
      </c>
      <c r="G1186" s="1" t="s">
        <v>17</v>
      </c>
      <c r="H1186" s="1" t="s">
        <v>18</v>
      </c>
      <c r="I1186" s="2">
        <v>43826</v>
      </c>
      <c r="J1186" s="1">
        <v>1000</v>
      </c>
      <c r="K1186" s="1" t="s">
        <v>19</v>
      </c>
      <c r="L1186" s="1">
        <v>0</v>
      </c>
      <c r="M1186" s="1" t="s">
        <v>19</v>
      </c>
    </row>
    <row r="1187" spans="1:13" hidden="1" x14ac:dyDescent="0.25">
      <c r="A1187" s="1" t="s">
        <v>11</v>
      </c>
      <c r="B1187" s="1" t="s">
        <v>12</v>
      </c>
      <c r="C1187" s="1" t="s">
        <v>24</v>
      </c>
      <c r="D1187" s="1" t="s">
        <v>25</v>
      </c>
      <c r="E1187" s="1" t="s">
        <v>15</v>
      </c>
      <c r="F1187" s="1" t="s">
        <v>16</v>
      </c>
      <c r="G1187" s="1" t="s">
        <v>17</v>
      </c>
      <c r="H1187" s="1" t="s">
        <v>18</v>
      </c>
      <c r="I1187" s="2">
        <v>43826</v>
      </c>
      <c r="J1187" s="1">
        <v>94000</v>
      </c>
      <c r="K1187" s="1" t="s">
        <v>19</v>
      </c>
      <c r="L1187" s="1">
        <v>0</v>
      </c>
      <c r="M1187" s="1" t="s">
        <v>19</v>
      </c>
    </row>
    <row r="1188" spans="1:13" x14ac:dyDescent="0.25">
      <c r="A1188" s="1" t="s">
        <v>11</v>
      </c>
      <c r="B1188" s="1" t="s">
        <v>12</v>
      </c>
      <c r="C1188" s="1" t="s">
        <v>318</v>
      </c>
      <c r="D1188" s="1" t="s">
        <v>319</v>
      </c>
      <c r="E1188" s="1" t="s">
        <v>15</v>
      </c>
      <c r="F1188" s="1" t="s">
        <v>16</v>
      </c>
      <c r="G1188" s="1" t="s">
        <v>17</v>
      </c>
      <c r="H1188" s="1" t="s">
        <v>18</v>
      </c>
      <c r="I1188" s="2">
        <v>43826</v>
      </c>
      <c r="J1188" s="1">
        <v>8118</v>
      </c>
      <c r="K1188" s="1" t="s">
        <v>19</v>
      </c>
      <c r="L1188" s="1">
        <v>0</v>
      </c>
      <c r="M1188" s="1" t="s">
        <v>19</v>
      </c>
    </row>
    <row r="1189" spans="1:13" hidden="1" x14ac:dyDescent="0.25">
      <c r="A1189" s="1" t="s">
        <v>11</v>
      </c>
      <c r="B1189" s="1" t="s">
        <v>12</v>
      </c>
      <c r="C1189" s="1" t="s">
        <v>176</v>
      </c>
      <c r="D1189" s="1" t="s">
        <v>177</v>
      </c>
      <c r="E1189" s="1" t="s">
        <v>15</v>
      </c>
      <c r="F1189" s="1" t="s">
        <v>16</v>
      </c>
      <c r="G1189" s="1" t="s">
        <v>17</v>
      </c>
      <c r="H1189" s="1" t="s">
        <v>18</v>
      </c>
      <c r="I1189" s="2">
        <v>43826</v>
      </c>
      <c r="J1189" s="1">
        <v>10000</v>
      </c>
      <c r="K1189" s="1" t="s">
        <v>19</v>
      </c>
      <c r="L1189" s="1">
        <v>0</v>
      </c>
      <c r="M1189" s="1" t="s">
        <v>19</v>
      </c>
    </row>
    <row r="1190" spans="1:13" hidden="1" x14ac:dyDescent="0.25">
      <c r="A1190" s="1" t="s">
        <v>11</v>
      </c>
      <c r="B1190" s="1" t="s">
        <v>12</v>
      </c>
      <c r="C1190" s="1" t="s">
        <v>368</v>
      </c>
      <c r="D1190" s="1" t="s">
        <v>369</v>
      </c>
      <c r="E1190" s="1" t="s">
        <v>15</v>
      </c>
      <c r="F1190" s="1" t="s">
        <v>16</v>
      </c>
      <c r="G1190" s="1" t="s">
        <v>17</v>
      </c>
      <c r="H1190" s="1" t="s">
        <v>18</v>
      </c>
      <c r="I1190" s="2">
        <v>43827</v>
      </c>
      <c r="J1190" s="1">
        <v>9000</v>
      </c>
      <c r="K1190" s="1" t="s">
        <v>19</v>
      </c>
      <c r="L1190" s="1">
        <v>0</v>
      </c>
      <c r="M1190" s="1" t="s">
        <v>19</v>
      </c>
    </row>
    <row r="1191" spans="1:13" hidden="1" x14ac:dyDescent="0.25">
      <c r="A1191" s="1" t="s">
        <v>11</v>
      </c>
      <c r="B1191" s="1" t="s">
        <v>12</v>
      </c>
      <c r="C1191" s="1" t="s">
        <v>356</v>
      </c>
      <c r="D1191" s="1" t="s">
        <v>357</v>
      </c>
      <c r="E1191" s="1" t="s">
        <v>15</v>
      </c>
      <c r="F1191" s="1" t="s">
        <v>16</v>
      </c>
      <c r="G1191" s="1" t="s">
        <v>17</v>
      </c>
      <c r="H1191" s="1" t="s">
        <v>18</v>
      </c>
      <c r="I1191" s="2">
        <v>43827</v>
      </c>
      <c r="J1191" s="1">
        <v>13</v>
      </c>
      <c r="K1191" s="1" t="s">
        <v>19</v>
      </c>
      <c r="L1191" s="1">
        <v>0</v>
      </c>
      <c r="M1191" s="1" t="s">
        <v>19</v>
      </c>
    </row>
    <row r="1192" spans="1:13" hidden="1" x14ac:dyDescent="0.25">
      <c r="A1192" s="1" t="s">
        <v>11</v>
      </c>
      <c r="B1192" s="1" t="s">
        <v>12</v>
      </c>
      <c r="C1192" s="1" t="s">
        <v>358</v>
      </c>
      <c r="D1192" s="1" t="s">
        <v>359</v>
      </c>
      <c r="E1192" s="1" t="s">
        <v>15</v>
      </c>
      <c r="F1192" s="1" t="s">
        <v>16</v>
      </c>
      <c r="G1192" s="1" t="s">
        <v>17</v>
      </c>
      <c r="H1192" s="1" t="s">
        <v>18</v>
      </c>
      <c r="I1192" s="2">
        <v>43827</v>
      </c>
      <c r="J1192" s="1">
        <v>335</v>
      </c>
      <c r="K1192" s="1" t="s">
        <v>19</v>
      </c>
      <c r="L1192" s="1">
        <v>0</v>
      </c>
      <c r="M1192" s="1" t="s">
        <v>19</v>
      </c>
    </row>
    <row r="1193" spans="1:13" hidden="1" x14ac:dyDescent="0.25">
      <c r="A1193" s="1" t="s">
        <v>11</v>
      </c>
      <c r="B1193" s="1" t="s">
        <v>12</v>
      </c>
      <c r="C1193" s="1" t="s">
        <v>74</v>
      </c>
      <c r="D1193" s="1" t="s">
        <v>75</v>
      </c>
      <c r="E1193" s="1" t="s">
        <v>15</v>
      </c>
      <c r="F1193" s="1" t="s">
        <v>16</v>
      </c>
      <c r="G1193" s="1" t="s">
        <v>17</v>
      </c>
      <c r="H1193" s="1" t="s">
        <v>18</v>
      </c>
      <c r="I1193" s="2">
        <v>43827</v>
      </c>
      <c r="J1193" s="1">
        <v>2234</v>
      </c>
      <c r="K1193" s="1" t="s">
        <v>19</v>
      </c>
      <c r="L1193" s="1">
        <v>0</v>
      </c>
      <c r="M1193" s="1" t="s">
        <v>19</v>
      </c>
    </row>
    <row r="1194" spans="1:13" hidden="1" x14ac:dyDescent="0.25">
      <c r="A1194" s="1" t="s">
        <v>11</v>
      </c>
      <c r="B1194" s="1" t="s">
        <v>12</v>
      </c>
      <c r="C1194" s="1" t="s">
        <v>224</v>
      </c>
      <c r="D1194" s="1" t="s">
        <v>225</v>
      </c>
      <c r="E1194" s="1" t="s">
        <v>15</v>
      </c>
      <c r="F1194" s="1" t="s">
        <v>16</v>
      </c>
      <c r="G1194" s="1" t="s">
        <v>17</v>
      </c>
      <c r="H1194" s="1" t="s">
        <v>18</v>
      </c>
      <c r="I1194" s="2">
        <v>43827</v>
      </c>
      <c r="J1194" s="1">
        <v>3500</v>
      </c>
      <c r="K1194" s="1" t="s">
        <v>19</v>
      </c>
      <c r="L1194" s="1">
        <v>0</v>
      </c>
      <c r="M1194" s="1" t="s">
        <v>19</v>
      </c>
    </row>
    <row r="1195" spans="1:13" hidden="1" x14ac:dyDescent="0.25">
      <c r="A1195" s="1" t="s">
        <v>11</v>
      </c>
      <c r="B1195" s="1" t="s">
        <v>12</v>
      </c>
      <c r="C1195" s="1" t="s">
        <v>164</v>
      </c>
      <c r="D1195" s="1" t="s">
        <v>165</v>
      </c>
      <c r="E1195" s="1" t="s">
        <v>15</v>
      </c>
      <c r="F1195" s="1" t="s">
        <v>16</v>
      </c>
      <c r="G1195" s="1" t="s">
        <v>17</v>
      </c>
      <c r="H1195" s="1" t="s">
        <v>18</v>
      </c>
      <c r="I1195" s="2">
        <v>43827</v>
      </c>
      <c r="J1195" s="1">
        <v>21440</v>
      </c>
      <c r="K1195" s="1" t="s">
        <v>19</v>
      </c>
      <c r="L1195" s="1">
        <v>0</v>
      </c>
      <c r="M1195" s="1" t="s">
        <v>19</v>
      </c>
    </row>
    <row r="1196" spans="1:13" hidden="1" x14ac:dyDescent="0.25">
      <c r="A1196" s="1" t="s">
        <v>11</v>
      </c>
      <c r="B1196" s="1" t="s">
        <v>12</v>
      </c>
      <c r="C1196" s="1" t="s">
        <v>364</v>
      </c>
      <c r="D1196" s="1" t="s">
        <v>365</v>
      </c>
      <c r="E1196" s="1" t="s">
        <v>15</v>
      </c>
      <c r="F1196" s="1" t="s">
        <v>16</v>
      </c>
      <c r="G1196" s="1" t="s">
        <v>17</v>
      </c>
      <c r="H1196" s="1" t="s">
        <v>18</v>
      </c>
      <c r="I1196" s="2">
        <v>43827</v>
      </c>
      <c r="J1196" s="1">
        <v>7733</v>
      </c>
      <c r="K1196" s="1" t="s">
        <v>19</v>
      </c>
      <c r="L1196" s="1">
        <v>0</v>
      </c>
      <c r="M1196" s="1" t="s">
        <v>19</v>
      </c>
    </row>
    <row r="1197" spans="1:13" hidden="1" x14ac:dyDescent="0.25">
      <c r="A1197" s="1" t="s">
        <v>11</v>
      </c>
      <c r="B1197" s="1" t="s">
        <v>12</v>
      </c>
      <c r="C1197" s="1" t="s">
        <v>214</v>
      </c>
      <c r="D1197" s="1" t="s">
        <v>215</v>
      </c>
      <c r="E1197" s="1" t="s">
        <v>15</v>
      </c>
      <c r="F1197" s="1" t="s">
        <v>16</v>
      </c>
      <c r="G1197" s="1" t="s">
        <v>17</v>
      </c>
      <c r="H1197" s="1" t="s">
        <v>18</v>
      </c>
      <c r="I1197" s="2">
        <v>43827</v>
      </c>
      <c r="J1197" s="1">
        <v>39456</v>
      </c>
      <c r="K1197" s="1" t="s">
        <v>19</v>
      </c>
      <c r="L1197" s="1">
        <v>0</v>
      </c>
      <c r="M1197" s="1" t="s">
        <v>19</v>
      </c>
    </row>
    <row r="1198" spans="1:13" hidden="1" x14ac:dyDescent="0.25">
      <c r="A1198" s="1" t="s">
        <v>11</v>
      </c>
      <c r="B1198" s="1" t="s">
        <v>12</v>
      </c>
      <c r="C1198" s="1" t="s">
        <v>124</v>
      </c>
      <c r="D1198" s="1" t="s">
        <v>125</v>
      </c>
      <c r="E1198" s="1" t="s">
        <v>15</v>
      </c>
      <c r="F1198" s="1" t="s">
        <v>16</v>
      </c>
      <c r="G1198" s="1" t="s">
        <v>17</v>
      </c>
      <c r="H1198" s="1" t="s">
        <v>18</v>
      </c>
      <c r="I1198" s="2">
        <v>43827</v>
      </c>
      <c r="J1198" s="1">
        <v>2556</v>
      </c>
      <c r="K1198" s="1" t="s">
        <v>19</v>
      </c>
      <c r="L1198" s="1">
        <v>0</v>
      </c>
      <c r="M1198" s="1" t="s">
        <v>19</v>
      </c>
    </row>
    <row r="1199" spans="1:13" hidden="1" x14ac:dyDescent="0.25">
      <c r="A1199" s="1" t="s">
        <v>11</v>
      </c>
      <c r="B1199" s="1" t="s">
        <v>12</v>
      </c>
      <c r="C1199" s="1" t="s">
        <v>24</v>
      </c>
      <c r="D1199" s="1" t="s">
        <v>25</v>
      </c>
      <c r="E1199" s="1" t="s">
        <v>15</v>
      </c>
      <c r="F1199" s="1" t="s">
        <v>16</v>
      </c>
      <c r="G1199" s="1" t="s">
        <v>17</v>
      </c>
      <c r="H1199" s="1" t="s">
        <v>18</v>
      </c>
      <c r="I1199" s="2">
        <v>43827</v>
      </c>
      <c r="J1199" s="1">
        <v>60000</v>
      </c>
      <c r="K1199" s="1" t="s">
        <v>19</v>
      </c>
      <c r="L1199" s="1">
        <v>0</v>
      </c>
      <c r="M1199" s="1" t="s">
        <v>19</v>
      </c>
    </row>
    <row r="1200" spans="1:13" hidden="1" x14ac:dyDescent="0.25">
      <c r="A1200" s="1" t="s">
        <v>11</v>
      </c>
      <c r="B1200" s="1" t="s">
        <v>12</v>
      </c>
      <c r="C1200" s="1" t="s">
        <v>242</v>
      </c>
      <c r="D1200" s="1" t="s">
        <v>243</v>
      </c>
      <c r="E1200" s="1" t="s">
        <v>15</v>
      </c>
      <c r="F1200" s="1" t="s">
        <v>16</v>
      </c>
      <c r="G1200" s="1" t="s">
        <v>17</v>
      </c>
      <c r="H1200" s="1" t="s">
        <v>18</v>
      </c>
      <c r="I1200" s="2">
        <v>43827</v>
      </c>
      <c r="J1200" s="1">
        <v>15728</v>
      </c>
      <c r="K1200" s="1" t="s">
        <v>19</v>
      </c>
      <c r="L1200" s="1">
        <v>0</v>
      </c>
      <c r="M1200" s="1" t="s">
        <v>19</v>
      </c>
    </row>
    <row r="1201" spans="1:13" hidden="1" x14ac:dyDescent="0.25">
      <c r="A1201" s="1" t="s">
        <v>11</v>
      </c>
      <c r="B1201" s="1" t="s">
        <v>12</v>
      </c>
      <c r="C1201" s="1" t="s">
        <v>126</v>
      </c>
      <c r="D1201" s="1" t="s">
        <v>127</v>
      </c>
      <c r="E1201" s="1" t="s">
        <v>15</v>
      </c>
      <c r="F1201" s="1" t="s">
        <v>16</v>
      </c>
      <c r="G1201" s="1" t="s">
        <v>17</v>
      </c>
      <c r="H1201" s="1" t="s">
        <v>18</v>
      </c>
      <c r="I1201" s="2">
        <v>43827</v>
      </c>
      <c r="J1201" s="1">
        <v>534</v>
      </c>
      <c r="K1201" s="1" t="s">
        <v>19</v>
      </c>
      <c r="L1201" s="1">
        <v>0</v>
      </c>
      <c r="M1201" s="1" t="s">
        <v>19</v>
      </c>
    </row>
    <row r="1202" spans="1:13" hidden="1" x14ac:dyDescent="0.25">
      <c r="A1202" s="1" t="s">
        <v>11</v>
      </c>
      <c r="B1202" s="1" t="s">
        <v>12</v>
      </c>
      <c r="C1202" s="1" t="s">
        <v>328</v>
      </c>
      <c r="D1202" s="1" t="s">
        <v>329</v>
      </c>
      <c r="E1202" s="1" t="s">
        <v>15</v>
      </c>
      <c r="F1202" s="1" t="s">
        <v>16</v>
      </c>
      <c r="G1202" s="1" t="s">
        <v>17</v>
      </c>
      <c r="H1202" s="1" t="s">
        <v>18</v>
      </c>
      <c r="I1202" s="2">
        <v>43827</v>
      </c>
      <c r="J1202" s="1">
        <v>2180</v>
      </c>
      <c r="K1202" s="1" t="s">
        <v>19</v>
      </c>
      <c r="L1202" s="1">
        <v>0</v>
      </c>
      <c r="M1202" s="1" t="s">
        <v>19</v>
      </c>
    </row>
    <row r="1203" spans="1:13" hidden="1" x14ac:dyDescent="0.25">
      <c r="A1203" s="1" t="s">
        <v>11</v>
      </c>
      <c r="B1203" s="1" t="s">
        <v>12</v>
      </c>
      <c r="C1203" s="1" t="s">
        <v>330</v>
      </c>
      <c r="D1203" s="1" t="s">
        <v>331</v>
      </c>
      <c r="E1203" s="1" t="s">
        <v>15</v>
      </c>
      <c r="F1203" s="1" t="s">
        <v>16</v>
      </c>
      <c r="G1203" s="1" t="s">
        <v>17</v>
      </c>
      <c r="H1203" s="1" t="s">
        <v>18</v>
      </c>
      <c r="I1203" s="2">
        <v>43827</v>
      </c>
      <c r="J1203" s="1">
        <v>1045</v>
      </c>
      <c r="K1203" s="1" t="s">
        <v>19</v>
      </c>
      <c r="L1203" s="1">
        <v>0</v>
      </c>
      <c r="M1203" s="1" t="s">
        <v>19</v>
      </c>
    </row>
    <row r="1204" spans="1:13" hidden="1" x14ac:dyDescent="0.25">
      <c r="A1204" s="1" t="s">
        <v>11</v>
      </c>
      <c r="B1204" s="1" t="s">
        <v>12</v>
      </c>
      <c r="C1204" s="1" t="s">
        <v>46</v>
      </c>
      <c r="D1204" s="1" t="s">
        <v>47</v>
      </c>
      <c r="E1204" s="1" t="s">
        <v>15</v>
      </c>
      <c r="F1204" s="1" t="s">
        <v>16</v>
      </c>
      <c r="G1204" s="1" t="s">
        <v>17</v>
      </c>
      <c r="H1204" s="1" t="s">
        <v>18</v>
      </c>
      <c r="I1204" s="2">
        <v>43827</v>
      </c>
      <c r="J1204" s="1">
        <v>13168</v>
      </c>
      <c r="K1204" s="1" t="s">
        <v>19</v>
      </c>
      <c r="L1204" s="1">
        <v>0</v>
      </c>
      <c r="M1204" s="1" t="s">
        <v>19</v>
      </c>
    </row>
    <row r="1205" spans="1:13" x14ac:dyDescent="0.25">
      <c r="A1205" s="1" t="s">
        <v>11</v>
      </c>
      <c r="B1205" s="1" t="s">
        <v>12</v>
      </c>
      <c r="C1205" s="1" t="s">
        <v>318</v>
      </c>
      <c r="D1205" s="1" t="s">
        <v>319</v>
      </c>
      <c r="E1205" s="1" t="s">
        <v>15</v>
      </c>
      <c r="F1205" s="1" t="s">
        <v>16</v>
      </c>
      <c r="G1205" s="1" t="s">
        <v>17</v>
      </c>
      <c r="H1205" s="1" t="s">
        <v>18</v>
      </c>
      <c r="I1205" s="2">
        <v>43827</v>
      </c>
      <c r="J1205" s="1">
        <v>10296</v>
      </c>
      <c r="K1205" s="1" t="s">
        <v>19</v>
      </c>
      <c r="L1205" s="1">
        <v>0</v>
      </c>
      <c r="M1205" s="1" t="s">
        <v>19</v>
      </c>
    </row>
    <row r="1206" spans="1:13" hidden="1" x14ac:dyDescent="0.25">
      <c r="A1206" s="1" t="s">
        <v>11</v>
      </c>
      <c r="B1206" s="1" t="s">
        <v>12</v>
      </c>
      <c r="C1206" s="1" t="s">
        <v>172</v>
      </c>
      <c r="D1206" s="1" t="s">
        <v>173</v>
      </c>
      <c r="E1206" s="1" t="s">
        <v>15</v>
      </c>
      <c r="F1206" s="1" t="s">
        <v>16</v>
      </c>
      <c r="G1206" s="1" t="s">
        <v>17</v>
      </c>
      <c r="H1206" s="1" t="s">
        <v>18</v>
      </c>
      <c r="I1206" s="2">
        <v>43827</v>
      </c>
      <c r="J1206" s="1">
        <v>1000</v>
      </c>
      <c r="K1206" s="1" t="s">
        <v>19</v>
      </c>
      <c r="L1206" s="1">
        <v>0</v>
      </c>
      <c r="M1206" s="1" t="s">
        <v>19</v>
      </c>
    </row>
    <row r="1207" spans="1:13" hidden="1" x14ac:dyDescent="0.25">
      <c r="A1207" s="1" t="s">
        <v>11</v>
      </c>
      <c r="B1207" s="1" t="s">
        <v>12</v>
      </c>
      <c r="C1207" s="1" t="s">
        <v>178</v>
      </c>
      <c r="D1207" s="1" t="s">
        <v>179</v>
      </c>
      <c r="E1207" s="1" t="s">
        <v>15</v>
      </c>
      <c r="F1207" s="1" t="s">
        <v>16</v>
      </c>
      <c r="G1207" s="1" t="s">
        <v>17</v>
      </c>
      <c r="H1207" s="1" t="s">
        <v>18</v>
      </c>
      <c r="I1207" s="2">
        <v>43827</v>
      </c>
      <c r="J1207" s="1">
        <v>99</v>
      </c>
      <c r="K1207" s="1" t="s">
        <v>19</v>
      </c>
      <c r="L1207" s="1">
        <v>0</v>
      </c>
      <c r="M1207" s="1" t="s">
        <v>19</v>
      </c>
    </row>
    <row r="1208" spans="1:13" hidden="1" x14ac:dyDescent="0.25">
      <c r="A1208" s="1" t="s">
        <v>11</v>
      </c>
      <c r="B1208" s="1" t="s">
        <v>12</v>
      </c>
      <c r="C1208" s="1" t="s">
        <v>292</v>
      </c>
      <c r="D1208" s="1" t="s">
        <v>293</v>
      </c>
      <c r="E1208" s="1" t="s">
        <v>15</v>
      </c>
      <c r="F1208" s="1" t="s">
        <v>16</v>
      </c>
      <c r="G1208" s="1" t="s">
        <v>17</v>
      </c>
      <c r="H1208" s="1" t="s">
        <v>18</v>
      </c>
      <c r="I1208" s="2">
        <v>43827</v>
      </c>
      <c r="J1208" s="1">
        <v>691</v>
      </c>
      <c r="K1208" s="1" t="s">
        <v>19</v>
      </c>
      <c r="L1208" s="1">
        <v>0</v>
      </c>
      <c r="M1208" s="1" t="s">
        <v>19</v>
      </c>
    </row>
    <row r="1209" spans="1:13" hidden="1" x14ac:dyDescent="0.25">
      <c r="A1209" s="1" t="s">
        <v>11</v>
      </c>
      <c r="B1209" s="1" t="s">
        <v>12</v>
      </c>
      <c r="C1209" s="1" t="s">
        <v>370</v>
      </c>
      <c r="D1209" s="1" t="s">
        <v>371</v>
      </c>
      <c r="E1209" s="1" t="s">
        <v>15</v>
      </c>
      <c r="F1209" s="1" t="s">
        <v>16</v>
      </c>
      <c r="G1209" s="1" t="s">
        <v>17</v>
      </c>
      <c r="H1209" s="1" t="s">
        <v>18</v>
      </c>
      <c r="I1209" s="2">
        <v>43827</v>
      </c>
      <c r="J1209" s="1">
        <v>250</v>
      </c>
      <c r="K1209" s="1" t="s">
        <v>19</v>
      </c>
      <c r="L1209" s="1">
        <v>0</v>
      </c>
      <c r="M1209" s="1" t="s">
        <v>19</v>
      </c>
    </row>
    <row r="1210" spans="1:13" hidden="1" x14ac:dyDescent="0.25">
      <c r="A1210" s="1" t="s">
        <v>11</v>
      </c>
      <c r="B1210" s="1" t="s">
        <v>12</v>
      </c>
      <c r="C1210" s="1" t="s">
        <v>88</v>
      </c>
      <c r="D1210" s="1" t="s">
        <v>89</v>
      </c>
      <c r="E1210" s="1" t="s">
        <v>15</v>
      </c>
      <c r="F1210" s="1" t="s">
        <v>16</v>
      </c>
      <c r="G1210" s="1" t="s">
        <v>17</v>
      </c>
      <c r="H1210" s="1" t="s">
        <v>18</v>
      </c>
      <c r="I1210" s="2">
        <v>43827</v>
      </c>
      <c r="J1210" s="1">
        <v>335</v>
      </c>
      <c r="K1210" s="1" t="s">
        <v>19</v>
      </c>
      <c r="L1210" s="1">
        <v>0</v>
      </c>
      <c r="M1210" s="1" t="s">
        <v>19</v>
      </c>
    </row>
    <row r="1211" spans="1:13" hidden="1" x14ac:dyDescent="0.25">
      <c r="A1211" s="1" t="s">
        <v>11</v>
      </c>
      <c r="B1211" s="1" t="s">
        <v>12</v>
      </c>
      <c r="C1211" s="1" t="s">
        <v>232</v>
      </c>
      <c r="D1211" s="1" t="s">
        <v>233</v>
      </c>
      <c r="E1211" s="1" t="s">
        <v>15</v>
      </c>
      <c r="F1211" s="1" t="s">
        <v>16</v>
      </c>
      <c r="G1211" s="1" t="s">
        <v>17</v>
      </c>
      <c r="H1211" s="1" t="s">
        <v>18</v>
      </c>
      <c r="I1211" s="2">
        <v>43827</v>
      </c>
      <c r="J1211" s="1">
        <v>12</v>
      </c>
      <c r="K1211" s="1" t="s">
        <v>19</v>
      </c>
      <c r="L1211" s="1">
        <v>0</v>
      </c>
      <c r="M1211" s="1" t="s">
        <v>19</v>
      </c>
    </row>
    <row r="1212" spans="1:13" hidden="1" x14ac:dyDescent="0.25">
      <c r="A1212" s="1" t="s">
        <v>11</v>
      </c>
      <c r="B1212" s="1" t="s">
        <v>12</v>
      </c>
      <c r="C1212" s="1" t="s">
        <v>372</v>
      </c>
      <c r="D1212" s="1" t="s">
        <v>373</v>
      </c>
      <c r="E1212" s="1" t="s">
        <v>15</v>
      </c>
      <c r="F1212" s="1" t="s">
        <v>16</v>
      </c>
      <c r="G1212" s="1" t="s">
        <v>17</v>
      </c>
      <c r="H1212" s="1" t="s">
        <v>18</v>
      </c>
      <c r="I1212" s="2">
        <v>43827</v>
      </c>
      <c r="J1212" s="1">
        <v>84</v>
      </c>
      <c r="K1212" s="1" t="s">
        <v>19</v>
      </c>
      <c r="L1212" s="1">
        <v>0</v>
      </c>
      <c r="M1212" s="1" t="s">
        <v>19</v>
      </c>
    </row>
    <row r="1213" spans="1:13" hidden="1" x14ac:dyDescent="0.25">
      <c r="A1213" s="1" t="s">
        <v>11</v>
      </c>
      <c r="B1213" s="1" t="s">
        <v>12</v>
      </c>
      <c r="C1213" s="1" t="s">
        <v>98</v>
      </c>
      <c r="D1213" s="1" t="s">
        <v>99</v>
      </c>
      <c r="E1213" s="1" t="s">
        <v>15</v>
      </c>
      <c r="F1213" s="1" t="s">
        <v>16</v>
      </c>
      <c r="G1213" s="1" t="s">
        <v>17</v>
      </c>
      <c r="H1213" s="1" t="s">
        <v>18</v>
      </c>
      <c r="I1213" s="2">
        <v>43827</v>
      </c>
      <c r="J1213" s="1">
        <v>5</v>
      </c>
      <c r="K1213" s="1" t="s">
        <v>19</v>
      </c>
      <c r="L1213" s="1">
        <v>0</v>
      </c>
      <c r="M1213" s="1" t="s">
        <v>19</v>
      </c>
    </row>
    <row r="1214" spans="1:13" hidden="1" x14ac:dyDescent="0.25">
      <c r="A1214" s="1" t="s">
        <v>11</v>
      </c>
      <c r="B1214" s="1" t="s">
        <v>12</v>
      </c>
      <c r="C1214" s="1" t="s">
        <v>282</v>
      </c>
      <c r="D1214" s="1" t="s">
        <v>283</v>
      </c>
      <c r="E1214" s="1" t="s">
        <v>15</v>
      </c>
      <c r="F1214" s="1" t="s">
        <v>16</v>
      </c>
      <c r="G1214" s="1" t="s">
        <v>17</v>
      </c>
      <c r="H1214" s="1" t="s">
        <v>18</v>
      </c>
      <c r="I1214" s="2">
        <v>43827</v>
      </c>
      <c r="J1214" s="1">
        <v>505</v>
      </c>
      <c r="K1214" s="1" t="s">
        <v>19</v>
      </c>
      <c r="L1214" s="1">
        <v>0</v>
      </c>
      <c r="M1214" s="1" t="s">
        <v>19</v>
      </c>
    </row>
    <row r="1215" spans="1:13" hidden="1" x14ac:dyDescent="0.25">
      <c r="A1215" s="1" t="s">
        <v>11</v>
      </c>
      <c r="B1215" s="1" t="s">
        <v>12</v>
      </c>
      <c r="C1215" s="1" t="s">
        <v>72</v>
      </c>
      <c r="D1215" s="1" t="s">
        <v>73</v>
      </c>
      <c r="E1215" s="1" t="s">
        <v>15</v>
      </c>
      <c r="F1215" s="1" t="s">
        <v>16</v>
      </c>
      <c r="G1215" s="1" t="s">
        <v>17</v>
      </c>
      <c r="H1215" s="1" t="s">
        <v>18</v>
      </c>
      <c r="I1215" s="2">
        <v>43827</v>
      </c>
      <c r="J1215" s="1">
        <v>200</v>
      </c>
      <c r="K1215" s="1" t="s">
        <v>19</v>
      </c>
      <c r="L1215" s="1">
        <v>0</v>
      </c>
      <c r="M1215" s="1" t="s">
        <v>19</v>
      </c>
    </row>
    <row r="1216" spans="1:13" hidden="1" x14ac:dyDescent="0.25">
      <c r="A1216" s="1" t="s">
        <v>11</v>
      </c>
      <c r="B1216" s="1" t="s">
        <v>12</v>
      </c>
      <c r="C1216" s="1" t="s">
        <v>254</v>
      </c>
      <c r="D1216" s="1" t="s">
        <v>255</v>
      </c>
      <c r="E1216" s="1" t="s">
        <v>15</v>
      </c>
      <c r="F1216" s="1" t="s">
        <v>16</v>
      </c>
      <c r="G1216" s="1" t="s">
        <v>17</v>
      </c>
      <c r="H1216" s="1" t="s">
        <v>18</v>
      </c>
      <c r="I1216" s="2">
        <v>43827</v>
      </c>
      <c r="J1216" s="1">
        <v>132</v>
      </c>
      <c r="K1216" s="1" t="s">
        <v>19</v>
      </c>
      <c r="L1216" s="1">
        <v>0</v>
      </c>
      <c r="M1216" s="1" t="s">
        <v>19</v>
      </c>
    </row>
    <row r="1217" spans="1:13" hidden="1" x14ac:dyDescent="0.25">
      <c r="A1217" s="1" t="s">
        <v>11</v>
      </c>
      <c r="B1217" s="1" t="s">
        <v>12</v>
      </c>
      <c r="C1217" s="1" t="s">
        <v>176</v>
      </c>
      <c r="D1217" s="1" t="s">
        <v>177</v>
      </c>
      <c r="E1217" s="1" t="s">
        <v>15</v>
      </c>
      <c r="F1217" s="1" t="s">
        <v>16</v>
      </c>
      <c r="G1217" s="1" t="s">
        <v>17</v>
      </c>
      <c r="H1217" s="1" t="s">
        <v>18</v>
      </c>
      <c r="I1217" s="2">
        <v>43827</v>
      </c>
      <c r="J1217" s="1">
        <v>5000</v>
      </c>
      <c r="K1217" s="1" t="s">
        <v>19</v>
      </c>
      <c r="L1217" s="1">
        <v>0</v>
      </c>
      <c r="M1217" s="1" t="s">
        <v>19</v>
      </c>
    </row>
    <row r="1218" spans="1:13" hidden="1" x14ac:dyDescent="0.25">
      <c r="A1218" s="1" t="s">
        <v>11</v>
      </c>
      <c r="B1218" s="1" t="s">
        <v>12</v>
      </c>
      <c r="C1218" s="1" t="s">
        <v>54</v>
      </c>
      <c r="D1218" s="1" t="s">
        <v>55</v>
      </c>
      <c r="E1218" s="1" t="s">
        <v>15</v>
      </c>
      <c r="F1218" s="1" t="s">
        <v>16</v>
      </c>
      <c r="G1218" s="1" t="s">
        <v>17</v>
      </c>
      <c r="H1218" s="1" t="s">
        <v>18</v>
      </c>
      <c r="I1218" s="2">
        <v>43828</v>
      </c>
      <c r="J1218" s="1">
        <v>960</v>
      </c>
      <c r="K1218" s="1" t="s">
        <v>19</v>
      </c>
      <c r="L1218" s="1">
        <v>0</v>
      </c>
      <c r="M1218" s="1" t="s">
        <v>19</v>
      </c>
    </row>
    <row r="1219" spans="1:13" hidden="1" x14ac:dyDescent="0.25">
      <c r="A1219" s="1" t="s">
        <v>11</v>
      </c>
      <c r="B1219" s="1" t="s">
        <v>12</v>
      </c>
      <c r="C1219" s="1" t="s">
        <v>86</v>
      </c>
      <c r="D1219" s="1" t="s">
        <v>87</v>
      </c>
      <c r="E1219" s="1" t="s">
        <v>15</v>
      </c>
      <c r="F1219" s="1" t="s">
        <v>16</v>
      </c>
      <c r="G1219" s="1" t="s">
        <v>17</v>
      </c>
      <c r="H1219" s="1" t="s">
        <v>18</v>
      </c>
      <c r="I1219" s="2">
        <v>43828</v>
      </c>
      <c r="J1219" s="1">
        <v>315</v>
      </c>
      <c r="K1219" s="1" t="s">
        <v>19</v>
      </c>
      <c r="L1219" s="1">
        <v>0</v>
      </c>
      <c r="M1219" s="1" t="s">
        <v>19</v>
      </c>
    </row>
    <row r="1220" spans="1:13" hidden="1" x14ac:dyDescent="0.25">
      <c r="A1220" s="1" t="s">
        <v>11</v>
      </c>
      <c r="B1220" s="1" t="s">
        <v>12</v>
      </c>
      <c r="C1220" s="1" t="s">
        <v>320</v>
      </c>
      <c r="D1220" s="1" t="s">
        <v>321</v>
      </c>
      <c r="E1220" s="1" t="s">
        <v>15</v>
      </c>
      <c r="F1220" s="1" t="s">
        <v>16</v>
      </c>
      <c r="G1220" s="1" t="s">
        <v>17</v>
      </c>
      <c r="H1220" s="1" t="s">
        <v>18</v>
      </c>
      <c r="I1220" s="2">
        <v>43828</v>
      </c>
      <c r="J1220" s="1">
        <v>2001</v>
      </c>
      <c r="K1220" s="1" t="s">
        <v>19</v>
      </c>
      <c r="L1220" s="1">
        <v>0</v>
      </c>
      <c r="M1220" s="1" t="s">
        <v>19</v>
      </c>
    </row>
    <row r="1221" spans="1:13" hidden="1" x14ac:dyDescent="0.25">
      <c r="A1221" s="1" t="s">
        <v>11</v>
      </c>
      <c r="B1221" s="1" t="s">
        <v>12</v>
      </c>
      <c r="C1221" s="1" t="s">
        <v>228</v>
      </c>
      <c r="D1221" s="1" t="s">
        <v>229</v>
      </c>
      <c r="E1221" s="1" t="s">
        <v>15</v>
      </c>
      <c r="F1221" s="1" t="s">
        <v>16</v>
      </c>
      <c r="G1221" s="1" t="s">
        <v>17</v>
      </c>
      <c r="H1221" s="1" t="s">
        <v>18</v>
      </c>
      <c r="I1221" s="2">
        <v>43828</v>
      </c>
      <c r="J1221" s="1">
        <v>80</v>
      </c>
      <c r="K1221" s="1" t="s">
        <v>19</v>
      </c>
      <c r="L1221" s="1">
        <v>0</v>
      </c>
      <c r="M1221" s="1" t="s">
        <v>19</v>
      </c>
    </row>
    <row r="1222" spans="1:13" hidden="1" x14ac:dyDescent="0.25">
      <c r="A1222" s="1" t="s">
        <v>11</v>
      </c>
      <c r="B1222" s="1" t="s">
        <v>12</v>
      </c>
      <c r="C1222" s="1" t="s">
        <v>96</v>
      </c>
      <c r="D1222" s="1" t="s">
        <v>97</v>
      </c>
      <c r="E1222" s="1" t="s">
        <v>15</v>
      </c>
      <c r="F1222" s="1" t="s">
        <v>16</v>
      </c>
      <c r="G1222" s="1" t="s">
        <v>17</v>
      </c>
      <c r="H1222" s="1" t="s">
        <v>18</v>
      </c>
      <c r="I1222" s="2">
        <v>43828</v>
      </c>
      <c r="J1222" s="1">
        <v>625</v>
      </c>
      <c r="K1222" s="1" t="s">
        <v>19</v>
      </c>
      <c r="L1222" s="1">
        <v>0</v>
      </c>
      <c r="M1222" s="1" t="s">
        <v>19</v>
      </c>
    </row>
    <row r="1223" spans="1:13" hidden="1" x14ac:dyDescent="0.25">
      <c r="A1223" s="1" t="s">
        <v>11</v>
      </c>
      <c r="B1223" s="1" t="s">
        <v>12</v>
      </c>
      <c r="C1223" s="1" t="s">
        <v>374</v>
      </c>
      <c r="D1223" s="1" t="s">
        <v>375</v>
      </c>
      <c r="E1223" s="1" t="s">
        <v>15</v>
      </c>
      <c r="F1223" s="1" t="s">
        <v>16</v>
      </c>
      <c r="G1223" s="1" t="s">
        <v>17</v>
      </c>
      <c r="H1223" s="1" t="s">
        <v>18</v>
      </c>
      <c r="I1223" s="2">
        <v>43828</v>
      </c>
      <c r="J1223" s="1">
        <v>1200</v>
      </c>
      <c r="K1223" s="1" t="s">
        <v>19</v>
      </c>
      <c r="L1223" s="1">
        <v>0</v>
      </c>
      <c r="M1223" s="1" t="s">
        <v>19</v>
      </c>
    </row>
    <row r="1224" spans="1:13" hidden="1" x14ac:dyDescent="0.25">
      <c r="A1224" s="1" t="s">
        <v>11</v>
      </c>
      <c r="B1224" s="1" t="s">
        <v>12</v>
      </c>
      <c r="C1224" s="1" t="s">
        <v>80</v>
      </c>
      <c r="D1224" s="1" t="s">
        <v>81</v>
      </c>
      <c r="E1224" s="1" t="s">
        <v>15</v>
      </c>
      <c r="F1224" s="1" t="s">
        <v>16</v>
      </c>
      <c r="G1224" s="1" t="s">
        <v>17</v>
      </c>
      <c r="H1224" s="1" t="s">
        <v>18</v>
      </c>
      <c r="I1224" s="2">
        <v>43828</v>
      </c>
      <c r="J1224" s="1">
        <v>390</v>
      </c>
      <c r="K1224" s="1" t="s">
        <v>19</v>
      </c>
      <c r="L1224" s="1">
        <v>0</v>
      </c>
      <c r="M1224" s="1" t="s">
        <v>19</v>
      </c>
    </row>
    <row r="1225" spans="1:13" hidden="1" x14ac:dyDescent="0.25">
      <c r="A1225" s="1" t="s">
        <v>11</v>
      </c>
      <c r="B1225" s="1" t="s">
        <v>12</v>
      </c>
      <c r="C1225" s="1" t="s">
        <v>72</v>
      </c>
      <c r="D1225" s="1" t="s">
        <v>73</v>
      </c>
      <c r="E1225" s="1" t="s">
        <v>15</v>
      </c>
      <c r="F1225" s="1" t="s">
        <v>16</v>
      </c>
      <c r="G1225" s="1" t="s">
        <v>17</v>
      </c>
      <c r="H1225" s="1" t="s">
        <v>18</v>
      </c>
      <c r="I1225" s="2">
        <v>43828</v>
      </c>
      <c r="J1225" s="1">
        <v>2142</v>
      </c>
      <c r="K1225" s="1" t="s">
        <v>19</v>
      </c>
      <c r="L1225" s="1">
        <v>0</v>
      </c>
      <c r="M1225" s="1" t="s">
        <v>19</v>
      </c>
    </row>
    <row r="1226" spans="1:13" hidden="1" x14ac:dyDescent="0.25">
      <c r="A1226" s="1" t="s">
        <v>11</v>
      </c>
      <c r="B1226" s="1" t="s">
        <v>12</v>
      </c>
      <c r="C1226" s="1" t="s">
        <v>376</v>
      </c>
      <c r="D1226" s="1" t="s">
        <v>377</v>
      </c>
      <c r="E1226" s="1" t="s">
        <v>15</v>
      </c>
      <c r="F1226" s="1" t="s">
        <v>16</v>
      </c>
      <c r="G1226" s="1" t="s">
        <v>17</v>
      </c>
      <c r="H1226" s="1" t="s">
        <v>18</v>
      </c>
      <c r="I1226" s="2">
        <v>43828</v>
      </c>
      <c r="J1226" s="1">
        <v>150</v>
      </c>
      <c r="K1226" s="1" t="s">
        <v>19</v>
      </c>
      <c r="L1226" s="1">
        <v>0</v>
      </c>
      <c r="M1226" s="1" t="s">
        <v>19</v>
      </c>
    </row>
    <row r="1227" spans="1:13" hidden="1" x14ac:dyDescent="0.25">
      <c r="A1227" s="1" t="s">
        <v>11</v>
      </c>
      <c r="B1227" s="1" t="s">
        <v>12</v>
      </c>
      <c r="C1227" s="1" t="s">
        <v>344</v>
      </c>
      <c r="D1227" s="1" t="s">
        <v>345</v>
      </c>
      <c r="E1227" s="1" t="s">
        <v>15</v>
      </c>
      <c r="F1227" s="1" t="s">
        <v>16</v>
      </c>
      <c r="G1227" s="1" t="s">
        <v>17</v>
      </c>
      <c r="H1227" s="1" t="s">
        <v>18</v>
      </c>
      <c r="I1227" s="2">
        <v>43828</v>
      </c>
      <c r="J1227" s="1">
        <v>2012</v>
      </c>
      <c r="K1227" s="1" t="s">
        <v>19</v>
      </c>
      <c r="L1227" s="1">
        <v>0</v>
      </c>
      <c r="M1227" s="1" t="s">
        <v>19</v>
      </c>
    </row>
    <row r="1228" spans="1:13" hidden="1" x14ac:dyDescent="0.25">
      <c r="A1228" s="1" t="s">
        <v>11</v>
      </c>
      <c r="B1228" s="1" t="s">
        <v>12</v>
      </c>
      <c r="C1228" s="1" t="s">
        <v>276</v>
      </c>
      <c r="D1228" s="1" t="s">
        <v>277</v>
      </c>
      <c r="E1228" s="1" t="s">
        <v>15</v>
      </c>
      <c r="F1228" s="1" t="s">
        <v>16</v>
      </c>
      <c r="G1228" s="1" t="s">
        <v>17</v>
      </c>
      <c r="H1228" s="1" t="s">
        <v>18</v>
      </c>
      <c r="I1228" s="2">
        <v>43829</v>
      </c>
      <c r="J1228" s="1">
        <v>500</v>
      </c>
      <c r="K1228" s="1" t="s">
        <v>19</v>
      </c>
      <c r="L1228" s="1">
        <v>0</v>
      </c>
      <c r="M1228" s="1" t="s">
        <v>19</v>
      </c>
    </row>
    <row r="1229" spans="1:13" hidden="1" x14ac:dyDescent="0.25">
      <c r="A1229" s="1" t="s">
        <v>11</v>
      </c>
      <c r="B1229" s="1" t="s">
        <v>12</v>
      </c>
      <c r="C1229" s="1" t="s">
        <v>24</v>
      </c>
      <c r="D1229" s="1" t="s">
        <v>25</v>
      </c>
      <c r="E1229" s="1" t="s">
        <v>15</v>
      </c>
      <c r="F1229" s="1" t="s">
        <v>16</v>
      </c>
      <c r="G1229" s="1" t="s">
        <v>17</v>
      </c>
      <c r="H1229" s="1" t="s">
        <v>18</v>
      </c>
      <c r="I1229" s="2">
        <v>43829</v>
      </c>
      <c r="J1229" s="1">
        <v>113000</v>
      </c>
      <c r="K1229" s="1" t="s">
        <v>19</v>
      </c>
      <c r="L1229" s="1">
        <v>0</v>
      </c>
      <c r="M1229" s="1" t="s">
        <v>19</v>
      </c>
    </row>
    <row r="1230" spans="1:13" hidden="1" x14ac:dyDescent="0.25">
      <c r="A1230" s="1" t="s">
        <v>11</v>
      </c>
      <c r="B1230" s="1" t="s">
        <v>12</v>
      </c>
      <c r="C1230" s="1" t="s">
        <v>340</v>
      </c>
      <c r="D1230" s="1" t="s">
        <v>341</v>
      </c>
      <c r="E1230" s="1" t="s">
        <v>15</v>
      </c>
      <c r="F1230" s="1" t="s">
        <v>16</v>
      </c>
      <c r="G1230" s="1" t="s">
        <v>17</v>
      </c>
      <c r="H1230" s="1" t="s">
        <v>18</v>
      </c>
      <c r="I1230" s="2">
        <v>43829</v>
      </c>
      <c r="J1230" s="1">
        <v>260</v>
      </c>
      <c r="K1230" s="1" t="s">
        <v>19</v>
      </c>
      <c r="L1230" s="1">
        <v>0</v>
      </c>
      <c r="M1230" s="1" t="s">
        <v>19</v>
      </c>
    </row>
    <row r="1231" spans="1:13" hidden="1" x14ac:dyDescent="0.25">
      <c r="A1231" s="1" t="s">
        <v>11</v>
      </c>
      <c r="B1231" s="1" t="s">
        <v>12</v>
      </c>
      <c r="C1231" s="1" t="s">
        <v>298</v>
      </c>
      <c r="D1231" s="1" t="s">
        <v>299</v>
      </c>
      <c r="E1231" s="1" t="s">
        <v>15</v>
      </c>
      <c r="F1231" s="1" t="s">
        <v>16</v>
      </c>
      <c r="G1231" s="1" t="s">
        <v>17</v>
      </c>
      <c r="H1231" s="1" t="s">
        <v>18</v>
      </c>
      <c r="I1231" s="2">
        <v>43829</v>
      </c>
      <c r="J1231" s="1">
        <v>500</v>
      </c>
      <c r="K1231" s="1" t="s">
        <v>19</v>
      </c>
      <c r="L1231" s="1">
        <v>0</v>
      </c>
      <c r="M1231" s="1" t="s">
        <v>19</v>
      </c>
    </row>
    <row r="1232" spans="1:13" hidden="1" x14ac:dyDescent="0.25">
      <c r="A1232" s="1" t="s">
        <v>11</v>
      </c>
      <c r="B1232" s="1" t="s">
        <v>12</v>
      </c>
      <c r="C1232" s="1" t="s">
        <v>378</v>
      </c>
      <c r="D1232" s="1" t="s">
        <v>379</v>
      </c>
      <c r="E1232" s="1" t="s">
        <v>15</v>
      </c>
      <c r="F1232" s="1" t="s">
        <v>16</v>
      </c>
      <c r="G1232" s="1" t="s">
        <v>17</v>
      </c>
      <c r="H1232" s="1" t="s">
        <v>18</v>
      </c>
      <c r="I1232" s="2">
        <v>43829</v>
      </c>
      <c r="J1232" s="1">
        <v>150</v>
      </c>
      <c r="K1232" s="1" t="s">
        <v>19</v>
      </c>
      <c r="L1232" s="1">
        <v>0</v>
      </c>
      <c r="M1232" s="1" t="s">
        <v>19</v>
      </c>
    </row>
    <row r="1233" spans="1:13" hidden="1" x14ac:dyDescent="0.25">
      <c r="A1233" s="1" t="s">
        <v>11</v>
      </c>
      <c r="B1233" s="1" t="s">
        <v>12</v>
      </c>
      <c r="C1233" s="1" t="s">
        <v>380</v>
      </c>
      <c r="D1233" s="1" t="s">
        <v>381</v>
      </c>
      <c r="E1233" s="1" t="s">
        <v>15</v>
      </c>
      <c r="F1233" s="1" t="s">
        <v>16</v>
      </c>
      <c r="G1233" s="1" t="s">
        <v>17</v>
      </c>
      <c r="H1233" s="1" t="s">
        <v>18</v>
      </c>
      <c r="I1233" s="2">
        <v>43829</v>
      </c>
      <c r="J1233" s="1">
        <v>120</v>
      </c>
      <c r="K1233" s="1" t="s">
        <v>19</v>
      </c>
      <c r="L1233" s="1">
        <v>0</v>
      </c>
      <c r="M1233" s="1" t="s">
        <v>19</v>
      </c>
    </row>
    <row r="1234" spans="1:13" hidden="1" x14ac:dyDescent="0.25">
      <c r="A1234" s="1" t="s">
        <v>11</v>
      </c>
      <c r="B1234" s="1" t="s">
        <v>12</v>
      </c>
      <c r="C1234" s="1" t="s">
        <v>382</v>
      </c>
      <c r="D1234" s="1" t="s">
        <v>383</v>
      </c>
      <c r="E1234" s="1" t="s">
        <v>15</v>
      </c>
      <c r="F1234" s="1" t="s">
        <v>16</v>
      </c>
      <c r="G1234" s="1" t="s">
        <v>17</v>
      </c>
      <c r="H1234" s="1" t="s">
        <v>18</v>
      </c>
      <c r="I1234" s="2">
        <v>43829</v>
      </c>
      <c r="J1234" s="1">
        <v>150</v>
      </c>
      <c r="K1234" s="1" t="s">
        <v>19</v>
      </c>
      <c r="L1234" s="1">
        <v>0</v>
      </c>
      <c r="M1234" s="1" t="s">
        <v>19</v>
      </c>
    </row>
    <row r="1235" spans="1:13" hidden="1" x14ac:dyDescent="0.25">
      <c r="A1235" s="1" t="s">
        <v>11</v>
      </c>
      <c r="B1235" s="1" t="s">
        <v>12</v>
      </c>
      <c r="C1235" s="1" t="s">
        <v>176</v>
      </c>
      <c r="D1235" s="1" t="s">
        <v>177</v>
      </c>
      <c r="E1235" s="1" t="s">
        <v>15</v>
      </c>
      <c r="F1235" s="1" t="s">
        <v>16</v>
      </c>
      <c r="G1235" s="1" t="s">
        <v>17</v>
      </c>
      <c r="H1235" s="1" t="s">
        <v>18</v>
      </c>
      <c r="I1235" s="2">
        <v>43829</v>
      </c>
      <c r="J1235" s="1">
        <v>100</v>
      </c>
      <c r="K1235" s="1" t="s">
        <v>19</v>
      </c>
      <c r="L1235" s="1">
        <v>0</v>
      </c>
      <c r="M1235" s="1" t="s">
        <v>19</v>
      </c>
    </row>
    <row r="1236" spans="1:13" hidden="1" x14ac:dyDescent="0.25">
      <c r="A1236" s="1" t="s">
        <v>11</v>
      </c>
      <c r="B1236" s="1" t="s">
        <v>12</v>
      </c>
      <c r="C1236" s="1" t="s">
        <v>22</v>
      </c>
      <c r="D1236" s="1" t="s">
        <v>23</v>
      </c>
      <c r="E1236" s="1" t="s">
        <v>15</v>
      </c>
      <c r="F1236" s="1" t="s">
        <v>16</v>
      </c>
      <c r="G1236" s="1" t="s">
        <v>17</v>
      </c>
      <c r="H1236" s="1" t="s">
        <v>18</v>
      </c>
      <c r="I1236" s="2">
        <v>43830</v>
      </c>
      <c r="J1236" s="1">
        <v>57500</v>
      </c>
      <c r="K1236" s="1" t="s">
        <v>19</v>
      </c>
      <c r="L1236" s="1">
        <v>0</v>
      </c>
      <c r="M1236" s="1" t="s">
        <v>19</v>
      </c>
    </row>
    <row r="1237" spans="1:13" hidden="1" x14ac:dyDescent="0.25">
      <c r="A1237" s="1" t="s">
        <v>11</v>
      </c>
      <c r="B1237" s="1" t="s">
        <v>12</v>
      </c>
      <c r="C1237" s="1" t="s">
        <v>24</v>
      </c>
      <c r="D1237" s="1" t="s">
        <v>25</v>
      </c>
      <c r="E1237" s="1" t="s">
        <v>15</v>
      </c>
      <c r="F1237" s="1" t="s">
        <v>16</v>
      </c>
      <c r="G1237" s="1" t="s">
        <v>17</v>
      </c>
      <c r="H1237" s="1" t="s">
        <v>18</v>
      </c>
      <c r="I1237" s="2">
        <v>43830</v>
      </c>
      <c r="J1237" s="1">
        <v>46000</v>
      </c>
      <c r="K1237" s="1" t="s">
        <v>19</v>
      </c>
      <c r="L1237" s="1">
        <v>0</v>
      </c>
      <c r="M1237" s="1" t="s">
        <v>19</v>
      </c>
    </row>
    <row r="1238" spans="1:13" x14ac:dyDescent="0.25">
      <c r="A1238" s="1" t="s">
        <v>11</v>
      </c>
      <c r="B1238" s="1" t="s">
        <v>12</v>
      </c>
      <c r="C1238" s="1" t="s">
        <v>318</v>
      </c>
      <c r="D1238" s="1" t="s">
        <v>319</v>
      </c>
      <c r="E1238" s="1" t="s">
        <v>15</v>
      </c>
      <c r="F1238" s="1" t="s">
        <v>16</v>
      </c>
      <c r="G1238" s="1" t="s">
        <v>17</v>
      </c>
      <c r="H1238" s="1" t="s">
        <v>18</v>
      </c>
      <c r="I1238" s="2">
        <v>43830</v>
      </c>
      <c r="J1238" s="1">
        <v>7920</v>
      </c>
      <c r="K1238" s="1" t="s">
        <v>19</v>
      </c>
      <c r="L1238" s="1">
        <v>0</v>
      </c>
      <c r="M1238" s="1" t="s">
        <v>19</v>
      </c>
    </row>
    <row r="1239" spans="1:13" hidden="1" x14ac:dyDescent="0.25">
      <c r="A1239" s="1" t="s">
        <v>11</v>
      </c>
      <c r="B1239" s="1" t="s">
        <v>12</v>
      </c>
      <c r="C1239" s="1" t="s">
        <v>384</v>
      </c>
      <c r="D1239" s="1" t="s">
        <v>385</v>
      </c>
      <c r="E1239" s="1" t="s">
        <v>15</v>
      </c>
      <c r="F1239" s="1" t="s">
        <v>16</v>
      </c>
      <c r="G1239" s="1" t="s">
        <v>17</v>
      </c>
      <c r="H1239" s="1" t="s">
        <v>18</v>
      </c>
      <c r="I1239" s="2">
        <v>43830</v>
      </c>
      <c r="J1239" s="1">
        <v>25</v>
      </c>
      <c r="K1239" s="1" t="s">
        <v>19</v>
      </c>
      <c r="L1239" s="1">
        <v>0</v>
      </c>
      <c r="M1239" s="1" t="s">
        <v>19</v>
      </c>
    </row>
    <row r="1240" spans="1:13" hidden="1" x14ac:dyDescent="0.25">
      <c r="A1240" s="1" t="s">
        <v>11</v>
      </c>
      <c r="B1240" s="1" t="s">
        <v>12</v>
      </c>
      <c r="C1240" s="1" t="s">
        <v>180</v>
      </c>
      <c r="D1240" s="1" t="s">
        <v>181</v>
      </c>
      <c r="E1240" s="1" t="s">
        <v>15</v>
      </c>
      <c r="F1240" s="1" t="s">
        <v>16</v>
      </c>
      <c r="G1240" s="1" t="s">
        <v>17</v>
      </c>
      <c r="H1240" s="1" t="s">
        <v>18</v>
      </c>
      <c r="I1240" s="2">
        <v>43830</v>
      </c>
      <c r="J1240" s="1">
        <v>550</v>
      </c>
      <c r="K1240" s="1" t="s">
        <v>19</v>
      </c>
      <c r="L1240" s="1">
        <v>0</v>
      </c>
      <c r="M1240" s="1" t="s">
        <v>19</v>
      </c>
    </row>
    <row r="1241" spans="1:13" hidden="1" x14ac:dyDescent="0.25">
      <c r="A1241" s="1" t="s">
        <v>11</v>
      </c>
      <c r="B1241" s="1" t="s">
        <v>12</v>
      </c>
      <c r="C1241" s="1" t="s">
        <v>386</v>
      </c>
      <c r="D1241" s="1" t="s">
        <v>387</v>
      </c>
      <c r="E1241" s="1" t="s">
        <v>15</v>
      </c>
      <c r="F1241" s="1" t="s">
        <v>16</v>
      </c>
      <c r="G1241" s="1" t="s">
        <v>17</v>
      </c>
      <c r="H1241" s="1" t="s">
        <v>18</v>
      </c>
      <c r="I1241" s="2">
        <v>43830</v>
      </c>
      <c r="J1241" s="1">
        <v>321</v>
      </c>
      <c r="K1241" s="1" t="s">
        <v>19</v>
      </c>
      <c r="L1241" s="1">
        <v>0</v>
      </c>
      <c r="M1241" s="1" t="s">
        <v>19</v>
      </c>
    </row>
    <row r="1242" spans="1:13" hidden="1" x14ac:dyDescent="0.25">
      <c r="A1242" s="1" t="s">
        <v>11</v>
      </c>
      <c r="B1242" s="1" t="s">
        <v>12</v>
      </c>
      <c r="C1242" s="1" t="s">
        <v>342</v>
      </c>
      <c r="D1242" s="1" t="s">
        <v>343</v>
      </c>
      <c r="E1242" s="1" t="s">
        <v>15</v>
      </c>
      <c r="F1242" s="1" t="s">
        <v>16</v>
      </c>
      <c r="G1242" s="1" t="s">
        <v>17</v>
      </c>
      <c r="H1242" s="1" t="s">
        <v>18</v>
      </c>
      <c r="I1242" s="2">
        <v>43830</v>
      </c>
      <c r="J1242" s="1">
        <v>195</v>
      </c>
      <c r="K1242" s="1" t="s">
        <v>19</v>
      </c>
      <c r="L1242" s="1">
        <v>0</v>
      </c>
      <c r="M1242" s="1" t="s">
        <v>19</v>
      </c>
    </row>
    <row r="1243" spans="1:13" hidden="1" x14ac:dyDescent="0.25">
      <c r="A1243" s="1" t="s">
        <v>11</v>
      </c>
      <c r="B1243" s="1" t="s">
        <v>12</v>
      </c>
      <c r="C1243" s="1" t="s">
        <v>388</v>
      </c>
      <c r="D1243" s="1" t="s">
        <v>389</v>
      </c>
      <c r="E1243" s="1" t="s">
        <v>15</v>
      </c>
      <c r="F1243" s="1" t="s">
        <v>16</v>
      </c>
      <c r="G1243" s="1" t="s">
        <v>17</v>
      </c>
      <c r="H1243" s="1" t="s">
        <v>18</v>
      </c>
      <c r="I1243" s="2">
        <v>43830</v>
      </c>
      <c r="J1243" s="1">
        <v>23</v>
      </c>
      <c r="K1243" s="1" t="s">
        <v>19</v>
      </c>
      <c r="L1243" s="1">
        <v>0</v>
      </c>
      <c r="M1243" s="1" t="s">
        <v>19</v>
      </c>
    </row>
    <row r="1244" spans="1:13" hidden="1" x14ac:dyDescent="0.25">
      <c r="A1244" s="1" t="s">
        <v>11</v>
      </c>
      <c r="B1244" s="1" t="s">
        <v>12</v>
      </c>
      <c r="C1244" s="1" t="s">
        <v>390</v>
      </c>
      <c r="D1244" s="1" t="s">
        <v>391</v>
      </c>
      <c r="E1244" s="1" t="s">
        <v>15</v>
      </c>
      <c r="F1244" s="1" t="s">
        <v>16</v>
      </c>
      <c r="G1244" s="1" t="s">
        <v>17</v>
      </c>
      <c r="H1244" s="1" t="s">
        <v>18</v>
      </c>
      <c r="I1244" s="2">
        <v>43834</v>
      </c>
      <c r="J1244" s="1">
        <v>2310</v>
      </c>
      <c r="K1244" s="1" t="s">
        <v>19</v>
      </c>
      <c r="L1244" s="1">
        <v>0</v>
      </c>
      <c r="M1244" s="1" t="s">
        <v>19</v>
      </c>
    </row>
    <row r="1245" spans="1:13" hidden="1" x14ac:dyDescent="0.25">
      <c r="A1245" s="1" t="s">
        <v>11</v>
      </c>
      <c r="B1245" s="1" t="s">
        <v>12</v>
      </c>
      <c r="C1245" s="1" t="s">
        <v>392</v>
      </c>
      <c r="D1245" s="1" t="s">
        <v>393</v>
      </c>
      <c r="E1245" s="1" t="s">
        <v>15</v>
      </c>
      <c r="F1245" s="1" t="s">
        <v>16</v>
      </c>
      <c r="G1245" s="1" t="s">
        <v>17</v>
      </c>
      <c r="H1245" s="1" t="s">
        <v>18</v>
      </c>
      <c r="I1245" s="2">
        <v>43834</v>
      </c>
      <c r="J1245" s="1">
        <v>1985</v>
      </c>
      <c r="K1245" s="1" t="s">
        <v>19</v>
      </c>
      <c r="L1245" s="1">
        <v>0</v>
      </c>
      <c r="M1245" s="1" t="s">
        <v>19</v>
      </c>
    </row>
    <row r="1246" spans="1:13" hidden="1" x14ac:dyDescent="0.25">
      <c r="A1246" s="1" t="s">
        <v>11</v>
      </c>
      <c r="B1246" s="1" t="s">
        <v>12</v>
      </c>
      <c r="C1246" s="1" t="s">
        <v>368</v>
      </c>
      <c r="D1246" s="1" t="s">
        <v>369</v>
      </c>
      <c r="E1246" s="1" t="s">
        <v>15</v>
      </c>
      <c r="F1246" s="1" t="s">
        <v>16</v>
      </c>
      <c r="G1246" s="1" t="s">
        <v>17</v>
      </c>
      <c r="H1246" s="1" t="s">
        <v>18</v>
      </c>
      <c r="I1246" s="2">
        <v>43834</v>
      </c>
      <c r="J1246" s="1">
        <v>18488</v>
      </c>
      <c r="K1246" s="1" t="s">
        <v>19</v>
      </c>
      <c r="L1246" s="1">
        <v>0</v>
      </c>
      <c r="M1246" s="1" t="s">
        <v>19</v>
      </c>
    </row>
    <row r="1247" spans="1:13" hidden="1" x14ac:dyDescent="0.25">
      <c r="A1247" s="1" t="s">
        <v>11</v>
      </c>
      <c r="B1247" s="1" t="s">
        <v>12</v>
      </c>
      <c r="C1247" s="1" t="s">
        <v>394</v>
      </c>
      <c r="D1247" s="1" t="s">
        <v>395</v>
      </c>
      <c r="E1247" s="1" t="s">
        <v>15</v>
      </c>
      <c r="F1247" s="1" t="s">
        <v>16</v>
      </c>
      <c r="G1247" s="1" t="s">
        <v>17</v>
      </c>
      <c r="H1247" s="1" t="s">
        <v>18</v>
      </c>
      <c r="I1247" s="2">
        <v>43834</v>
      </c>
      <c r="J1247" s="1">
        <v>2936</v>
      </c>
      <c r="K1247" s="1" t="s">
        <v>19</v>
      </c>
      <c r="L1247" s="1">
        <v>0</v>
      </c>
      <c r="M1247" s="1" t="s">
        <v>19</v>
      </c>
    </row>
    <row r="1248" spans="1:13" hidden="1" x14ac:dyDescent="0.25">
      <c r="A1248" s="1" t="s">
        <v>11</v>
      </c>
      <c r="B1248" s="1" t="s">
        <v>12</v>
      </c>
      <c r="C1248" s="1" t="s">
        <v>276</v>
      </c>
      <c r="D1248" s="1" t="s">
        <v>277</v>
      </c>
      <c r="E1248" s="1" t="s">
        <v>15</v>
      </c>
      <c r="F1248" s="1" t="s">
        <v>16</v>
      </c>
      <c r="G1248" s="1" t="s">
        <v>17</v>
      </c>
      <c r="H1248" s="1" t="s">
        <v>18</v>
      </c>
      <c r="I1248" s="2">
        <v>43834</v>
      </c>
      <c r="J1248" s="1">
        <v>36050</v>
      </c>
      <c r="K1248" s="1" t="s">
        <v>19</v>
      </c>
      <c r="L1248" s="1">
        <v>0</v>
      </c>
      <c r="M1248" s="1" t="s">
        <v>19</v>
      </c>
    </row>
    <row r="1249" spans="1:13" hidden="1" x14ac:dyDescent="0.25">
      <c r="A1249" s="1" t="s">
        <v>11</v>
      </c>
      <c r="B1249" s="1" t="s">
        <v>12</v>
      </c>
      <c r="C1249" s="1" t="s">
        <v>356</v>
      </c>
      <c r="D1249" s="1" t="s">
        <v>357</v>
      </c>
      <c r="E1249" s="1" t="s">
        <v>15</v>
      </c>
      <c r="F1249" s="1" t="s">
        <v>16</v>
      </c>
      <c r="G1249" s="1" t="s">
        <v>17</v>
      </c>
      <c r="H1249" s="1" t="s">
        <v>18</v>
      </c>
      <c r="I1249" s="2">
        <v>43834</v>
      </c>
      <c r="J1249" s="1">
        <v>6212</v>
      </c>
      <c r="K1249" s="1" t="s">
        <v>19</v>
      </c>
      <c r="L1249" s="1">
        <v>0</v>
      </c>
      <c r="M1249" s="1" t="s">
        <v>19</v>
      </c>
    </row>
    <row r="1250" spans="1:13" hidden="1" x14ac:dyDescent="0.25">
      <c r="A1250" s="1" t="s">
        <v>11</v>
      </c>
      <c r="B1250" s="1" t="s">
        <v>12</v>
      </c>
      <c r="C1250" s="1" t="s">
        <v>364</v>
      </c>
      <c r="D1250" s="1" t="s">
        <v>365</v>
      </c>
      <c r="E1250" s="1" t="s">
        <v>15</v>
      </c>
      <c r="F1250" s="1" t="s">
        <v>16</v>
      </c>
      <c r="G1250" s="1" t="s">
        <v>17</v>
      </c>
      <c r="H1250" s="1" t="s">
        <v>18</v>
      </c>
      <c r="I1250" s="2">
        <v>43834</v>
      </c>
      <c r="J1250" s="1">
        <v>108</v>
      </c>
      <c r="K1250" s="1" t="s">
        <v>19</v>
      </c>
      <c r="L1250" s="1">
        <v>0</v>
      </c>
      <c r="M1250" s="1" t="s">
        <v>19</v>
      </c>
    </row>
    <row r="1251" spans="1:13" hidden="1" x14ac:dyDescent="0.25">
      <c r="A1251" s="1" t="s">
        <v>11</v>
      </c>
      <c r="B1251" s="1" t="s">
        <v>12</v>
      </c>
      <c r="C1251" s="1" t="s">
        <v>214</v>
      </c>
      <c r="D1251" s="1" t="s">
        <v>215</v>
      </c>
      <c r="E1251" s="1" t="s">
        <v>15</v>
      </c>
      <c r="F1251" s="1" t="s">
        <v>16</v>
      </c>
      <c r="G1251" s="1" t="s">
        <v>17</v>
      </c>
      <c r="H1251" s="1" t="s">
        <v>18</v>
      </c>
      <c r="I1251" s="2">
        <v>43834</v>
      </c>
      <c r="J1251" s="1">
        <v>1080</v>
      </c>
      <c r="K1251" s="1" t="s">
        <v>19</v>
      </c>
      <c r="L1251" s="1">
        <v>0</v>
      </c>
      <c r="M1251" s="1" t="s">
        <v>19</v>
      </c>
    </row>
    <row r="1252" spans="1:13" hidden="1" x14ac:dyDescent="0.25">
      <c r="A1252" s="1" t="s">
        <v>11</v>
      </c>
      <c r="B1252" s="1" t="s">
        <v>12</v>
      </c>
      <c r="C1252" s="1" t="s">
        <v>238</v>
      </c>
      <c r="D1252" s="1" t="s">
        <v>239</v>
      </c>
      <c r="E1252" s="1" t="s">
        <v>15</v>
      </c>
      <c r="F1252" s="1" t="s">
        <v>16</v>
      </c>
      <c r="G1252" s="1" t="s">
        <v>17</v>
      </c>
      <c r="H1252" s="1" t="s">
        <v>18</v>
      </c>
      <c r="I1252" s="2">
        <v>43834</v>
      </c>
      <c r="J1252" s="1">
        <v>72</v>
      </c>
      <c r="K1252" s="1" t="s">
        <v>19</v>
      </c>
      <c r="L1252" s="1">
        <v>0</v>
      </c>
      <c r="M1252" s="1" t="s">
        <v>19</v>
      </c>
    </row>
    <row r="1253" spans="1:13" hidden="1" x14ac:dyDescent="0.25">
      <c r="A1253" s="1" t="s">
        <v>11</v>
      </c>
      <c r="B1253" s="1" t="s">
        <v>12</v>
      </c>
      <c r="C1253" s="1" t="s">
        <v>22</v>
      </c>
      <c r="D1253" s="1" t="s">
        <v>23</v>
      </c>
      <c r="E1253" s="1" t="s">
        <v>15</v>
      </c>
      <c r="F1253" s="1" t="s">
        <v>16</v>
      </c>
      <c r="G1253" s="1" t="s">
        <v>17</v>
      </c>
      <c r="H1253" s="1" t="s">
        <v>18</v>
      </c>
      <c r="I1253" s="2">
        <v>43834</v>
      </c>
      <c r="J1253" s="1">
        <v>180000</v>
      </c>
      <c r="K1253" s="1" t="s">
        <v>19</v>
      </c>
      <c r="L1253" s="1">
        <v>0</v>
      </c>
      <c r="M1253" s="1" t="s">
        <v>19</v>
      </c>
    </row>
    <row r="1254" spans="1:13" hidden="1" x14ac:dyDescent="0.25">
      <c r="A1254" s="1" t="s">
        <v>11</v>
      </c>
      <c r="B1254" s="1" t="s">
        <v>12</v>
      </c>
      <c r="C1254" s="1" t="s">
        <v>146</v>
      </c>
      <c r="D1254" s="1" t="s">
        <v>147</v>
      </c>
      <c r="E1254" s="1" t="s">
        <v>15</v>
      </c>
      <c r="F1254" s="1" t="s">
        <v>16</v>
      </c>
      <c r="G1254" s="1" t="s">
        <v>17</v>
      </c>
      <c r="H1254" s="1" t="s">
        <v>18</v>
      </c>
      <c r="I1254" s="2">
        <v>43834</v>
      </c>
      <c r="J1254" s="1">
        <v>8560</v>
      </c>
      <c r="K1254" s="1" t="s">
        <v>19</v>
      </c>
      <c r="L1254" s="1">
        <v>0</v>
      </c>
      <c r="M1254" s="1" t="s">
        <v>19</v>
      </c>
    </row>
    <row r="1255" spans="1:13" hidden="1" x14ac:dyDescent="0.25">
      <c r="A1255" s="1" t="s">
        <v>11</v>
      </c>
      <c r="B1255" s="1" t="s">
        <v>12</v>
      </c>
      <c r="C1255" s="1" t="s">
        <v>124</v>
      </c>
      <c r="D1255" s="1" t="s">
        <v>125</v>
      </c>
      <c r="E1255" s="1" t="s">
        <v>15</v>
      </c>
      <c r="F1255" s="1" t="s">
        <v>16</v>
      </c>
      <c r="G1255" s="1" t="s">
        <v>17</v>
      </c>
      <c r="H1255" s="1" t="s">
        <v>18</v>
      </c>
      <c r="I1255" s="2">
        <v>43834</v>
      </c>
      <c r="J1255" s="1">
        <v>286</v>
      </c>
      <c r="K1255" s="1" t="s">
        <v>19</v>
      </c>
      <c r="L1255" s="1">
        <v>0</v>
      </c>
      <c r="M1255" s="1" t="s">
        <v>19</v>
      </c>
    </row>
    <row r="1256" spans="1:13" hidden="1" x14ac:dyDescent="0.25">
      <c r="A1256" s="1" t="s">
        <v>11</v>
      </c>
      <c r="B1256" s="1" t="s">
        <v>12</v>
      </c>
      <c r="C1256" s="1" t="s">
        <v>24</v>
      </c>
      <c r="D1256" s="1" t="s">
        <v>25</v>
      </c>
      <c r="E1256" s="1" t="s">
        <v>15</v>
      </c>
      <c r="F1256" s="1" t="s">
        <v>16</v>
      </c>
      <c r="G1256" s="1" t="s">
        <v>17</v>
      </c>
      <c r="H1256" s="1" t="s">
        <v>18</v>
      </c>
      <c r="I1256" s="2">
        <v>43834</v>
      </c>
      <c r="J1256" s="1">
        <v>78920</v>
      </c>
      <c r="K1256" s="1" t="s">
        <v>19</v>
      </c>
      <c r="L1256" s="1">
        <v>0</v>
      </c>
      <c r="M1256" s="1" t="s">
        <v>19</v>
      </c>
    </row>
    <row r="1257" spans="1:13" x14ac:dyDescent="0.25">
      <c r="A1257" s="1" t="s">
        <v>11</v>
      </c>
      <c r="B1257" s="1" t="s">
        <v>12</v>
      </c>
      <c r="C1257" s="1" t="s">
        <v>318</v>
      </c>
      <c r="D1257" s="1" t="s">
        <v>319</v>
      </c>
      <c r="E1257" s="1" t="s">
        <v>15</v>
      </c>
      <c r="F1257" s="1" t="s">
        <v>16</v>
      </c>
      <c r="G1257" s="1" t="s">
        <v>17</v>
      </c>
      <c r="H1257" s="1" t="s">
        <v>18</v>
      </c>
      <c r="I1257" s="2">
        <v>43834</v>
      </c>
      <c r="J1257" s="1">
        <v>15205</v>
      </c>
      <c r="K1257" s="1" t="s">
        <v>19</v>
      </c>
      <c r="L1257" s="1">
        <v>0</v>
      </c>
      <c r="M1257" s="1" t="s">
        <v>19</v>
      </c>
    </row>
    <row r="1258" spans="1:13" hidden="1" x14ac:dyDescent="0.25">
      <c r="A1258" s="1" t="s">
        <v>11</v>
      </c>
      <c r="B1258" s="1" t="s">
        <v>12</v>
      </c>
      <c r="C1258" s="1" t="s">
        <v>32</v>
      </c>
      <c r="D1258" s="1" t="s">
        <v>33</v>
      </c>
      <c r="E1258" s="1" t="s">
        <v>15</v>
      </c>
      <c r="F1258" s="1" t="s">
        <v>16</v>
      </c>
      <c r="G1258" s="1" t="s">
        <v>17</v>
      </c>
      <c r="H1258" s="1" t="s">
        <v>18</v>
      </c>
      <c r="I1258" s="2">
        <v>43834</v>
      </c>
      <c r="J1258" s="1">
        <v>260</v>
      </c>
      <c r="K1258" s="1" t="s">
        <v>19</v>
      </c>
      <c r="L1258" s="1">
        <v>0</v>
      </c>
      <c r="M1258" s="1" t="s">
        <v>19</v>
      </c>
    </row>
    <row r="1259" spans="1:13" hidden="1" x14ac:dyDescent="0.25">
      <c r="A1259" s="1" t="s">
        <v>11</v>
      </c>
      <c r="B1259" s="1" t="s">
        <v>12</v>
      </c>
      <c r="C1259" s="1" t="s">
        <v>44</v>
      </c>
      <c r="D1259" s="1" t="s">
        <v>45</v>
      </c>
      <c r="E1259" s="1" t="s">
        <v>15</v>
      </c>
      <c r="F1259" s="1" t="s">
        <v>16</v>
      </c>
      <c r="G1259" s="1" t="s">
        <v>17</v>
      </c>
      <c r="H1259" s="1" t="s">
        <v>18</v>
      </c>
      <c r="I1259" s="2">
        <v>43834</v>
      </c>
      <c r="J1259" s="1">
        <v>1166</v>
      </c>
      <c r="K1259" s="1" t="s">
        <v>19</v>
      </c>
      <c r="L1259" s="1">
        <v>0</v>
      </c>
      <c r="M1259" s="1" t="s">
        <v>19</v>
      </c>
    </row>
    <row r="1260" spans="1:13" hidden="1" x14ac:dyDescent="0.25">
      <c r="A1260" s="1" t="s">
        <v>11</v>
      </c>
      <c r="B1260" s="1" t="s">
        <v>12</v>
      </c>
      <c r="C1260" s="1" t="s">
        <v>188</v>
      </c>
      <c r="D1260" s="1" t="s">
        <v>189</v>
      </c>
      <c r="E1260" s="1" t="s">
        <v>15</v>
      </c>
      <c r="F1260" s="1" t="s">
        <v>16</v>
      </c>
      <c r="G1260" s="1" t="s">
        <v>17</v>
      </c>
      <c r="H1260" s="1" t="s">
        <v>18</v>
      </c>
      <c r="I1260" s="2">
        <v>43834</v>
      </c>
      <c r="J1260" s="1">
        <v>17920</v>
      </c>
      <c r="K1260" s="1" t="s">
        <v>19</v>
      </c>
      <c r="L1260" s="1">
        <v>0</v>
      </c>
      <c r="M1260" s="1" t="s">
        <v>19</v>
      </c>
    </row>
    <row r="1261" spans="1:13" hidden="1" x14ac:dyDescent="0.25">
      <c r="A1261" s="1" t="s">
        <v>11</v>
      </c>
      <c r="B1261" s="1" t="s">
        <v>12</v>
      </c>
      <c r="C1261" s="1" t="s">
        <v>236</v>
      </c>
      <c r="D1261" s="1" t="s">
        <v>237</v>
      </c>
      <c r="E1261" s="1" t="s">
        <v>15</v>
      </c>
      <c r="F1261" s="1" t="s">
        <v>16</v>
      </c>
      <c r="G1261" s="1" t="s">
        <v>17</v>
      </c>
      <c r="H1261" s="1" t="s">
        <v>18</v>
      </c>
      <c r="I1261" s="2">
        <v>43834</v>
      </c>
      <c r="J1261" s="1">
        <v>2025</v>
      </c>
      <c r="K1261" s="1" t="s">
        <v>19</v>
      </c>
      <c r="L1261" s="1">
        <v>0</v>
      </c>
      <c r="M1261" s="1" t="s">
        <v>19</v>
      </c>
    </row>
    <row r="1262" spans="1:13" hidden="1" x14ac:dyDescent="0.25">
      <c r="A1262" s="1" t="s">
        <v>11</v>
      </c>
      <c r="B1262" s="1" t="s">
        <v>12</v>
      </c>
      <c r="C1262" s="1" t="s">
        <v>176</v>
      </c>
      <c r="D1262" s="1" t="s">
        <v>177</v>
      </c>
      <c r="E1262" s="1" t="s">
        <v>15</v>
      </c>
      <c r="F1262" s="1" t="s">
        <v>16</v>
      </c>
      <c r="G1262" s="1" t="s">
        <v>17</v>
      </c>
      <c r="H1262" s="1" t="s">
        <v>18</v>
      </c>
      <c r="I1262" s="2">
        <v>43834</v>
      </c>
      <c r="J1262" s="1">
        <v>11464</v>
      </c>
      <c r="K1262" s="1" t="s">
        <v>19</v>
      </c>
      <c r="L1262" s="1">
        <v>0</v>
      </c>
      <c r="M1262" s="1" t="s">
        <v>19</v>
      </c>
    </row>
    <row r="1263" spans="1:13" hidden="1" x14ac:dyDescent="0.25">
      <c r="A1263" s="1" t="s">
        <v>11</v>
      </c>
      <c r="B1263" s="1" t="s">
        <v>12</v>
      </c>
      <c r="C1263" s="1" t="s">
        <v>190</v>
      </c>
      <c r="D1263" s="1" t="s">
        <v>191</v>
      </c>
      <c r="E1263" s="1" t="s">
        <v>15</v>
      </c>
      <c r="F1263" s="1" t="s">
        <v>16</v>
      </c>
      <c r="G1263" s="1" t="s">
        <v>17</v>
      </c>
      <c r="H1263" s="1" t="s">
        <v>18</v>
      </c>
      <c r="I1263" s="2">
        <v>43834</v>
      </c>
      <c r="J1263" s="1">
        <v>2983</v>
      </c>
      <c r="K1263" s="1" t="s">
        <v>19</v>
      </c>
      <c r="L1263" s="1">
        <v>0</v>
      </c>
      <c r="M1263" s="1" t="s">
        <v>19</v>
      </c>
    </row>
    <row r="1264" spans="1:13" x14ac:dyDescent="0.25">
      <c r="A1264" s="1" t="s">
        <v>11</v>
      </c>
      <c r="B1264" s="1" t="s">
        <v>12</v>
      </c>
      <c r="C1264" s="1" t="s">
        <v>350</v>
      </c>
      <c r="D1264" s="1" t="s">
        <v>351</v>
      </c>
      <c r="E1264" s="1" t="s">
        <v>15</v>
      </c>
      <c r="F1264" s="1" t="s">
        <v>16</v>
      </c>
      <c r="G1264" s="1" t="s">
        <v>17</v>
      </c>
      <c r="H1264" s="1" t="s">
        <v>18</v>
      </c>
      <c r="I1264" s="2">
        <v>43837</v>
      </c>
      <c r="J1264" s="1">
        <v>3192</v>
      </c>
      <c r="K1264" s="1" t="s">
        <v>19</v>
      </c>
      <c r="L1264" s="1">
        <v>0</v>
      </c>
      <c r="M1264" s="1" t="s">
        <v>19</v>
      </c>
    </row>
    <row r="1265" spans="1:13" hidden="1" x14ac:dyDescent="0.25">
      <c r="A1265" s="1" t="s">
        <v>11</v>
      </c>
      <c r="B1265" s="1" t="s">
        <v>12</v>
      </c>
      <c r="C1265" s="1" t="s">
        <v>356</v>
      </c>
      <c r="D1265" s="1" t="s">
        <v>357</v>
      </c>
      <c r="E1265" s="1" t="s">
        <v>15</v>
      </c>
      <c r="F1265" s="1" t="s">
        <v>16</v>
      </c>
      <c r="G1265" s="1" t="s">
        <v>17</v>
      </c>
      <c r="H1265" s="1" t="s">
        <v>18</v>
      </c>
      <c r="I1265" s="2">
        <v>43837</v>
      </c>
      <c r="J1265" s="1">
        <v>9120</v>
      </c>
      <c r="K1265" s="1" t="s">
        <v>19</v>
      </c>
      <c r="L1265" s="1">
        <v>0</v>
      </c>
      <c r="M1265" s="1" t="s">
        <v>19</v>
      </c>
    </row>
    <row r="1266" spans="1:13" hidden="1" x14ac:dyDescent="0.25">
      <c r="A1266" s="1" t="s">
        <v>11</v>
      </c>
      <c r="B1266" s="1" t="s">
        <v>12</v>
      </c>
      <c r="C1266" s="1" t="s">
        <v>22</v>
      </c>
      <c r="D1266" s="1" t="s">
        <v>23</v>
      </c>
      <c r="E1266" s="1" t="s">
        <v>15</v>
      </c>
      <c r="F1266" s="1" t="s">
        <v>16</v>
      </c>
      <c r="G1266" s="1" t="s">
        <v>17</v>
      </c>
      <c r="H1266" s="1" t="s">
        <v>18</v>
      </c>
      <c r="I1266" s="2">
        <v>43837</v>
      </c>
      <c r="J1266" s="1">
        <v>61000</v>
      </c>
      <c r="K1266" s="1" t="s">
        <v>19</v>
      </c>
      <c r="L1266" s="1">
        <v>0</v>
      </c>
      <c r="M1266" s="1" t="s">
        <v>19</v>
      </c>
    </row>
    <row r="1267" spans="1:13" hidden="1" x14ac:dyDescent="0.25">
      <c r="A1267" s="1" t="s">
        <v>11</v>
      </c>
      <c r="B1267" s="1" t="s">
        <v>12</v>
      </c>
      <c r="C1267" s="1" t="s">
        <v>240</v>
      </c>
      <c r="D1267" s="1" t="s">
        <v>241</v>
      </c>
      <c r="E1267" s="1" t="s">
        <v>15</v>
      </c>
      <c r="F1267" s="1" t="s">
        <v>16</v>
      </c>
      <c r="G1267" s="1" t="s">
        <v>17</v>
      </c>
      <c r="H1267" s="1" t="s">
        <v>18</v>
      </c>
      <c r="I1267" s="2">
        <v>43837</v>
      </c>
      <c r="J1267" s="1">
        <v>22355</v>
      </c>
      <c r="K1267" s="1" t="s">
        <v>19</v>
      </c>
      <c r="L1267" s="1">
        <v>0</v>
      </c>
      <c r="M1267" s="1" t="s">
        <v>19</v>
      </c>
    </row>
    <row r="1268" spans="1:13" x14ac:dyDescent="0.25">
      <c r="A1268" s="1" t="s">
        <v>11</v>
      </c>
      <c r="B1268" s="1" t="s">
        <v>12</v>
      </c>
      <c r="C1268" s="1" t="s">
        <v>272</v>
      </c>
      <c r="D1268" s="1" t="s">
        <v>273</v>
      </c>
      <c r="E1268" s="1" t="s">
        <v>15</v>
      </c>
      <c r="F1268" s="1" t="s">
        <v>16</v>
      </c>
      <c r="G1268" s="1" t="s">
        <v>17</v>
      </c>
      <c r="H1268" s="1" t="s">
        <v>18</v>
      </c>
      <c r="I1268" s="2">
        <v>43837</v>
      </c>
      <c r="J1268" s="1">
        <v>10830</v>
      </c>
      <c r="K1268" s="1" t="s">
        <v>19</v>
      </c>
      <c r="L1268" s="1">
        <v>0</v>
      </c>
      <c r="M1268" s="1" t="s">
        <v>19</v>
      </c>
    </row>
    <row r="1269" spans="1:13" x14ac:dyDescent="0.25">
      <c r="A1269" s="1" t="s">
        <v>11</v>
      </c>
      <c r="B1269" s="1" t="s">
        <v>12</v>
      </c>
      <c r="C1269" s="1" t="s">
        <v>396</v>
      </c>
      <c r="D1269" s="1" t="s">
        <v>397</v>
      </c>
      <c r="E1269" s="1" t="s">
        <v>15</v>
      </c>
      <c r="F1269" s="1" t="s">
        <v>16</v>
      </c>
      <c r="G1269" s="1" t="s">
        <v>17</v>
      </c>
      <c r="H1269" s="1" t="s">
        <v>18</v>
      </c>
      <c r="I1269" s="2">
        <v>43837</v>
      </c>
      <c r="J1269" s="1">
        <v>987</v>
      </c>
      <c r="K1269" s="1" t="s">
        <v>19</v>
      </c>
      <c r="L1269" s="1">
        <v>0</v>
      </c>
      <c r="M1269" s="1" t="s">
        <v>19</v>
      </c>
    </row>
    <row r="1270" spans="1:13" hidden="1" x14ac:dyDescent="0.25">
      <c r="A1270" s="1" t="s">
        <v>11</v>
      </c>
      <c r="B1270" s="1" t="s">
        <v>12</v>
      </c>
      <c r="C1270" s="1" t="s">
        <v>364</v>
      </c>
      <c r="D1270" s="1" t="s">
        <v>365</v>
      </c>
      <c r="E1270" s="1" t="s">
        <v>15</v>
      </c>
      <c r="F1270" s="1" t="s">
        <v>16</v>
      </c>
      <c r="G1270" s="1" t="s">
        <v>17</v>
      </c>
      <c r="H1270" s="1" t="s">
        <v>18</v>
      </c>
      <c r="I1270" s="2">
        <v>43839</v>
      </c>
      <c r="J1270" s="1">
        <v>41000</v>
      </c>
      <c r="K1270" s="1" t="s">
        <v>19</v>
      </c>
      <c r="L1270" s="1">
        <v>0</v>
      </c>
      <c r="M1270" s="1" t="s">
        <v>19</v>
      </c>
    </row>
    <row r="1271" spans="1:13" hidden="1" x14ac:dyDescent="0.25">
      <c r="A1271" s="1" t="s">
        <v>11</v>
      </c>
      <c r="B1271" s="1" t="s">
        <v>12</v>
      </c>
      <c r="C1271" s="1" t="s">
        <v>22</v>
      </c>
      <c r="D1271" s="1" t="s">
        <v>23</v>
      </c>
      <c r="E1271" s="1" t="s">
        <v>15</v>
      </c>
      <c r="F1271" s="1" t="s">
        <v>16</v>
      </c>
      <c r="G1271" s="1" t="s">
        <v>17</v>
      </c>
      <c r="H1271" s="1" t="s">
        <v>18</v>
      </c>
      <c r="I1271" s="2">
        <v>43839</v>
      </c>
      <c r="J1271" s="1">
        <v>81000</v>
      </c>
      <c r="K1271" s="1" t="s">
        <v>19</v>
      </c>
      <c r="L1271" s="1">
        <v>0</v>
      </c>
      <c r="M1271" s="1" t="s">
        <v>19</v>
      </c>
    </row>
    <row r="1272" spans="1:13" hidden="1" x14ac:dyDescent="0.25">
      <c r="A1272" s="1" t="s">
        <v>11</v>
      </c>
      <c r="B1272" s="1" t="s">
        <v>12</v>
      </c>
      <c r="C1272" s="1" t="s">
        <v>242</v>
      </c>
      <c r="D1272" s="1" t="s">
        <v>243</v>
      </c>
      <c r="E1272" s="1" t="s">
        <v>15</v>
      </c>
      <c r="F1272" s="1" t="s">
        <v>16</v>
      </c>
      <c r="G1272" s="1" t="s">
        <v>17</v>
      </c>
      <c r="H1272" s="1" t="s">
        <v>18</v>
      </c>
      <c r="I1272" s="2">
        <v>43839</v>
      </c>
      <c r="J1272" s="1">
        <v>34400</v>
      </c>
      <c r="K1272" s="1" t="s">
        <v>19</v>
      </c>
      <c r="L1272" s="1">
        <v>0</v>
      </c>
      <c r="M1272" s="1" t="s">
        <v>19</v>
      </c>
    </row>
    <row r="1273" spans="1:13" hidden="1" x14ac:dyDescent="0.25">
      <c r="A1273" s="1" t="s">
        <v>11</v>
      </c>
      <c r="B1273" s="1" t="s">
        <v>12</v>
      </c>
      <c r="C1273" s="1" t="s">
        <v>196</v>
      </c>
      <c r="D1273" s="1" t="s">
        <v>197</v>
      </c>
      <c r="E1273" s="1" t="s">
        <v>15</v>
      </c>
      <c r="F1273" s="1" t="s">
        <v>16</v>
      </c>
      <c r="G1273" s="1" t="s">
        <v>17</v>
      </c>
      <c r="H1273" s="1" t="s">
        <v>18</v>
      </c>
      <c r="I1273" s="2">
        <v>43839</v>
      </c>
      <c r="J1273" s="1">
        <v>12840</v>
      </c>
      <c r="K1273" s="1" t="s">
        <v>19</v>
      </c>
      <c r="L1273" s="1">
        <v>0</v>
      </c>
      <c r="M1273" s="1" t="s">
        <v>19</v>
      </c>
    </row>
    <row r="1274" spans="1:13" hidden="1" x14ac:dyDescent="0.25">
      <c r="A1274" s="1" t="s">
        <v>11</v>
      </c>
      <c r="B1274" s="1" t="s">
        <v>12</v>
      </c>
      <c r="C1274" s="1" t="s">
        <v>198</v>
      </c>
      <c r="D1274" s="1" t="s">
        <v>199</v>
      </c>
      <c r="E1274" s="1" t="s">
        <v>15</v>
      </c>
      <c r="F1274" s="1" t="s">
        <v>16</v>
      </c>
      <c r="G1274" s="1" t="s">
        <v>17</v>
      </c>
      <c r="H1274" s="1" t="s">
        <v>18</v>
      </c>
      <c r="I1274" s="2">
        <v>43839</v>
      </c>
      <c r="J1274" s="1">
        <v>2000</v>
      </c>
      <c r="K1274" s="1" t="s">
        <v>19</v>
      </c>
      <c r="L1274" s="1">
        <v>0</v>
      </c>
      <c r="M1274" s="1" t="s">
        <v>19</v>
      </c>
    </row>
    <row r="1275" spans="1:13" x14ac:dyDescent="0.25">
      <c r="A1275" s="1" t="s">
        <v>11</v>
      </c>
      <c r="B1275" s="1" t="s">
        <v>12</v>
      </c>
      <c r="C1275" s="1" t="s">
        <v>312</v>
      </c>
      <c r="D1275" s="1" t="s">
        <v>313</v>
      </c>
      <c r="E1275" s="1" t="s">
        <v>15</v>
      </c>
      <c r="F1275" s="1" t="s">
        <v>16</v>
      </c>
      <c r="G1275" s="1" t="s">
        <v>17</v>
      </c>
      <c r="H1275" s="1" t="s">
        <v>18</v>
      </c>
      <c r="I1275" s="2">
        <v>43840</v>
      </c>
      <c r="J1275" s="1">
        <v>8019</v>
      </c>
      <c r="K1275" s="1" t="s">
        <v>19</v>
      </c>
      <c r="L1275" s="1">
        <v>0</v>
      </c>
      <c r="M1275" s="1" t="s">
        <v>19</v>
      </c>
    </row>
    <row r="1276" spans="1:13" hidden="1" x14ac:dyDescent="0.25">
      <c r="A1276" s="1" t="s">
        <v>11</v>
      </c>
      <c r="B1276" s="1" t="s">
        <v>12</v>
      </c>
      <c r="C1276" s="1" t="s">
        <v>346</v>
      </c>
      <c r="D1276" s="1" t="s">
        <v>347</v>
      </c>
      <c r="E1276" s="1" t="s">
        <v>15</v>
      </c>
      <c r="F1276" s="1" t="s">
        <v>16</v>
      </c>
      <c r="G1276" s="1" t="s">
        <v>17</v>
      </c>
      <c r="H1276" s="1" t="s">
        <v>18</v>
      </c>
      <c r="I1276" s="2">
        <v>43840</v>
      </c>
      <c r="J1276" s="1">
        <v>102</v>
      </c>
      <c r="K1276" s="1" t="s">
        <v>19</v>
      </c>
      <c r="L1276" s="1">
        <v>0</v>
      </c>
      <c r="M1276" s="1" t="s">
        <v>19</v>
      </c>
    </row>
    <row r="1277" spans="1:13" hidden="1" x14ac:dyDescent="0.25">
      <c r="A1277" s="1" t="s">
        <v>11</v>
      </c>
      <c r="B1277" s="1" t="s">
        <v>12</v>
      </c>
      <c r="C1277" s="1" t="s">
        <v>356</v>
      </c>
      <c r="D1277" s="1" t="s">
        <v>357</v>
      </c>
      <c r="E1277" s="1" t="s">
        <v>15</v>
      </c>
      <c r="F1277" s="1" t="s">
        <v>16</v>
      </c>
      <c r="G1277" s="1" t="s">
        <v>17</v>
      </c>
      <c r="H1277" s="1" t="s">
        <v>18</v>
      </c>
      <c r="I1277" s="2">
        <v>43841</v>
      </c>
      <c r="J1277" s="1">
        <v>1380</v>
      </c>
      <c r="K1277" s="1" t="s">
        <v>19</v>
      </c>
      <c r="L1277" s="1">
        <v>0</v>
      </c>
      <c r="M1277" s="1" t="s">
        <v>19</v>
      </c>
    </row>
    <row r="1278" spans="1:13" hidden="1" x14ac:dyDescent="0.25">
      <c r="A1278" s="1" t="s">
        <v>11</v>
      </c>
      <c r="B1278" s="1" t="s">
        <v>12</v>
      </c>
      <c r="C1278" s="1" t="s">
        <v>364</v>
      </c>
      <c r="D1278" s="1" t="s">
        <v>365</v>
      </c>
      <c r="E1278" s="1" t="s">
        <v>15</v>
      </c>
      <c r="F1278" s="1" t="s">
        <v>16</v>
      </c>
      <c r="G1278" s="1" t="s">
        <v>17</v>
      </c>
      <c r="H1278" s="1" t="s">
        <v>18</v>
      </c>
      <c r="I1278" s="2">
        <v>43841</v>
      </c>
      <c r="J1278" s="1">
        <v>41400</v>
      </c>
      <c r="K1278" s="1" t="s">
        <v>19</v>
      </c>
      <c r="L1278" s="1">
        <v>0</v>
      </c>
      <c r="M1278" s="1" t="s">
        <v>19</v>
      </c>
    </row>
    <row r="1279" spans="1:13" hidden="1" x14ac:dyDescent="0.25">
      <c r="A1279" s="1" t="s">
        <v>11</v>
      </c>
      <c r="B1279" s="1" t="s">
        <v>12</v>
      </c>
      <c r="C1279" s="1" t="s">
        <v>24</v>
      </c>
      <c r="D1279" s="1" t="s">
        <v>25</v>
      </c>
      <c r="E1279" s="1" t="s">
        <v>15</v>
      </c>
      <c r="F1279" s="1" t="s">
        <v>16</v>
      </c>
      <c r="G1279" s="1" t="s">
        <v>17</v>
      </c>
      <c r="H1279" s="1" t="s">
        <v>18</v>
      </c>
      <c r="I1279" s="2">
        <v>43841</v>
      </c>
      <c r="J1279" s="1">
        <v>96200</v>
      </c>
      <c r="K1279" s="1" t="s">
        <v>19</v>
      </c>
      <c r="L1279" s="1">
        <v>0</v>
      </c>
      <c r="M1279" s="1" t="s">
        <v>19</v>
      </c>
    </row>
    <row r="1280" spans="1:13" hidden="1" x14ac:dyDescent="0.25">
      <c r="A1280" s="1" t="s">
        <v>11</v>
      </c>
      <c r="B1280" s="1" t="s">
        <v>12</v>
      </c>
      <c r="C1280" s="1" t="s">
        <v>348</v>
      </c>
      <c r="D1280" s="1" t="s">
        <v>349</v>
      </c>
      <c r="E1280" s="1" t="s">
        <v>15</v>
      </c>
      <c r="F1280" s="1" t="s">
        <v>16</v>
      </c>
      <c r="G1280" s="1" t="s">
        <v>17</v>
      </c>
      <c r="H1280" s="1" t="s">
        <v>18</v>
      </c>
      <c r="I1280" s="2">
        <v>43841</v>
      </c>
      <c r="J1280" s="1">
        <v>53650</v>
      </c>
      <c r="K1280" s="1" t="s">
        <v>19</v>
      </c>
      <c r="L1280" s="1">
        <v>0</v>
      </c>
      <c r="M1280" s="1" t="s">
        <v>19</v>
      </c>
    </row>
    <row r="1281" spans="1:13" hidden="1" x14ac:dyDescent="0.25">
      <c r="A1281" s="1" t="s">
        <v>11</v>
      </c>
      <c r="B1281" s="1" t="s">
        <v>12</v>
      </c>
      <c r="C1281" s="1" t="s">
        <v>354</v>
      </c>
      <c r="D1281" s="1" t="s">
        <v>355</v>
      </c>
      <c r="E1281" s="1" t="s">
        <v>15</v>
      </c>
      <c r="F1281" s="1" t="s">
        <v>16</v>
      </c>
      <c r="G1281" s="1" t="s">
        <v>17</v>
      </c>
      <c r="H1281" s="1" t="s">
        <v>18</v>
      </c>
      <c r="I1281" s="2">
        <v>43841</v>
      </c>
      <c r="J1281" s="1">
        <v>2490</v>
      </c>
      <c r="K1281" s="1" t="s">
        <v>19</v>
      </c>
      <c r="L1281" s="1">
        <v>0</v>
      </c>
      <c r="M1281" s="1" t="s">
        <v>19</v>
      </c>
    </row>
    <row r="1282" spans="1:13" hidden="1" x14ac:dyDescent="0.25">
      <c r="A1282" s="1" t="s">
        <v>11</v>
      </c>
      <c r="B1282" s="1" t="s">
        <v>12</v>
      </c>
      <c r="C1282" s="1" t="s">
        <v>328</v>
      </c>
      <c r="D1282" s="1" t="s">
        <v>329</v>
      </c>
      <c r="E1282" s="1" t="s">
        <v>15</v>
      </c>
      <c r="F1282" s="1" t="s">
        <v>16</v>
      </c>
      <c r="G1282" s="1" t="s">
        <v>17</v>
      </c>
      <c r="H1282" s="1" t="s">
        <v>18</v>
      </c>
      <c r="I1282" s="2">
        <v>43841</v>
      </c>
      <c r="J1282" s="1">
        <v>9941</v>
      </c>
      <c r="K1282" s="1" t="s">
        <v>19</v>
      </c>
      <c r="L1282" s="1">
        <v>0</v>
      </c>
      <c r="M1282" s="1" t="s">
        <v>19</v>
      </c>
    </row>
    <row r="1283" spans="1:13" hidden="1" x14ac:dyDescent="0.25">
      <c r="A1283" s="1" t="s">
        <v>11</v>
      </c>
      <c r="B1283" s="1" t="s">
        <v>12</v>
      </c>
      <c r="C1283" s="1" t="s">
        <v>330</v>
      </c>
      <c r="D1283" s="1" t="s">
        <v>331</v>
      </c>
      <c r="E1283" s="1" t="s">
        <v>15</v>
      </c>
      <c r="F1283" s="1" t="s">
        <v>16</v>
      </c>
      <c r="G1283" s="1" t="s">
        <v>17</v>
      </c>
      <c r="H1283" s="1" t="s">
        <v>18</v>
      </c>
      <c r="I1283" s="2">
        <v>43841</v>
      </c>
      <c r="J1283" s="1">
        <v>1998</v>
      </c>
      <c r="K1283" s="1" t="s">
        <v>19</v>
      </c>
      <c r="L1283" s="1">
        <v>0</v>
      </c>
      <c r="M1283" s="1" t="s">
        <v>19</v>
      </c>
    </row>
    <row r="1284" spans="1:13" x14ac:dyDescent="0.25">
      <c r="A1284" s="1" t="s">
        <v>11</v>
      </c>
      <c r="B1284" s="1" t="s">
        <v>12</v>
      </c>
      <c r="C1284" s="1" t="s">
        <v>398</v>
      </c>
      <c r="D1284" s="1" t="s">
        <v>399</v>
      </c>
      <c r="E1284" s="1" t="s">
        <v>15</v>
      </c>
      <c r="F1284" s="1" t="s">
        <v>16</v>
      </c>
      <c r="G1284" s="1" t="s">
        <v>17</v>
      </c>
      <c r="H1284" s="1" t="s">
        <v>18</v>
      </c>
      <c r="I1284" s="2">
        <v>43841</v>
      </c>
      <c r="J1284" s="1">
        <v>714</v>
      </c>
      <c r="K1284" s="1" t="s">
        <v>19</v>
      </c>
      <c r="L1284" s="1">
        <v>0</v>
      </c>
      <c r="M1284" s="1" t="s">
        <v>19</v>
      </c>
    </row>
    <row r="1285" spans="1:13" x14ac:dyDescent="0.25">
      <c r="A1285" s="1" t="s">
        <v>11</v>
      </c>
      <c r="B1285" s="1" t="s">
        <v>12</v>
      </c>
      <c r="C1285" s="1" t="s">
        <v>312</v>
      </c>
      <c r="D1285" s="1" t="s">
        <v>313</v>
      </c>
      <c r="E1285" s="1" t="s">
        <v>15</v>
      </c>
      <c r="F1285" s="1" t="s">
        <v>16</v>
      </c>
      <c r="G1285" s="1" t="s">
        <v>17</v>
      </c>
      <c r="H1285" s="1" t="s">
        <v>18</v>
      </c>
      <c r="I1285" s="2">
        <v>43841</v>
      </c>
      <c r="J1285" s="1">
        <v>4158</v>
      </c>
      <c r="K1285" s="1" t="s">
        <v>19</v>
      </c>
      <c r="L1285" s="1">
        <v>0</v>
      </c>
      <c r="M1285" s="1" t="s">
        <v>19</v>
      </c>
    </row>
    <row r="1286" spans="1:13" hidden="1" x14ac:dyDescent="0.25">
      <c r="A1286" s="1" t="s">
        <v>11</v>
      </c>
      <c r="B1286" s="1" t="s">
        <v>12</v>
      </c>
      <c r="C1286" s="1" t="s">
        <v>176</v>
      </c>
      <c r="D1286" s="1" t="s">
        <v>177</v>
      </c>
      <c r="E1286" s="1" t="s">
        <v>15</v>
      </c>
      <c r="F1286" s="1" t="s">
        <v>16</v>
      </c>
      <c r="G1286" s="1" t="s">
        <v>17</v>
      </c>
      <c r="H1286" s="1" t="s">
        <v>18</v>
      </c>
      <c r="I1286" s="2">
        <v>43841</v>
      </c>
      <c r="J1286" s="1">
        <v>14569</v>
      </c>
      <c r="K1286" s="1" t="s">
        <v>19</v>
      </c>
      <c r="L1286" s="1">
        <v>0</v>
      </c>
      <c r="M1286" s="1" t="s">
        <v>19</v>
      </c>
    </row>
    <row r="1287" spans="1:13" hidden="1" x14ac:dyDescent="0.25">
      <c r="A1287" s="1" t="s">
        <v>11</v>
      </c>
      <c r="B1287" s="1" t="s">
        <v>12</v>
      </c>
      <c r="C1287" s="1" t="s">
        <v>364</v>
      </c>
      <c r="D1287" s="1" t="s">
        <v>365</v>
      </c>
      <c r="E1287" s="1" t="s">
        <v>15</v>
      </c>
      <c r="F1287" s="1" t="s">
        <v>16</v>
      </c>
      <c r="G1287" s="1" t="s">
        <v>17</v>
      </c>
      <c r="H1287" s="1" t="s">
        <v>18</v>
      </c>
      <c r="I1287" s="2">
        <v>43842</v>
      </c>
      <c r="J1287" s="1">
        <v>17053</v>
      </c>
      <c r="K1287" s="1" t="s">
        <v>19</v>
      </c>
      <c r="L1287" s="1">
        <v>0</v>
      </c>
      <c r="M1287" s="1" t="s">
        <v>19</v>
      </c>
    </row>
    <row r="1288" spans="1:13" hidden="1" x14ac:dyDescent="0.25">
      <c r="A1288" s="1" t="s">
        <v>11</v>
      </c>
      <c r="B1288" s="1" t="s">
        <v>12</v>
      </c>
      <c r="C1288" s="1" t="s">
        <v>124</v>
      </c>
      <c r="D1288" s="1" t="s">
        <v>125</v>
      </c>
      <c r="E1288" s="1" t="s">
        <v>15</v>
      </c>
      <c r="F1288" s="1" t="s">
        <v>16</v>
      </c>
      <c r="G1288" s="1" t="s">
        <v>17</v>
      </c>
      <c r="H1288" s="1" t="s">
        <v>18</v>
      </c>
      <c r="I1288" s="2">
        <v>43842</v>
      </c>
      <c r="J1288" s="1">
        <v>10105</v>
      </c>
      <c r="K1288" s="1" t="s">
        <v>19</v>
      </c>
      <c r="L1288" s="1">
        <v>0</v>
      </c>
      <c r="M1288" s="1" t="s">
        <v>19</v>
      </c>
    </row>
    <row r="1289" spans="1:13" hidden="1" x14ac:dyDescent="0.25">
      <c r="A1289" s="1" t="s">
        <v>11</v>
      </c>
      <c r="B1289" s="1" t="s">
        <v>12</v>
      </c>
      <c r="C1289" s="1" t="s">
        <v>24</v>
      </c>
      <c r="D1289" s="1" t="s">
        <v>25</v>
      </c>
      <c r="E1289" s="1" t="s">
        <v>15</v>
      </c>
      <c r="F1289" s="1" t="s">
        <v>16</v>
      </c>
      <c r="G1289" s="1" t="s">
        <v>17</v>
      </c>
      <c r="H1289" s="1" t="s">
        <v>18</v>
      </c>
      <c r="I1289" s="2">
        <v>43842</v>
      </c>
      <c r="J1289" s="1">
        <v>71011</v>
      </c>
      <c r="K1289" s="1" t="s">
        <v>19</v>
      </c>
      <c r="L1289" s="1">
        <v>0</v>
      </c>
      <c r="M1289" s="1" t="s">
        <v>19</v>
      </c>
    </row>
    <row r="1290" spans="1:13" hidden="1" x14ac:dyDescent="0.25">
      <c r="A1290" s="1" t="s">
        <v>11</v>
      </c>
      <c r="B1290" s="1" t="s">
        <v>12</v>
      </c>
      <c r="C1290" s="1" t="s">
        <v>352</v>
      </c>
      <c r="D1290" s="1" t="s">
        <v>353</v>
      </c>
      <c r="E1290" s="1" t="s">
        <v>15</v>
      </c>
      <c r="F1290" s="1" t="s">
        <v>16</v>
      </c>
      <c r="G1290" s="1" t="s">
        <v>17</v>
      </c>
      <c r="H1290" s="1" t="s">
        <v>18</v>
      </c>
      <c r="I1290" s="2">
        <v>43842</v>
      </c>
      <c r="J1290" s="1">
        <v>948</v>
      </c>
      <c r="K1290" s="1" t="s">
        <v>19</v>
      </c>
      <c r="L1290" s="1">
        <v>0</v>
      </c>
      <c r="M1290" s="1" t="s">
        <v>19</v>
      </c>
    </row>
    <row r="1291" spans="1:13" x14ac:dyDescent="0.25">
      <c r="A1291" s="1" t="s">
        <v>11</v>
      </c>
      <c r="B1291" s="1" t="s">
        <v>12</v>
      </c>
      <c r="C1291" s="1" t="s">
        <v>272</v>
      </c>
      <c r="D1291" s="1" t="s">
        <v>273</v>
      </c>
      <c r="E1291" s="1" t="s">
        <v>15</v>
      </c>
      <c r="F1291" s="1" t="s">
        <v>16</v>
      </c>
      <c r="G1291" s="1" t="s">
        <v>17</v>
      </c>
      <c r="H1291" s="1" t="s">
        <v>18</v>
      </c>
      <c r="I1291" s="2">
        <v>43842</v>
      </c>
      <c r="J1291" s="1">
        <v>168</v>
      </c>
      <c r="K1291" s="1" t="s">
        <v>19</v>
      </c>
      <c r="L1291" s="1">
        <v>0</v>
      </c>
      <c r="M1291" s="1" t="s">
        <v>19</v>
      </c>
    </row>
    <row r="1292" spans="1:13" hidden="1" x14ac:dyDescent="0.25">
      <c r="A1292" s="1" t="s">
        <v>11</v>
      </c>
      <c r="B1292" s="1" t="s">
        <v>12</v>
      </c>
      <c r="C1292" s="1" t="s">
        <v>276</v>
      </c>
      <c r="D1292" s="1" t="s">
        <v>277</v>
      </c>
      <c r="E1292" s="1" t="s">
        <v>15</v>
      </c>
      <c r="F1292" s="1" t="s">
        <v>16</v>
      </c>
      <c r="G1292" s="1" t="s">
        <v>17</v>
      </c>
      <c r="H1292" s="1" t="s">
        <v>18</v>
      </c>
      <c r="I1292" s="2">
        <v>43843</v>
      </c>
      <c r="J1292" s="1">
        <v>9153</v>
      </c>
      <c r="K1292" s="1" t="s">
        <v>19</v>
      </c>
      <c r="L1292" s="1">
        <v>0</v>
      </c>
      <c r="M1292" s="1" t="s">
        <v>19</v>
      </c>
    </row>
    <row r="1293" spans="1:13" hidden="1" x14ac:dyDescent="0.25">
      <c r="A1293" s="1" t="s">
        <v>11</v>
      </c>
      <c r="B1293" s="1" t="s">
        <v>12</v>
      </c>
      <c r="C1293" s="1" t="s">
        <v>278</v>
      </c>
      <c r="D1293" s="1" t="s">
        <v>279</v>
      </c>
      <c r="E1293" s="1" t="s">
        <v>15</v>
      </c>
      <c r="F1293" s="1" t="s">
        <v>16</v>
      </c>
      <c r="G1293" s="1" t="s">
        <v>17</v>
      </c>
      <c r="H1293" s="1" t="s">
        <v>18</v>
      </c>
      <c r="I1293" s="2">
        <v>43843</v>
      </c>
      <c r="J1293" s="1">
        <v>5124</v>
      </c>
      <c r="K1293" s="1" t="s">
        <v>19</v>
      </c>
      <c r="L1293" s="1">
        <v>0</v>
      </c>
      <c r="M1293" s="1" t="s">
        <v>19</v>
      </c>
    </row>
    <row r="1294" spans="1:13" hidden="1" x14ac:dyDescent="0.25">
      <c r="A1294" s="1" t="s">
        <v>11</v>
      </c>
      <c r="B1294" s="1" t="s">
        <v>12</v>
      </c>
      <c r="C1294" s="1" t="s">
        <v>22</v>
      </c>
      <c r="D1294" s="1" t="s">
        <v>23</v>
      </c>
      <c r="E1294" s="1" t="s">
        <v>15</v>
      </c>
      <c r="F1294" s="1" t="s">
        <v>16</v>
      </c>
      <c r="G1294" s="1" t="s">
        <v>17</v>
      </c>
      <c r="H1294" s="1" t="s">
        <v>18</v>
      </c>
      <c r="I1294" s="2">
        <v>43843</v>
      </c>
      <c r="J1294" s="1">
        <v>20240</v>
      </c>
      <c r="K1294" s="1" t="s">
        <v>19</v>
      </c>
      <c r="L1294" s="1">
        <v>0</v>
      </c>
      <c r="M1294" s="1" t="s">
        <v>19</v>
      </c>
    </row>
    <row r="1295" spans="1:13" hidden="1" x14ac:dyDescent="0.25">
      <c r="A1295" s="1" t="s">
        <v>11</v>
      </c>
      <c r="B1295" s="1" t="s">
        <v>12</v>
      </c>
      <c r="C1295" s="1" t="s">
        <v>24</v>
      </c>
      <c r="D1295" s="1" t="s">
        <v>25</v>
      </c>
      <c r="E1295" s="1" t="s">
        <v>15</v>
      </c>
      <c r="F1295" s="1" t="s">
        <v>16</v>
      </c>
      <c r="G1295" s="1" t="s">
        <v>17</v>
      </c>
      <c r="H1295" s="1" t="s">
        <v>18</v>
      </c>
      <c r="I1295" s="2">
        <v>43843</v>
      </c>
      <c r="J1295" s="1">
        <v>29000</v>
      </c>
      <c r="K1295" s="1" t="s">
        <v>19</v>
      </c>
      <c r="L1295" s="1">
        <v>0</v>
      </c>
      <c r="M1295" s="1" t="s">
        <v>19</v>
      </c>
    </row>
    <row r="1296" spans="1:13" hidden="1" x14ac:dyDescent="0.25">
      <c r="A1296" s="1" t="s">
        <v>11</v>
      </c>
      <c r="B1296" s="1" t="s">
        <v>12</v>
      </c>
      <c r="C1296" s="1" t="s">
        <v>242</v>
      </c>
      <c r="D1296" s="1" t="s">
        <v>243</v>
      </c>
      <c r="E1296" s="1" t="s">
        <v>15</v>
      </c>
      <c r="F1296" s="1" t="s">
        <v>16</v>
      </c>
      <c r="G1296" s="1" t="s">
        <v>17</v>
      </c>
      <c r="H1296" s="1" t="s">
        <v>18</v>
      </c>
      <c r="I1296" s="2">
        <v>43843</v>
      </c>
      <c r="J1296" s="1">
        <v>835</v>
      </c>
      <c r="K1296" s="1" t="s">
        <v>19</v>
      </c>
      <c r="L1296" s="1">
        <v>0</v>
      </c>
      <c r="M1296" s="1" t="s">
        <v>19</v>
      </c>
    </row>
    <row r="1297" spans="1:13" hidden="1" x14ac:dyDescent="0.25">
      <c r="A1297" s="1" t="s">
        <v>11</v>
      </c>
      <c r="B1297" s="1" t="s">
        <v>12</v>
      </c>
      <c r="C1297" s="1" t="s">
        <v>348</v>
      </c>
      <c r="D1297" s="1" t="s">
        <v>349</v>
      </c>
      <c r="E1297" s="1" t="s">
        <v>15</v>
      </c>
      <c r="F1297" s="1" t="s">
        <v>16</v>
      </c>
      <c r="G1297" s="1" t="s">
        <v>17</v>
      </c>
      <c r="H1297" s="1" t="s">
        <v>18</v>
      </c>
      <c r="I1297" s="2">
        <v>43843</v>
      </c>
      <c r="J1297" s="1">
        <v>1485</v>
      </c>
      <c r="K1297" s="1" t="s">
        <v>19</v>
      </c>
      <c r="L1297" s="1">
        <v>0</v>
      </c>
      <c r="M1297" s="1" t="s">
        <v>19</v>
      </c>
    </row>
    <row r="1298" spans="1:13" hidden="1" x14ac:dyDescent="0.25">
      <c r="A1298" s="1" t="s">
        <v>11</v>
      </c>
      <c r="B1298" s="1" t="s">
        <v>12</v>
      </c>
      <c r="C1298" s="1" t="s">
        <v>354</v>
      </c>
      <c r="D1298" s="1" t="s">
        <v>355</v>
      </c>
      <c r="E1298" s="1" t="s">
        <v>15</v>
      </c>
      <c r="F1298" s="1" t="s">
        <v>16</v>
      </c>
      <c r="G1298" s="1" t="s">
        <v>17</v>
      </c>
      <c r="H1298" s="1" t="s">
        <v>18</v>
      </c>
      <c r="I1298" s="2">
        <v>43843</v>
      </c>
      <c r="J1298" s="1">
        <v>240</v>
      </c>
      <c r="K1298" s="1" t="s">
        <v>19</v>
      </c>
      <c r="L1298" s="1">
        <v>0</v>
      </c>
      <c r="M1298" s="1" t="s">
        <v>19</v>
      </c>
    </row>
    <row r="1299" spans="1:13" x14ac:dyDescent="0.25">
      <c r="A1299" s="1" t="s">
        <v>11</v>
      </c>
      <c r="B1299" s="1" t="s">
        <v>12</v>
      </c>
      <c r="C1299" s="1" t="s">
        <v>312</v>
      </c>
      <c r="D1299" s="1" t="s">
        <v>313</v>
      </c>
      <c r="E1299" s="1" t="s">
        <v>15</v>
      </c>
      <c r="F1299" s="1" t="s">
        <v>16</v>
      </c>
      <c r="G1299" s="1" t="s">
        <v>17</v>
      </c>
      <c r="H1299" s="1" t="s">
        <v>18</v>
      </c>
      <c r="I1299" s="2">
        <v>43843</v>
      </c>
      <c r="J1299" s="1">
        <v>1900</v>
      </c>
      <c r="K1299" s="1" t="s">
        <v>19</v>
      </c>
      <c r="L1299" s="1">
        <v>0</v>
      </c>
      <c r="M1299" s="1" t="s">
        <v>19</v>
      </c>
    </row>
    <row r="1300" spans="1:13" hidden="1" x14ac:dyDescent="0.25">
      <c r="A1300" s="1" t="s">
        <v>11</v>
      </c>
      <c r="B1300" s="1" t="s">
        <v>12</v>
      </c>
      <c r="C1300" s="1" t="s">
        <v>236</v>
      </c>
      <c r="D1300" s="1" t="s">
        <v>237</v>
      </c>
      <c r="E1300" s="1" t="s">
        <v>15</v>
      </c>
      <c r="F1300" s="1" t="s">
        <v>16</v>
      </c>
      <c r="G1300" s="1" t="s">
        <v>17</v>
      </c>
      <c r="H1300" s="1" t="s">
        <v>18</v>
      </c>
      <c r="I1300" s="2">
        <v>43843</v>
      </c>
      <c r="J1300" s="1">
        <v>2</v>
      </c>
      <c r="K1300" s="1" t="s">
        <v>19</v>
      </c>
      <c r="L1300" s="1">
        <v>0</v>
      </c>
      <c r="M1300" s="1" t="s">
        <v>19</v>
      </c>
    </row>
    <row r="1301" spans="1:13" hidden="1" x14ac:dyDescent="0.25">
      <c r="A1301" s="1" t="s">
        <v>11</v>
      </c>
      <c r="B1301" s="1" t="s">
        <v>12</v>
      </c>
      <c r="C1301" s="1" t="s">
        <v>176</v>
      </c>
      <c r="D1301" s="1" t="s">
        <v>177</v>
      </c>
      <c r="E1301" s="1" t="s">
        <v>15</v>
      </c>
      <c r="F1301" s="1" t="s">
        <v>16</v>
      </c>
      <c r="G1301" s="1" t="s">
        <v>17</v>
      </c>
      <c r="H1301" s="1" t="s">
        <v>18</v>
      </c>
      <c r="I1301" s="2">
        <v>43843</v>
      </c>
      <c r="J1301" s="1">
        <v>344</v>
      </c>
      <c r="K1301" s="1" t="s">
        <v>19</v>
      </c>
      <c r="L1301" s="1">
        <v>0</v>
      </c>
      <c r="M1301" s="1" t="s">
        <v>19</v>
      </c>
    </row>
    <row r="1302" spans="1:13" hidden="1" x14ac:dyDescent="0.25">
      <c r="A1302" s="1" t="s">
        <v>11</v>
      </c>
      <c r="B1302" s="1" t="s">
        <v>12</v>
      </c>
      <c r="C1302" s="1" t="s">
        <v>196</v>
      </c>
      <c r="D1302" s="1" t="s">
        <v>197</v>
      </c>
      <c r="E1302" s="1" t="s">
        <v>15</v>
      </c>
      <c r="F1302" s="1" t="s">
        <v>16</v>
      </c>
      <c r="G1302" s="1" t="s">
        <v>17</v>
      </c>
      <c r="H1302" s="1" t="s">
        <v>18</v>
      </c>
      <c r="I1302" s="2">
        <v>43843</v>
      </c>
      <c r="J1302" s="1">
        <v>6</v>
      </c>
      <c r="K1302" s="1" t="s">
        <v>19</v>
      </c>
      <c r="L1302" s="1">
        <v>0</v>
      </c>
      <c r="M1302" s="1" t="s">
        <v>19</v>
      </c>
    </row>
    <row r="1303" spans="1:13" hidden="1" x14ac:dyDescent="0.25">
      <c r="A1303" s="1" t="s">
        <v>11</v>
      </c>
      <c r="B1303" s="1" t="s">
        <v>12</v>
      </c>
      <c r="C1303" s="1" t="s">
        <v>82</v>
      </c>
      <c r="D1303" s="1" t="s">
        <v>83</v>
      </c>
      <c r="E1303" s="1" t="s">
        <v>15</v>
      </c>
      <c r="F1303" s="1" t="s">
        <v>16</v>
      </c>
      <c r="G1303" s="1" t="s">
        <v>17</v>
      </c>
      <c r="H1303" s="1" t="s">
        <v>18</v>
      </c>
      <c r="I1303" s="2">
        <v>43843</v>
      </c>
      <c r="J1303" s="1">
        <v>346</v>
      </c>
      <c r="K1303" s="1" t="s">
        <v>19</v>
      </c>
      <c r="L1303" s="1">
        <v>0</v>
      </c>
      <c r="M1303" s="1" t="s">
        <v>19</v>
      </c>
    </row>
    <row r="1304" spans="1:13" hidden="1" x14ac:dyDescent="0.25">
      <c r="A1304" s="1" t="s">
        <v>11</v>
      </c>
      <c r="B1304" s="1" t="s">
        <v>12</v>
      </c>
      <c r="C1304" s="1" t="s">
        <v>400</v>
      </c>
      <c r="D1304" s="1" t="s">
        <v>401</v>
      </c>
      <c r="E1304" s="1" t="s">
        <v>15</v>
      </c>
      <c r="F1304" s="1" t="s">
        <v>16</v>
      </c>
      <c r="G1304" s="1" t="s">
        <v>17</v>
      </c>
      <c r="H1304" s="1" t="s">
        <v>18</v>
      </c>
      <c r="I1304" s="2">
        <v>43843</v>
      </c>
      <c r="J1304" s="1">
        <v>172</v>
      </c>
      <c r="K1304" s="1" t="s">
        <v>19</v>
      </c>
      <c r="L1304" s="1">
        <v>0</v>
      </c>
      <c r="M1304" s="1" t="s">
        <v>19</v>
      </c>
    </row>
    <row r="1305" spans="1:13" hidden="1" x14ac:dyDescent="0.25">
      <c r="A1305" s="1" t="s">
        <v>11</v>
      </c>
      <c r="B1305" s="1" t="s">
        <v>12</v>
      </c>
      <c r="C1305" s="1" t="s">
        <v>24</v>
      </c>
      <c r="D1305" s="1" t="s">
        <v>25</v>
      </c>
      <c r="E1305" s="1" t="s">
        <v>15</v>
      </c>
      <c r="F1305" s="1" t="s">
        <v>16</v>
      </c>
      <c r="G1305" s="1" t="s">
        <v>17</v>
      </c>
      <c r="H1305" s="1" t="s">
        <v>18</v>
      </c>
      <c r="I1305" s="2">
        <v>43845</v>
      </c>
      <c r="J1305" s="1">
        <v>83000</v>
      </c>
      <c r="K1305" s="1" t="s">
        <v>19</v>
      </c>
      <c r="L1305" s="1">
        <v>0</v>
      </c>
      <c r="M1305" s="1" t="s">
        <v>19</v>
      </c>
    </row>
    <row r="1306" spans="1:13" hidden="1" x14ac:dyDescent="0.25">
      <c r="A1306" s="1" t="s">
        <v>11</v>
      </c>
      <c r="B1306" s="1" t="s">
        <v>12</v>
      </c>
      <c r="C1306" s="1" t="s">
        <v>192</v>
      </c>
      <c r="D1306" s="1" t="s">
        <v>193</v>
      </c>
      <c r="E1306" s="1" t="s">
        <v>15</v>
      </c>
      <c r="F1306" s="1" t="s">
        <v>16</v>
      </c>
      <c r="G1306" s="1" t="s">
        <v>17</v>
      </c>
      <c r="H1306" s="1" t="s">
        <v>18</v>
      </c>
      <c r="I1306" s="2">
        <v>43845</v>
      </c>
      <c r="J1306" s="1">
        <v>100</v>
      </c>
      <c r="K1306" s="1" t="s">
        <v>19</v>
      </c>
      <c r="L1306" s="1">
        <v>0</v>
      </c>
      <c r="M1306" s="1" t="s">
        <v>19</v>
      </c>
    </row>
    <row r="1307" spans="1:13" hidden="1" x14ac:dyDescent="0.25">
      <c r="A1307" s="1" t="s">
        <v>11</v>
      </c>
      <c r="B1307" s="1" t="s">
        <v>12</v>
      </c>
      <c r="C1307" s="1" t="s">
        <v>356</v>
      </c>
      <c r="D1307" s="1" t="s">
        <v>357</v>
      </c>
      <c r="E1307" s="1" t="s">
        <v>15</v>
      </c>
      <c r="F1307" s="1" t="s">
        <v>16</v>
      </c>
      <c r="G1307" s="1" t="s">
        <v>17</v>
      </c>
      <c r="H1307" s="1" t="s">
        <v>18</v>
      </c>
      <c r="I1307" s="2">
        <v>43846</v>
      </c>
      <c r="J1307" s="1">
        <v>3000</v>
      </c>
      <c r="K1307" s="1" t="s">
        <v>19</v>
      </c>
      <c r="L1307" s="1">
        <v>0</v>
      </c>
      <c r="M1307" s="1" t="s">
        <v>19</v>
      </c>
    </row>
    <row r="1308" spans="1:13" hidden="1" x14ac:dyDescent="0.25">
      <c r="A1308" s="1" t="s">
        <v>11</v>
      </c>
      <c r="B1308" s="1" t="s">
        <v>12</v>
      </c>
      <c r="C1308" s="1" t="s">
        <v>358</v>
      </c>
      <c r="D1308" s="1" t="s">
        <v>359</v>
      </c>
      <c r="E1308" s="1" t="s">
        <v>15</v>
      </c>
      <c r="F1308" s="1" t="s">
        <v>16</v>
      </c>
      <c r="G1308" s="1" t="s">
        <v>17</v>
      </c>
      <c r="H1308" s="1" t="s">
        <v>18</v>
      </c>
      <c r="I1308" s="2">
        <v>43846</v>
      </c>
      <c r="J1308" s="1">
        <v>33800</v>
      </c>
      <c r="K1308" s="1" t="s">
        <v>19</v>
      </c>
      <c r="L1308" s="1">
        <v>0</v>
      </c>
      <c r="M1308" s="1" t="s">
        <v>19</v>
      </c>
    </row>
    <row r="1309" spans="1:13" hidden="1" x14ac:dyDescent="0.25">
      <c r="A1309" s="1" t="s">
        <v>11</v>
      </c>
      <c r="B1309" s="1" t="s">
        <v>12</v>
      </c>
      <c r="C1309" s="1" t="s">
        <v>360</v>
      </c>
      <c r="D1309" s="1" t="s">
        <v>361</v>
      </c>
      <c r="E1309" s="1" t="s">
        <v>15</v>
      </c>
      <c r="F1309" s="1" t="s">
        <v>16</v>
      </c>
      <c r="G1309" s="1" t="s">
        <v>17</v>
      </c>
      <c r="H1309" s="1" t="s">
        <v>18</v>
      </c>
      <c r="I1309" s="2">
        <v>43846</v>
      </c>
      <c r="J1309" s="1">
        <v>3200</v>
      </c>
      <c r="K1309" s="1" t="s">
        <v>19</v>
      </c>
      <c r="L1309" s="1">
        <v>0</v>
      </c>
      <c r="M1309" s="1" t="s">
        <v>19</v>
      </c>
    </row>
    <row r="1310" spans="1:13" hidden="1" x14ac:dyDescent="0.25">
      <c r="A1310" s="1" t="s">
        <v>11</v>
      </c>
      <c r="B1310" s="1" t="s">
        <v>12</v>
      </c>
      <c r="C1310" s="1" t="s">
        <v>24</v>
      </c>
      <c r="D1310" s="1" t="s">
        <v>25</v>
      </c>
      <c r="E1310" s="1" t="s">
        <v>15</v>
      </c>
      <c r="F1310" s="1" t="s">
        <v>16</v>
      </c>
      <c r="G1310" s="1" t="s">
        <v>17</v>
      </c>
      <c r="H1310" s="1" t="s">
        <v>18</v>
      </c>
      <c r="I1310" s="2">
        <v>43846</v>
      </c>
      <c r="J1310" s="1">
        <v>58000</v>
      </c>
      <c r="K1310" s="1" t="s">
        <v>19</v>
      </c>
      <c r="L1310" s="1">
        <v>0</v>
      </c>
      <c r="M1310" s="1" t="s">
        <v>19</v>
      </c>
    </row>
    <row r="1311" spans="1:13" hidden="1" x14ac:dyDescent="0.25">
      <c r="A1311" s="1" t="s">
        <v>11</v>
      </c>
      <c r="B1311" s="1" t="s">
        <v>12</v>
      </c>
      <c r="C1311" s="1" t="s">
        <v>160</v>
      </c>
      <c r="D1311" s="1" t="s">
        <v>161</v>
      </c>
      <c r="E1311" s="1" t="s">
        <v>15</v>
      </c>
      <c r="F1311" s="1" t="s">
        <v>16</v>
      </c>
      <c r="G1311" s="1" t="s">
        <v>17</v>
      </c>
      <c r="H1311" s="1" t="s">
        <v>18</v>
      </c>
      <c r="I1311" s="2">
        <v>43847</v>
      </c>
      <c r="J1311" s="1">
        <v>751</v>
      </c>
      <c r="K1311" s="1" t="s">
        <v>19</v>
      </c>
      <c r="L1311" s="1">
        <v>0</v>
      </c>
      <c r="M1311" s="1" t="s">
        <v>19</v>
      </c>
    </row>
    <row r="1312" spans="1:13" x14ac:dyDescent="0.25">
      <c r="A1312" s="1" t="s">
        <v>11</v>
      </c>
      <c r="B1312" s="1" t="s">
        <v>12</v>
      </c>
      <c r="C1312" s="1" t="s">
        <v>402</v>
      </c>
      <c r="D1312" s="1" t="s">
        <v>403</v>
      </c>
      <c r="E1312" s="1" t="s">
        <v>15</v>
      </c>
      <c r="F1312" s="1" t="s">
        <v>16</v>
      </c>
      <c r="G1312" s="1" t="s">
        <v>17</v>
      </c>
      <c r="H1312" s="1" t="s">
        <v>18</v>
      </c>
      <c r="I1312" s="2">
        <v>43847</v>
      </c>
      <c r="J1312" s="1">
        <v>1008</v>
      </c>
      <c r="K1312" s="1" t="s">
        <v>19</v>
      </c>
      <c r="L1312" s="1">
        <v>0</v>
      </c>
      <c r="M1312" s="1" t="s">
        <v>19</v>
      </c>
    </row>
    <row r="1313" spans="1:13" x14ac:dyDescent="0.25">
      <c r="A1313" s="1" t="s">
        <v>11</v>
      </c>
      <c r="B1313" s="1" t="s">
        <v>12</v>
      </c>
      <c r="C1313" s="1" t="s">
        <v>350</v>
      </c>
      <c r="D1313" s="1" t="s">
        <v>351</v>
      </c>
      <c r="E1313" s="1" t="s">
        <v>15</v>
      </c>
      <c r="F1313" s="1" t="s">
        <v>16</v>
      </c>
      <c r="G1313" s="1" t="s">
        <v>17</v>
      </c>
      <c r="H1313" s="1" t="s">
        <v>18</v>
      </c>
      <c r="I1313" s="2">
        <v>43847</v>
      </c>
      <c r="J1313" s="1">
        <v>4032</v>
      </c>
      <c r="K1313" s="1" t="s">
        <v>19</v>
      </c>
      <c r="L1313" s="1">
        <v>0</v>
      </c>
      <c r="M1313" s="1" t="s">
        <v>19</v>
      </c>
    </row>
    <row r="1314" spans="1:13" hidden="1" x14ac:dyDescent="0.25">
      <c r="A1314" s="1" t="s">
        <v>11</v>
      </c>
      <c r="B1314" s="1" t="s">
        <v>12</v>
      </c>
      <c r="C1314" s="1" t="s">
        <v>356</v>
      </c>
      <c r="D1314" s="1" t="s">
        <v>357</v>
      </c>
      <c r="E1314" s="1" t="s">
        <v>15</v>
      </c>
      <c r="F1314" s="1" t="s">
        <v>16</v>
      </c>
      <c r="G1314" s="1" t="s">
        <v>17</v>
      </c>
      <c r="H1314" s="1" t="s">
        <v>18</v>
      </c>
      <c r="I1314" s="2">
        <v>43847</v>
      </c>
      <c r="J1314" s="1">
        <v>4680</v>
      </c>
      <c r="K1314" s="1" t="s">
        <v>19</v>
      </c>
      <c r="L1314" s="1">
        <v>0</v>
      </c>
      <c r="M1314" s="1" t="s">
        <v>19</v>
      </c>
    </row>
    <row r="1315" spans="1:13" hidden="1" x14ac:dyDescent="0.25">
      <c r="A1315" s="1" t="s">
        <v>11</v>
      </c>
      <c r="B1315" s="1" t="s">
        <v>12</v>
      </c>
      <c r="C1315" s="1" t="s">
        <v>358</v>
      </c>
      <c r="D1315" s="1" t="s">
        <v>359</v>
      </c>
      <c r="E1315" s="1" t="s">
        <v>15</v>
      </c>
      <c r="F1315" s="1" t="s">
        <v>16</v>
      </c>
      <c r="G1315" s="1" t="s">
        <v>17</v>
      </c>
      <c r="H1315" s="1" t="s">
        <v>18</v>
      </c>
      <c r="I1315" s="2">
        <v>43847</v>
      </c>
      <c r="J1315" s="1">
        <v>12000</v>
      </c>
      <c r="K1315" s="1" t="s">
        <v>19</v>
      </c>
      <c r="L1315" s="1">
        <v>0</v>
      </c>
      <c r="M1315" s="1" t="s">
        <v>19</v>
      </c>
    </row>
    <row r="1316" spans="1:13" hidden="1" x14ac:dyDescent="0.25">
      <c r="A1316" s="1" t="s">
        <v>11</v>
      </c>
      <c r="B1316" s="1" t="s">
        <v>12</v>
      </c>
      <c r="C1316" s="1" t="s">
        <v>24</v>
      </c>
      <c r="D1316" s="1" t="s">
        <v>25</v>
      </c>
      <c r="E1316" s="1" t="s">
        <v>15</v>
      </c>
      <c r="F1316" s="1" t="s">
        <v>16</v>
      </c>
      <c r="G1316" s="1" t="s">
        <v>17</v>
      </c>
      <c r="H1316" s="1" t="s">
        <v>18</v>
      </c>
      <c r="I1316" s="2">
        <v>43847</v>
      </c>
      <c r="J1316" s="1">
        <v>150000</v>
      </c>
      <c r="K1316" s="1" t="s">
        <v>19</v>
      </c>
      <c r="L1316" s="1">
        <v>0</v>
      </c>
      <c r="M1316" s="1" t="s">
        <v>19</v>
      </c>
    </row>
    <row r="1317" spans="1:13" hidden="1" x14ac:dyDescent="0.25">
      <c r="A1317" s="1" t="s">
        <v>11</v>
      </c>
      <c r="B1317" s="1" t="s">
        <v>12</v>
      </c>
      <c r="C1317" s="1" t="s">
        <v>356</v>
      </c>
      <c r="D1317" s="1" t="s">
        <v>357</v>
      </c>
      <c r="E1317" s="1" t="s">
        <v>15</v>
      </c>
      <c r="F1317" s="1" t="s">
        <v>16</v>
      </c>
      <c r="G1317" s="1" t="s">
        <v>17</v>
      </c>
      <c r="H1317" s="1" t="s">
        <v>18</v>
      </c>
      <c r="I1317" s="2">
        <v>43848</v>
      </c>
      <c r="J1317" s="1">
        <v>3026</v>
      </c>
      <c r="K1317" s="1" t="s">
        <v>19</v>
      </c>
      <c r="L1317" s="1">
        <v>0</v>
      </c>
      <c r="M1317" s="1" t="s">
        <v>19</v>
      </c>
    </row>
    <row r="1318" spans="1:13" hidden="1" x14ac:dyDescent="0.25">
      <c r="A1318" s="1" t="s">
        <v>11</v>
      </c>
      <c r="B1318" s="1" t="s">
        <v>12</v>
      </c>
      <c r="C1318" s="1" t="s">
        <v>310</v>
      </c>
      <c r="D1318" s="1" t="s">
        <v>311</v>
      </c>
      <c r="E1318" s="1" t="s">
        <v>15</v>
      </c>
      <c r="F1318" s="1" t="s">
        <v>16</v>
      </c>
      <c r="G1318" s="1" t="s">
        <v>17</v>
      </c>
      <c r="H1318" s="1" t="s">
        <v>18</v>
      </c>
      <c r="I1318" s="2">
        <v>43848</v>
      </c>
      <c r="J1318" s="1">
        <v>12000</v>
      </c>
      <c r="K1318" s="1" t="s">
        <v>19</v>
      </c>
      <c r="L1318" s="1">
        <v>0</v>
      </c>
      <c r="M1318" s="1" t="s">
        <v>19</v>
      </c>
    </row>
    <row r="1319" spans="1:13" hidden="1" x14ac:dyDescent="0.25">
      <c r="A1319" s="1" t="s">
        <v>11</v>
      </c>
      <c r="B1319" s="1" t="s">
        <v>12</v>
      </c>
      <c r="C1319" s="1" t="s">
        <v>204</v>
      </c>
      <c r="D1319" s="1" t="s">
        <v>205</v>
      </c>
      <c r="E1319" s="1" t="s">
        <v>15</v>
      </c>
      <c r="F1319" s="1" t="s">
        <v>16</v>
      </c>
      <c r="G1319" s="1" t="s">
        <v>17</v>
      </c>
      <c r="H1319" s="1" t="s">
        <v>18</v>
      </c>
      <c r="I1319" s="2">
        <v>43848</v>
      </c>
      <c r="J1319" s="1">
        <v>2004</v>
      </c>
      <c r="K1319" s="1" t="s">
        <v>19</v>
      </c>
      <c r="L1319" s="1">
        <v>0</v>
      </c>
      <c r="M1319" s="1" t="s">
        <v>19</v>
      </c>
    </row>
    <row r="1320" spans="1:13" hidden="1" x14ac:dyDescent="0.25">
      <c r="A1320" s="1" t="s">
        <v>11</v>
      </c>
      <c r="B1320" s="1" t="s">
        <v>12</v>
      </c>
      <c r="C1320" s="1" t="s">
        <v>206</v>
      </c>
      <c r="D1320" s="1" t="s">
        <v>207</v>
      </c>
      <c r="E1320" s="1" t="s">
        <v>15</v>
      </c>
      <c r="F1320" s="1" t="s">
        <v>16</v>
      </c>
      <c r="G1320" s="1" t="s">
        <v>17</v>
      </c>
      <c r="H1320" s="1" t="s">
        <v>18</v>
      </c>
      <c r="I1320" s="2">
        <v>43848</v>
      </c>
      <c r="J1320" s="1">
        <v>984</v>
      </c>
      <c r="K1320" s="1" t="s">
        <v>19</v>
      </c>
      <c r="L1320" s="1">
        <v>0</v>
      </c>
      <c r="M1320" s="1" t="s">
        <v>19</v>
      </c>
    </row>
    <row r="1321" spans="1:13" hidden="1" x14ac:dyDescent="0.25">
      <c r="A1321" s="1" t="s">
        <v>11</v>
      </c>
      <c r="B1321" s="1" t="s">
        <v>12</v>
      </c>
      <c r="C1321" s="1" t="s">
        <v>160</v>
      </c>
      <c r="D1321" s="1" t="s">
        <v>161</v>
      </c>
      <c r="E1321" s="1" t="s">
        <v>15</v>
      </c>
      <c r="F1321" s="1" t="s">
        <v>16</v>
      </c>
      <c r="G1321" s="1" t="s">
        <v>17</v>
      </c>
      <c r="H1321" s="1" t="s">
        <v>18</v>
      </c>
      <c r="I1321" s="2">
        <v>43850</v>
      </c>
      <c r="J1321" s="1">
        <v>600</v>
      </c>
      <c r="K1321" s="1" t="s">
        <v>19</v>
      </c>
      <c r="L1321" s="1">
        <v>0</v>
      </c>
      <c r="M1321" s="1" t="s">
        <v>19</v>
      </c>
    </row>
    <row r="1322" spans="1:13" hidden="1" x14ac:dyDescent="0.25">
      <c r="A1322" s="1" t="s">
        <v>11</v>
      </c>
      <c r="B1322" s="1" t="s">
        <v>12</v>
      </c>
      <c r="C1322" s="1" t="s">
        <v>286</v>
      </c>
      <c r="D1322" s="1" t="s">
        <v>287</v>
      </c>
      <c r="E1322" s="1" t="s">
        <v>15</v>
      </c>
      <c r="F1322" s="1" t="s">
        <v>16</v>
      </c>
      <c r="G1322" s="1" t="s">
        <v>17</v>
      </c>
      <c r="H1322" s="1" t="s">
        <v>18</v>
      </c>
      <c r="I1322" s="2">
        <v>43850</v>
      </c>
      <c r="J1322" s="1">
        <v>4788</v>
      </c>
      <c r="K1322" s="1" t="s">
        <v>19</v>
      </c>
      <c r="L1322" s="1">
        <v>0</v>
      </c>
      <c r="M1322" s="1" t="s">
        <v>19</v>
      </c>
    </row>
    <row r="1323" spans="1:13" hidden="1" x14ac:dyDescent="0.25">
      <c r="A1323" s="1" t="s">
        <v>11</v>
      </c>
      <c r="B1323" s="1" t="s">
        <v>12</v>
      </c>
      <c r="C1323" s="1" t="s">
        <v>360</v>
      </c>
      <c r="D1323" s="1" t="s">
        <v>361</v>
      </c>
      <c r="E1323" s="1" t="s">
        <v>15</v>
      </c>
      <c r="F1323" s="1" t="s">
        <v>16</v>
      </c>
      <c r="G1323" s="1" t="s">
        <v>17</v>
      </c>
      <c r="H1323" s="1" t="s">
        <v>18</v>
      </c>
      <c r="I1323" s="2">
        <v>43850</v>
      </c>
      <c r="J1323" s="1">
        <v>854</v>
      </c>
      <c r="K1323" s="1" t="s">
        <v>19</v>
      </c>
      <c r="L1323" s="1">
        <v>0</v>
      </c>
      <c r="M1323" s="1" t="s">
        <v>19</v>
      </c>
    </row>
    <row r="1324" spans="1:13" hidden="1" x14ac:dyDescent="0.25">
      <c r="A1324" s="1" t="s">
        <v>11</v>
      </c>
      <c r="B1324" s="1" t="s">
        <v>12</v>
      </c>
      <c r="C1324" s="1" t="s">
        <v>22</v>
      </c>
      <c r="D1324" s="1" t="s">
        <v>23</v>
      </c>
      <c r="E1324" s="1" t="s">
        <v>15</v>
      </c>
      <c r="F1324" s="1" t="s">
        <v>16</v>
      </c>
      <c r="G1324" s="1" t="s">
        <v>17</v>
      </c>
      <c r="H1324" s="1" t="s">
        <v>18</v>
      </c>
      <c r="I1324" s="2">
        <v>43850</v>
      </c>
      <c r="J1324" s="1">
        <v>2900</v>
      </c>
      <c r="K1324" s="1" t="s">
        <v>19</v>
      </c>
      <c r="L1324" s="1">
        <v>0</v>
      </c>
      <c r="M1324" s="1" t="s">
        <v>19</v>
      </c>
    </row>
    <row r="1325" spans="1:13" hidden="1" x14ac:dyDescent="0.25">
      <c r="A1325" s="1" t="s">
        <v>11</v>
      </c>
      <c r="B1325" s="1" t="s">
        <v>12</v>
      </c>
      <c r="C1325" s="1" t="s">
        <v>124</v>
      </c>
      <c r="D1325" s="1" t="s">
        <v>125</v>
      </c>
      <c r="E1325" s="1" t="s">
        <v>15</v>
      </c>
      <c r="F1325" s="1" t="s">
        <v>16</v>
      </c>
      <c r="G1325" s="1" t="s">
        <v>17</v>
      </c>
      <c r="H1325" s="1" t="s">
        <v>18</v>
      </c>
      <c r="I1325" s="2">
        <v>43850</v>
      </c>
      <c r="J1325" s="1">
        <v>49375</v>
      </c>
      <c r="K1325" s="1" t="s">
        <v>19</v>
      </c>
      <c r="L1325" s="1">
        <v>0</v>
      </c>
      <c r="M1325" s="1" t="s">
        <v>19</v>
      </c>
    </row>
    <row r="1326" spans="1:13" hidden="1" x14ac:dyDescent="0.25">
      <c r="A1326" s="1" t="s">
        <v>11</v>
      </c>
      <c r="B1326" s="1" t="s">
        <v>12</v>
      </c>
      <c r="C1326" s="1" t="s">
        <v>24</v>
      </c>
      <c r="D1326" s="1" t="s">
        <v>25</v>
      </c>
      <c r="E1326" s="1" t="s">
        <v>15</v>
      </c>
      <c r="F1326" s="1" t="s">
        <v>16</v>
      </c>
      <c r="G1326" s="1" t="s">
        <v>17</v>
      </c>
      <c r="H1326" s="1" t="s">
        <v>18</v>
      </c>
      <c r="I1326" s="2">
        <v>43850</v>
      </c>
      <c r="J1326" s="1">
        <v>86000</v>
      </c>
      <c r="K1326" s="1" t="s">
        <v>19</v>
      </c>
      <c r="L1326" s="1">
        <v>0</v>
      </c>
      <c r="M1326" s="1" t="s">
        <v>19</v>
      </c>
    </row>
    <row r="1327" spans="1:13" x14ac:dyDescent="0.25">
      <c r="A1327" s="1" t="s">
        <v>11</v>
      </c>
      <c r="B1327" s="1" t="s">
        <v>12</v>
      </c>
      <c r="C1327" s="1" t="s">
        <v>318</v>
      </c>
      <c r="D1327" s="1" t="s">
        <v>319</v>
      </c>
      <c r="E1327" s="1" t="s">
        <v>15</v>
      </c>
      <c r="F1327" s="1" t="s">
        <v>16</v>
      </c>
      <c r="G1327" s="1" t="s">
        <v>17</v>
      </c>
      <c r="H1327" s="1" t="s">
        <v>18</v>
      </c>
      <c r="I1327" s="2">
        <v>43850</v>
      </c>
      <c r="J1327" s="1">
        <v>13824</v>
      </c>
      <c r="K1327" s="1" t="s">
        <v>19</v>
      </c>
      <c r="L1327" s="1">
        <v>0</v>
      </c>
      <c r="M1327" s="1" t="s">
        <v>19</v>
      </c>
    </row>
    <row r="1328" spans="1:13" hidden="1" x14ac:dyDescent="0.25">
      <c r="A1328" s="1" t="s">
        <v>11</v>
      </c>
      <c r="B1328" s="1" t="s">
        <v>12</v>
      </c>
      <c r="C1328" s="1" t="s">
        <v>176</v>
      </c>
      <c r="D1328" s="1" t="s">
        <v>177</v>
      </c>
      <c r="E1328" s="1" t="s">
        <v>15</v>
      </c>
      <c r="F1328" s="1" t="s">
        <v>16</v>
      </c>
      <c r="G1328" s="1" t="s">
        <v>17</v>
      </c>
      <c r="H1328" s="1" t="s">
        <v>18</v>
      </c>
      <c r="I1328" s="2">
        <v>43850</v>
      </c>
      <c r="J1328" s="1">
        <v>445</v>
      </c>
      <c r="K1328" s="1" t="s">
        <v>19</v>
      </c>
      <c r="L1328" s="1">
        <v>0</v>
      </c>
      <c r="M1328" s="1" t="s">
        <v>19</v>
      </c>
    </row>
    <row r="1329" spans="1:13" hidden="1" x14ac:dyDescent="0.25">
      <c r="A1329" s="1" t="s">
        <v>11</v>
      </c>
      <c r="B1329" s="1" t="s">
        <v>12</v>
      </c>
      <c r="C1329" s="1" t="s">
        <v>196</v>
      </c>
      <c r="D1329" s="1" t="s">
        <v>197</v>
      </c>
      <c r="E1329" s="1" t="s">
        <v>15</v>
      </c>
      <c r="F1329" s="1" t="s">
        <v>16</v>
      </c>
      <c r="G1329" s="1" t="s">
        <v>17</v>
      </c>
      <c r="H1329" s="1" t="s">
        <v>18</v>
      </c>
      <c r="I1329" s="2">
        <v>43850</v>
      </c>
      <c r="J1329" s="1">
        <v>20</v>
      </c>
      <c r="K1329" s="1" t="s">
        <v>19</v>
      </c>
      <c r="L1329" s="1">
        <v>0</v>
      </c>
      <c r="M1329" s="1" t="s">
        <v>19</v>
      </c>
    </row>
    <row r="1330" spans="1:13" hidden="1" x14ac:dyDescent="0.25">
      <c r="A1330" s="1" t="s">
        <v>11</v>
      </c>
      <c r="B1330" s="1" t="s">
        <v>12</v>
      </c>
      <c r="C1330" s="1" t="s">
        <v>164</v>
      </c>
      <c r="D1330" s="1" t="s">
        <v>165</v>
      </c>
      <c r="E1330" s="1" t="s">
        <v>15</v>
      </c>
      <c r="F1330" s="1" t="s">
        <v>16</v>
      </c>
      <c r="G1330" s="1" t="s">
        <v>17</v>
      </c>
      <c r="H1330" s="1" t="s">
        <v>18</v>
      </c>
      <c r="I1330" s="2">
        <v>43851</v>
      </c>
      <c r="J1330" s="1">
        <v>21000</v>
      </c>
      <c r="K1330" s="1" t="s">
        <v>19</v>
      </c>
      <c r="L1330" s="1">
        <v>0</v>
      </c>
      <c r="M1330" s="1" t="s">
        <v>19</v>
      </c>
    </row>
    <row r="1331" spans="1:13" hidden="1" x14ac:dyDescent="0.25">
      <c r="A1331" s="1" t="s">
        <v>11</v>
      </c>
      <c r="B1331" s="1" t="s">
        <v>12</v>
      </c>
      <c r="C1331" s="1" t="s">
        <v>214</v>
      </c>
      <c r="D1331" s="1" t="s">
        <v>215</v>
      </c>
      <c r="E1331" s="1" t="s">
        <v>15</v>
      </c>
      <c r="F1331" s="1" t="s">
        <v>16</v>
      </c>
      <c r="G1331" s="1" t="s">
        <v>17</v>
      </c>
      <c r="H1331" s="1" t="s">
        <v>18</v>
      </c>
      <c r="I1331" s="2">
        <v>43851</v>
      </c>
      <c r="J1331" s="1">
        <v>14400</v>
      </c>
      <c r="K1331" s="1" t="s">
        <v>19</v>
      </c>
      <c r="L1331" s="1">
        <v>0</v>
      </c>
      <c r="M1331" s="1" t="s">
        <v>19</v>
      </c>
    </row>
    <row r="1332" spans="1:13" hidden="1" x14ac:dyDescent="0.25">
      <c r="A1332" s="1" t="s">
        <v>11</v>
      </c>
      <c r="B1332" s="1" t="s">
        <v>12</v>
      </c>
      <c r="C1332" s="1" t="s">
        <v>238</v>
      </c>
      <c r="D1332" s="1" t="s">
        <v>239</v>
      </c>
      <c r="E1332" s="1" t="s">
        <v>15</v>
      </c>
      <c r="F1332" s="1" t="s">
        <v>16</v>
      </c>
      <c r="G1332" s="1" t="s">
        <v>17</v>
      </c>
      <c r="H1332" s="1" t="s">
        <v>18</v>
      </c>
      <c r="I1332" s="2">
        <v>43851</v>
      </c>
      <c r="J1332" s="1">
        <v>14400</v>
      </c>
      <c r="K1332" s="1" t="s">
        <v>19</v>
      </c>
      <c r="L1332" s="1">
        <v>0</v>
      </c>
      <c r="M1332" s="1" t="s">
        <v>19</v>
      </c>
    </row>
    <row r="1333" spans="1:13" hidden="1" x14ac:dyDescent="0.25">
      <c r="A1333" s="1" t="s">
        <v>11</v>
      </c>
      <c r="B1333" s="1" t="s">
        <v>12</v>
      </c>
      <c r="C1333" s="1" t="s">
        <v>24</v>
      </c>
      <c r="D1333" s="1" t="s">
        <v>25</v>
      </c>
      <c r="E1333" s="1" t="s">
        <v>15</v>
      </c>
      <c r="F1333" s="1" t="s">
        <v>16</v>
      </c>
      <c r="G1333" s="1" t="s">
        <v>17</v>
      </c>
      <c r="H1333" s="1" t="s">
        <v>18</v>
      </c>
      <c r="I1333" s="2">
        <v>43851</v>
      </c>
      <c r="J1333" s="1">
        <v>233000</v>
      </c>
      <c r="K1333" s="1" t="s">
        <v>19</v>
      </c>
      <c r="L1333" s="1">
        <v>0</v>
      </c>
      <c r="M1333" s="1" t="s">
        <v>19</v>
      </c>
    </row>
    <row r="1334" spans="1:13" hidden="1" x14ac:dyDescent="0.25">
      <c r="A1334" s="1" t="s">
        <v>11</v>
      </c>
      <c r="B1334" s="1" t="s">
        <v>12</v>
      </c>
      <c r="C1334" s="1" t="s">
        <v>242</v>
      </c>
      <c r="D1334" s="1" t="s">
        <v>243</v>
      </c>
      <c r="E1334" s="1" t="s">
        <v>15</v>
      </c>
      <c r="F1334" s="1" t="s">
        <v>16</v>
      </c>
      <c r="G1334" s="1" t="s">
        <v>17</v>
      </c>
      <c r="H1334" s="1" t="s">
        <v>18</v>
      </c>
      <c r="I1334" s="2">
        <v>43851</v>
      </c>
      <c r="J1334" s="1">
        <v>10045</v>
      </c>
      <c r="K1334" s="1" t="s">
        <v>19</v>
      </c>
      <c r="L1334" s="1">
        <v>0</v>
      </c>
      <c r="M1334" s="1" t="s">
        <v>19</v>
      </c>
    </row>
    <row r="1335" spans="1:13" x14ac:dyDescent="0.25">
      <c r="A1335" s="1" t="s">
        <v>11</v>
      </c>
      <c r="B1335" s="1" t="s">
        <v>12</v>
      </c>
      <c r="C1335" s="1" t="s">
        <v>318</v>
      </c>
      <c r="D1335" s="1" t="s">
        <v>319</v>
      </c>
      <c r="E1335" s="1" t="s">
        <v>15</v>
      </c>
      <c r="F1335" s="1" t="s">
        <v>16</v>
      </c>
      <c r="G1335" s="1" t="s">
        <v>17</v>
      </c>
      <c r="H1335" s="1" t="s">
        <v>18</v>
      </c>
      <c r="I1335" s="2">
        <v>43851</v>
      </c>
      <c r="J1335" s="1">
        <v>6592</v>
      </c>
      <c r="K1335" s="1" t="s">
        <v>19</v>
      </c>
      <c r="L1335" s="1">
        <v>0</v>
      </c>
      <c r="M1335" s="1" t="s">
        <v>19</v>
      </c>
    </row>
    <row r="1336" spans="1:13" hidden="1" x14ac:dyDescent="0.25">
      <c r="A1336" s="1" t="s">
        <v>11</v>
      </c>
      <c r="B1336" s="1" t="s">
        <v>12</v>
      </c>
      <c r="C1336" s="1" t="s">
        <v>310</v>
      </c>
      <c r="D1336" s="1" t="s">
        <v>311</v>
      </c>
      <c r="E1336" s="1" t="s">
        <v>15</v>
      </c>
      <c r="F1336" s="1" t="s">
        <v>16</v>
      </c>
      <c r="G1336" s="1" t="s">
        <v>17</v>
      </c>
      <c r="H1336" s="1" t="s">
        <v>18</v>
      </c>
      <c r="I1336" s="2">
        <v>43851</v>
      </c>
      <c r="J1336" s="1">
        <v>2636</v>
      </c>
      <c r="K1336" s="1" t="s">
        <v>19</v>
      </c>
      <c r="L1336" s="1">
        <v>0</v>
      </c>
      <c r="M1336" s="1" t="s">
        <v>19</v>
      </c>
    </row>
    <row r="1337" spans="1:13" hidden="1" x14ac:dyDescent="0.25">
      <c r="A1337" s="1" t="s">
        <v>11</v>
      </c>
      <c r="B1337" s="1" t="s">
        <v>12</v>
      </c>
      <c r="C1337" s="1" t="s">
        <v>164</v>
      </c>
      <c r="D1337" s="1" t="s">
        <v>165</v>
      </c>
      <c r="E1337" s="1" t="s">
        <v>15</v>
      </c>
      <c r="F1337" s="1" t="s">
        <v>16</v>
      </c>
      <c r="G1337" s="1" t="s">
        <v>17</v>
      </c>
      <c r="H1337" s="1" t="s">
        <v>18</v>
      </c>
      <c r="I1337" s="2">
        <v>43852</v>
      </c>
      <c r="J1337" s="1">
        <v>13913</v>
      </c>
      <c r="K1337" s="1" t="s">
        <v>19</v>
      </c>
      <c r="L1337" s="1">
        <v>0</v>
      </c>
      <c r="M1337" s="1" t="s">
        <v>19</v>
      </c>
    </row>
    <row r="1338" spans="1:13" hidden="1" x14ac:dyDescent="0.25">
      <c r="A1338" s="1" t="s">
        <v>11</v>
      </c>
      <c r="B1338" s="1" t="s">
        <v>12</v>
      </c>
      <c r="C1338" s="1" t="s">
        <v>214</v>
      </c>
      <c r="D1338" s="1" t="s">
        <v>215</v>
      </c>
      <c r="E1338" s="1" t="s">
        <v>15</v>
      </c>
      <c r="F1338" s="1" t="s">
        <v>16</v>
      </c>
      <c r="G1338" s="1" t="s">
        <v>17</v>
      </c>
      <c r="H1338" s="1" t="s">
        <v>18</v>
      </c>
      <c r="I1338" s="2">
        <v>43852</v>
      </c>
      <c r="J1338" s="1">
        <v>25778</v>
      </c>
      <c r="K1338" s="1" t="s">
        <v>19</v>
      </c>
      <c r="L1338" s="1">
        <v>0</v>
      </c>
      <c r="M1338" s="1" t="s">
        <v>19</v>
      </c>
    </row>
    <row r="1339" spans="1:13" hidden="1" x14ac:dyDescent="0.25">
      <c r="A1339" s="1" t="s">
        <v>11</v>
      </c>
      <c r="B1339" s="1" t="s">
        <v>12</v>
      </c>
      <c r="C1339" s="1" t="s">
        <v>238</v>
      </c>
      <c r="D1339" s="1" t="s">
        <v>239</v>
      </c>
      <c r="E1339" s="1" t="s">
        <v>15</v>
      </c>
      <c r="F1339" s="1" t="s">
        <v>16</v>
      </c>
      <c r="G1339" s="1" t="s">
        <v>17</v>
      </c>
      <c r="H1339" s="1" t="s">
        <v>18</v>
      </c>
      <c r="I1339" s="2">
        <v>43852</v>
      </c>
      <c r="J1339" s="1">
        <v>10872</v>
      </c>
      <c r="K1339" s="1" t="s">
        <v>19</v>
      </c>
      <c r="L1339" s="1">
        <v>0</v>
      </c>
      <c r="M1339" s="1" t="s">
        <v>19</v>
      </c>
    </row>
    <row r="1340" spans="1:13" hidden="1" x14ac:dyDescent="0.25">
      <c r="A1340" s="1" t="s">
        <v>11</v>
      </c>
      <c r="B1340" s="1" t="s">
        <v>12</v>
      </c>
      <c r="C1340" s="1" t="s">
        <v>46</v>
      </c>
      <c r="D1340" s="1" t="s">
        <v>47</v>
      </c>
      <c r="E1340" s="1" t="s">
        <v>15</v>
      </c>
      <c r="F1340" s="1" t="s">
        <v>16</v>
      </c>
      <c r="G1340" s="1" t="s">
        <v>17</v>
      </c>
      <c r="H1340" s="1" t="s">
        <v>18</v>
      </c>
      <c r="I1340" s="2">
        <v>43852</v>
      </c>
      <c r="J1340" s="1">
        <v>34200</v>
      </c>
      <c r="K1340" s="1" t="s">
        <v>19</v>
      </c>
      <c r="L1340" s="1">
        <v>0</v>
      </c>
      <c r="M1340" s="1" t="s">
        <v>19</v>
      </c>
    </row>
    <row r="1341" spans="1:13" hidden="1" x14ac:dyDescent="0.25">
      <c r="A1341" s="1" t="s">
        <v>11</v>
      </c>
      <c r="B1341" s="1" t="s">
        <v>12</v>
      </c>
      <c r="C1341" s="1" t="s">
        <v>48</v>
      </c>
      <c r="D1341" s="1" t="s">
        <v>49</v>
      </c>
      <c r="E1341" s="1" t="s">
        <v>15</v>
      </c>
      <c r="F1341" s="1" t="s">
        <v>16</v>
      </c>
      <c r="G1341" s="1" t="s">
        <v>17</v>
      </c>
      <c r="H1341" s="1" t="s">
        <v>18</v>
      </c>
      <c r="I1341" s="2">
        <v>43852</v>
      </c>
      <c r="J1341" s="1">
        <v>20016</v>
      </c>
      <c r="K1341" s="1" t="s">
        <v>19</v>
      </c>
      <c r="L1341" s="1">
        <v>0</v>
      </c>
      <c r="M1341" s="1" t="s">
        <v>19</v>
      </c>
    </row>
    <row r="1342" spans="1:13" x14ac:dyDescent="0.25">
      <c r="A1342" s="1" t="s">
        <v>11</v>
      </c>
      <c r="B1342" s="1" t="s">
        <v>12</v>
      </c>
      <c r="C1342" s="1" t="s">
        <v>318</v>
      </c>
      <c r="D1342" s="1" t="s">
        <v>319</v>
      </c>
      <c r="E1342" s="1" t="s">
        <v>15</v>
      </c>
      <c r="F1342" s="1" t="s">
        <v>16</v>
      </c>
      <c r="G1342" s="1" t="s">
        <v>17</v>
      </c>
      <c r="H1342" s="1" t="s">
        <v>18</v>
      </c>
      <c r="I1342" s="2">
        <v>43852</v>
      </c>
      <c r="J1342" s="1">
        <v>4928</v>
      </c>
      <c r="K1342" s="1" t="s">
        <v>19</v>
      </c>
      <c r="L1342" s="1">
        <v>0</v>
      </c>
      <c r="M1342" s="1" t="s">
        <v>19</v>
      </c>
    </row>
    <row r="1343" spans="1:13" hidden="1" x14ac:dyDescent="0.25">
      <c r="A1343" s="1" t="s">
        <v>11</v>
      </c>
      <c r="B1343" s="1" t="s">
        <v>12</v>
      </c>
      <c r="C1343" s="1" t="s">
        <v>404</v>
      </c>
      <c r="D1343" s="1" t="s">
        <v>405</v>
      </c>
      <c r="E1343" s="1" t="s">
        <v>15</v>
      </c>
      <c r="F1343" s="1" t="s">
        <v>16</v>
      </c>
      <c r="G1343" s="1" t="s">
        <v>17</v>
      </c>
      <c r="H1343" s="1" t="s">
        <v>18</v>
      </c>
      <c r="I1343" s="2">
        <v>43852</v>
      </c>
      <c r="J1343" s="1">
        <v>100</v>
      </c>
      <c r="K1343" s="1" t="s">
        <v>19</v>
      </c>
      <c r="L1343" s="1">
        <v>0</v>
      </c>
      <c r="M1343" s="1" t="s">
        <v>19</v>
      </c>
    </row>
    <row r="1344" spans="1:13" hidden="1" x14ac:dyDescent="0.25">
      <c r="A1344" s="1" t="s">
        <v>11</v>
      </c>
      <c r="B1344" s="1" t="s">
        <v>12</v>
      </c>
      <c r="C1344" s="1" t="s">
        <v>406</v>
      </c>
      <c r="D1344" s="1" t="s">
        <v>407</v>
      </c>
      <c r="E1344" s="1" t="s">
        <v>15</v>
      </c>
      <c r="F1344" s="1" t="s">
        <v>16</v>
      </c>
      <c r="G1344" s="1" t="s">
        <v>17</v>
      </c>
      <c r="H1344" s="1" t="s">
        <v>18</v>
      </c>
      <c r="I1344" s="2">
        <v>43852</v>
      </c>
      <c r="J1344" s="1">
        <v>400</v>
      </c>
      <c r="K1344" s="1" t="s">
        <v>19</v>
      </c>
      <c r="L1344" s="1">
        <v>0</v>
      </c>
      <c r="M1344" s="1" t="s">
        <v>19</v>
      </c>
    </row>
    <row r="1345" spans="1:13" hidden="1" x14ac:dyDescent="0.25">
      <c r="A1345" s="1" t="s">
        <v>11</v>
      </c>
      <c r="B1345" s="1" t="s">
        <v>12</v>
      </c>
      <c r="C1345" s="1" t="s">
        <v>32</v>
      </c>
      <c r="D1345" s="1" t="s">
        <v>33</v>
      </c>
      <c r="E1345" s="1" t="s">
        <v>15</v>
      </c>
      <c r="F1345" s="1" t="s">
        <v>16</v>
      </c>
      <c r="G1345" s="1" t="s">
        <v>17</v>
      </c>
      <c r="H1345" s="1" t="s">
        <v>18</v>
      </c>
      <c r="I1345" s="2">
        <v>43852</v>
      </c>
      <c r="J1345" s="1">
        <v>30000</v>
      </c>
      <c r="K1345" s="1" t="s">
        <v>19</v>
      </c>
      <c r="L1345" s="1">
        <v>0</v>
      </c>
      <c r="M1345" s="1" t="s">
        <v>19</v>
      </c>
    </row>
    <row r="1346" spans="1:13" hidden="1" x14ac:dyDescent="0.25">
      <c r="A1346" s="1" t="s">
        <v>11</v>
      </c>
      <c r="B1346" s="1" t="s">
        <v>12</v>
      </c>
      <c r="C1346" s="1" t="s">
        <v>160</v>
      </c>
      <c r="D1346" s="1" t="s">
        <v>161</v>
      </c>
      <c r="E1346" s="1" t="s">
        <v>15</v>
      </c>
      <c r="F1346" s="1" t="s">
        <v>16</v>
      </c>
      <c r="G1346" s="1" t="s">
        <v>17</v>
      </c>
      <c r="H1346" s="1" t="s">
        <v>18</v>
      </c>
      <c r="I1346" s="2">
        <v>43853</v>
      </c>
      <c r="J1346" s="1">
        <v>1424</v>
      </c>
      <c r="K1346" s="1" t="s">
        <v>19</v>
      </c>
      <c r="L1346" s="1">
        <v>0</v>
      </c>
      <c r="M1346" s="1" t="s">
        <v>19</v>
      </c>
    </row>
    <row r="1347" spans="1:13" hidden="1" x14ac:dyDescent="0.25">
      <c r="A1347" s="1" t="s">
        <v>11</v>
      </c>
      <c r="B1347" s="1" t="s">
        <v>12</v>
      </c>
      <c r="C1347" s="1" t="s">
        <v>124</v>
      </c>
      <c r="D1347" s="1" t="s">
        <v>125</v>
      </c>
      <c r="E1347" s="1" t="s">
        <v>15</v>
      </c>
      <c r="F1347" s="1" t="s">
        <v>16</v>
      </c>
      <c r="G1347" s="1" t="s">
        <v>17</v>
      </c>
      <c r="H1347" s="1" t="s">
        <v>18</v>
      </c>
      <c r="I1347" s="2">
        <v>43853</v>
      </c>
      <c r="J1347" s="1">
        <v>30000</v>
      </c>
      <c r="K1347" s="1" t="s">
        <v>19</v>
      </c>
      <c r="L1347" s="1">
        <v>0</v>
      </c>
      <c r="M1347" s="1" t="s">
        <v>19</v>
      </c>
    </row>
    <row r="1348" spans="1:13" hidden="1" x14ac:dyDescent="0.25">
      <c r="A1348" s="1" t="s">
        <v>11</v>
      </c>
      <c r="B1348" s="1" t="s">
        <v>12</v>
      </c>
      <c r="C1348" s="1" t="s">
        <v>24</v>
      </c>
      <c r="D1348" s="1" t="s">
        <v>25</v>
      </c>
      <c r="E1348" s="1" t="s">
        <v>15</v>
      </c>
      <c r="F1348" s="1" t="s">
        <v>16</v>
      </c>
      <c r="G1348" s="1" t="s">
        <v>17</v>
      </c>
      <c r="H1348" s="1" t="s">
        <v>18</v>
      </c>
      <c r="I1348" s="2">
        <v>43853</v>
      </c>
      <c r="J1348" s="1">
        <v>64000</v>
      </c>
      <c r="K1348" s="1" t="s">
        <v>19</v>
      </c>
      <c r="L1348" s="1">
        <v>0</v>
      </c>
      <c r="M1348" s="1" t="s">
        <v>19</v>
      </c>
    </row>
    <row r="1349" spans="1:13" hidden="1" x14ac:dyDescent="0.25">
      <c r="A1349" s="1" t="s">
        <v>11</v>
      </c>
      <c r="B1349" s="1" t="s">
        <v>12</v>
      </c>
      <c r="C1349" s="1" t="s">
        <v>126</v>
      </c>
      <c r="D1349" s="1" t="s">
        <v>127</v>
      </c>
      <c r="E1349" s="1" t="s">
        <v>15</v>
      </c>
      <c r="F1349" s="1" t="s">
        <v>16</v>
      </c>
      <c r="G1349" s="1" t="s">
        <v>17</v>
      </c>
      <c r="H1349" s="1" t="s">
        <v>18</v>
      </c>
      <c r="I1349" s="2">
        <v>43853</v>
      </c>
      <c r="J1349" s="1">
        <v>4000</v>
      </c>
      <c r="K1349" s="1" t="s">
        <v>19</v>
      </c>
      <c r="L1349" s="1">
        <v>0</v>
      </c>
      <c r="M1349" s="1" t="s">
        <v>19</v>
      </c>
    </row>
    <row r="1350" spans="1:13" x14ac:dyDescent="0.25">
      <c r="A1350" s="1" t="s">
        <v>11</v>
      </c>
      <c r="B1350" s="1" t="s">
        <v>12</v>
      </c>
      <c r="C1350" s="1" t="s">
        <v>318</v>
      </c>
      <c r="D1350" s="1" t="s">
        <v>319</v>
      </c>
      <c r="E1350" s="1" t="s">
        <v>15</v>
      </c>
      <c r="F1350" s="1" t="s">
        <v>16</v>
      </c>
      <c r="G1350" s="1" t="s">
        <v>17</v>
      </c>
      <c r="H1350" s="1" t="s">
        <v>18</v>
      </c>
      <c r="I1350" s="2">
        <v>43853</v>
      </c>
      <c r="J1350" s="1">
        <v>2880</v>
      </c>
      <c r="K1350" s="1" t="s">
        <v>19</v>
      </c>
      <c r="L1350" s="1">
        <v>0</v>
      </c>
      <c r="M1350" s="1" t="s">
        <v>19</v>
      </c>
    </row>
    <row r="1351" spans="1:13" hidden="1" x14ac:dyDescent="0.25">
      <c r="A1351" s="1" t="s">
        <v>11</v>
      </c>
      <c r="B1351" s="1" t="s">
        <v>12</v>
      </c>
      <c r="C1351" s="1" t="s">
        <v>54</v>
      </c>
      <c r="D1351" s="1" t="s">
        <v>55</v>
      </c>
      <c r="E1351" s="1" t="s">
        <v>15</v>
      </c>
      <c r="F1351" s="1" t="s">
        <v>16</v>
      </c>
      <c r="G1351" s="1" t="s">
        <v>17</v>
      </c>
      <c r="H1351" s="1" t="s">
        <v>18</v>
      </c>
      <c r="I1351" s="2">
        <v>43853</v>
      </c>
      <c r="J1351" s="1">
        <v>1071</v>
      </c>
      <c r="K1351" s="1" t="s">
        <v>19</v>
      </c>
      <c r="L1351" s="1">
        <v>0</v>
      </c>
      <c r="M1351" s="1" t="s">
        <v>19</v>
      </c>
    </row>
    <row r="1352" spans="1:13" hidden="1" x14ac:dyDescent="0.25">
      <c r="A1352" s="1" t="s">
        <v>11</v>
      </c>
      <c r="B1352" s="1" t="s">
        <v>12</v>
      </c>
      <c r="C1352" s="1" t="s">
        <v>346</v>
      </c>
      <c r="D1352" s="1" t="s">
        <v>347</v>
      </c>
      <c r="E1352" s="1" t="s">
        <v>15</v>
      </c>
      <c r="F1352" s="1" t="s">
        <v>16</v>
      </c>
      <c r="G1352" s="1" t="s">
        <v>17</v>
      </c>
      <c r="H1352" s="1" t="s">
        <v>18</v>
      </c>
      <c r="I1352" s="2">
        <v>43853</v>
      </c>
      <c r="J1352" s="1">
        <v>168</v>
      </c>
      <c r="K1352" s="1" t="s">
        <v>19</v>
      </c>
      <c r="L1352" s="1">
        <v>0</v>
      </c>
      <c r="M1352" s="1" t="s">
        <v>19</v>
      </c>
    </row>
    <row r="1353" spans="1:13" hidden="1" x14ac:dyDescent="0.25">
      <c r="A1353" s="1" t="s">
        <v>11</v>
      </c>
      <c r="B1353" s="1" t="s">
        <v>12</v>
      </c>
      <c r="C1353" s="1" t="s">
        <v>342</v>
      </c>
      <c r="D1353" s="1" t="s">
        <v>343</v>
      </c>
      <c r="E1353" s="1" t="s">
        <v>15</v>
      </c>
      <c r="F1353" s="1" t="s">
        <v>16</v>
      </c>
      <c r="G1353" s="1" t="s">
        <v>17</v>
      </c>
      <c r="H1353" s="1" t="s">
        <v>18</v>
      </c>
      <c r="I1353" s="2">
        <v>43853</v>
      </c>
      <c r="J1353" s="1">
        <v>220</v>
      </c>
      <c r="K1353" s="1" t="s">
        <v>19</v>
      </c>
      <c r="L1353" s="1">
        <v>0</v>
      </c>
      <c r="M1353" s="1" t="s">
        <v>19</v>
      </c>
    </row>
    <row r="1354" spans="1:13" hidden="1" x14ac:dyDescent="0.25">
      <c r="A1354" s="1" t="s">
        <v>11</v>
      </c>
      <c r="B1354" s="1" t="s">
        <v>12</v>
      </c>
      <c r="C1354" s="1" t="s">
        <v>408</v>
      </c>
      <c r="D1354" s="1" t="s">
        <v>409</v>
      </c>
      <c r="E1354" s="1" t="s">
        <v>15</v>
      </c>
      <c r="F1354" s="1" t="s">
        <v>16</v>
      </c>
      <c r="G1354" s="1" t="s">
        <v>17</v>
      </c>
      <c r="H1354" s="1" t="s">
        <v>18</v>
      </c>
      <c r="I1354" s="2">
        <v>43853</v>
      </c>
      <c r="J1354" s="1">
        <v>350</v>
      </c>
      <c r="K1354" s="1" t="s">
        <v>19</v>
      </c>
      <c r="L1354" s="1">
        <v>0</v>
      </c>
      <c r="M1354" s="1" t="s">
        <v>19</v>
      </c>
    </row>
    <row r="1355" spans="1:13" hidden="1" x14ac:dyDescent="0.25">
      <c r="A1355" s="1" t="s">
        <v>11</v>
      </c>
      <c r="B1355" s="1" t="s">
        <v>12</v>
      </c>
      <c r="C1355" s="1" t="s">
        <v>80</v>
      </c>
      <c r="D1355" s="1" t="s">
        <v>81</v>
      </c>
      <c r="E1355" s="1" t="s">
        <v>15</v>
      </c>
      <c r="F1355" s="1" t="s">
        <v>16</v>
      </c>
      <c r="G1355" s="1" t="s">
        <v>17</v>
      </c>
      <c r="H1355" s="1" t="s">
        <v>18</v>
      </c>
      <c r="I1355" s="2">
        <v>43853</v>
      </c>
      <c r="J1355" s="1">
        <v>1500</v>
      </c>
      <c r="K1355" s="1" t="s">
        <v>19</v>
      </c>
      <c r="L1355" s="1">
        <v>0</v>
      </c>
      <c r="M1355" s="1" t="s">
        <v>19</v>
      </c>
    </row>
    <row r="1356" spans="1:13" hidden="1" x14ac:dyDescent="0.25">
      <c r="A1356" s="1" t="s">
        <v>11</v>
      </c>
      <c r="B1356" s="1" t="s">
        <v>12</v>
      </c>
      <c r="C1356" s="1" t="s">
        <v>72</v>
      </c>
      <c r="D1356" s="1" t="s">
        <v>73</v>
      </c>
      <c r="E1356" s="1" t="s">
        <v>15</v>
      </c>
      <c r="F1356" s="1" t="s">
        <v>16</v>
      </c>
      <c r="G1356" s="1" t="s">
        <v>17</v>
      </c>
      <c r="H1356" s="1" t="s">
        <v>18</v>
      </c>
      <c r="I1356" s="2">
        <v>43853</v>
      </c>
      <c r="J1356" s="1">
        <v>500</v>
      </c>
      <c r="K1356" s="1" t="s">
        <v>19</v>
      </c>
      <c r="L1356" s="1">
        <v>0</v>
      </c>
      <c r="M1356" s="1" t="s">
        <v>19</v>
      </c>
    </row>
    <row r="1357" spans="1:13" hidden="1" x14ac:dyDescent="0.25">
      <c r="A1357" s="1" t="s">
        <v>11</v>
      </c>
      <c r="B1357" s="1" t="s">
        <v>12</v>
      </c>
      <c r="C1357" s="1" t="s">
        <v>124</v>
      </c>
      <c r="D1357" s="1" t="s">
        <v>125</v>
      </c>
      <c r="E1357" s="1" t="s">
        <v>15</v>
      </c>
      <c r="F1357" s="1" t="s">
        <v>16</v>
      </c>
      <c r="G1357" s="1" t="s">
        <v>17</v>
      </c>
      <c r="H1357" s="1" t="s">
        <v>18</v>
      </c>
      <c r="I1357" s="2">
        <v>43854</v>
      </c>
      <c r="J1357" s="1">
        <v>10486</v>
      </c>
      <c r="K1357" s="1" t="s">
        <v>19</v>
      </c>
      <c r="L1357" s="1">
        <v>0</v>
      </c>
      <c r="M1357" s="1" t="s">
        <v>19</v>
      </c>
    </row>
    <row r="1358" spans="1:13" hidden="1" x14ac:dyDescent="0.25">
      <c r="A1358" s="1" t="s">
        <v>11</v>
      </c>
      <c r="B1358" s="1" t="s">
        <v>12</v>
      </c>
      <c r="C1358" s="1" t="s">
        <v>24</v>
      </c>
      <c r="D1358" s="1" t="s">
        <v>25</v>
      </c>
      <c r="E1358" s="1" t="s">
        <v>15</v>
      </c>
      <c r="F1358" s="1" t="s">
        <v>16</v>
      </c>
      <c r="G1358" s="1" t="s">
        <v>17</v>
      </c>
      <c r="H1358" s="1" t="s">
        <v>18</v>
      </c>
      <c r="I1358" s="2">
        <v>43854</v>
      </c>
      <c r="J1358" s="1">
        <v>60000</v>
      </c>
      <c r="K1358" s="1" t="s">
        <v>19</v>
      </c>
      <c r="L1358" s="1">
        <v>0</v>
      </c>
      <c r="M1358" s="1" t="s">
        <v>19</v>
      </c>
    </row>
    <row r="1359" spans="1:13" hidden="1" x14ac:dyDescent="0.25">
      <c r="A1359" s="1" t="s">
        <v>11</v>
      </c>
      <c r="B1359" s="1" t="s">
        <v>12</v>
      </c>
      <c r="C1359" s="1" t="s">
        <v>126</v>
      </c>
      <c r="D1359" s="1" t="s">
        <v>127</v>
      </c>
      <c r="E1359" s="1" t="s">
        <v>15</v>
      </c>
      <c r="F1359" s="1" t="s">
        <v>16</v>
      </c>
      <c r="G1359" s="1" t="s">
        <v>17</v>
      </c>
      <c r="H1359" s="1" t="s">
        <v>18</v>
      </c>
      <c r="I1359" s="2">
        <v>43854</v>
      </c>
      <c r="J1359" s="1">
        <v>10000</v>
      </c>
      <c r="K1359" s="1" t="s">
        <v>19</v>
      </c>
      <c r="L1359" s="1">
        <v>0</v>
      </c>
      <c r="M1359" s="1" t="s">
        <v>19</v>
      </c>
    </row>
    <row r="1360" spans="1:13" x14ac:dyDescent="0.25">
      <c r="A1360" s="1" t="s">
        <v>11</v>
      </c>
      <c r="B1360" s="1" t="s">
        <v>12</v>
      </c>
      <c r="C1360" s="1" t="s">
        <v>318</v>
      </c>
      <c r="D1360" s="1" t="s">
        <v>319</v>
      </c>
      <c r="E1360" s="1" t="s">
        <v>15</v>
      </c>
      <c r="F1360" s="1" t="s">
        <v>16</v>
      </c>
      <c r="G1360" s="1" t="s">
        <v>17</v>
      </c>
      <c r="H1360" s="1" t="s">
        <v>18</v>
      </c>
      <c r="I1360" s="2">
        <v>43854</v>
      </c>
      <c r="J1360" s="1">
        <v>6144</v>
      </c>
      <c r="K1360" s="1" t="s">
        <v>19</v>
      </c>
      <c r="L1360" s="1">
        <v>0</v>
      </c>
      <c r="M1360" s="1" t="s">
        <v>19</v>
      </c>
    </row>
    <row r="1361" spans="1:13" hidden="1" x14ac:dyDescent="0.25">
      <c r="A1361" s="1" t="s">
        <v>11</v>
      </c>
      <c r="B1361" s="1" t="s">
        <v>12</v>
      </c>
      <c r="C1361" s="1" t="s">
        <v>404</v>
      </c>
      <c r="D1361" s="1" t="s">
        <v>405</v>
      </c>
      <c r="E1361" s="1" t="s">
        <v>15</v>
      </c>
      <c r="F1361" s="1" t="s">
        <v>16</v>
      </c>
      <c r="G1361" s="1" t="s">
        <v>17</v>
      </c>
      <c r="H1361" s="1" t="s">
        <v>18</v>
      </c>
      <c r="I1361" s="2">
        <v>43854</v>
      </c>
      <c r="J1361" s="1">
        <v>277</v>
      </c>
      <c r="K1361" s="1" t="s">
        <v>19</v>
      </c>
      <c r="L1361" s="1">
        <v>0</v>
      </c>
      <c r="M1361" s="1" t="s">
        <v>19</v>
      </c>
    </row>
    <row r="1362" spans="1:13" hidden="1" x14ac:dyDescent="0.25">
      <c r="A1362" s="1" t="s">
        <v>11</v>
      </c>
      <c r="B1362" s="1" t="s">
        <v>12</v>
      </c>
      <c r="C1362" s="1" t="s">
        <v>406</v>
      </c>
      <c r="D1362" s="1" t="s">
        <v>407</v>
      </c>
      <c r="E1362" s="1" t="s">
        <v>15</v>
      </c>
      <c r="F1362" s="1" t="s">
        <v>16</v>
      </c>
      <c r="G1362" s="1" t="s">
        <v>17</v>
      </c>
      <c r="H1362" s="1" t="s">
        <v>18</v>
      </c>
      <c r="I1362" s="2">
        <v>43854</v>
      </c>
      <c r="J1362" s="1">
        <v>195</v>
      </c>
      <c r="K1362" s="1" t="s">
        <v>19</v>
      </c>
      <c r="L1362" s="1">
        <v>0</v>
      </c>
      <c r="M1362" s="1" t="s">
        <v>19</v>
      </c>
    </row>
    <row r="1363" spans="1:13" hidden="1" x14ac:dyDescent="0.25">
      <c r="A1363" s="1" t="s">
        <v>11</v>
      </c>
      <c r="B1363" s="1" t="s">
        <v>12</v>
      </c>
      <c r="C1363" s="1" t="s">
        <v>62</v>
      </c>
      <c r="D1363" s="1" t="s">
        <v>63</v>
      </c>
      <c r="E1363" s="1" t="s">
        <v>15</v>
      </c>
      <c r="F1363" s="1" t="s">
        <v>16</v>
      </c>
      <c r="G1363" s="1" t="s">
        <v>17</v>
      </c>
      <c r="H1363" s="1" t="s">
        <v>18</v>
      </c>
      <c r="I1363" s="2">
        <v>43854</v>
      </c>
      <c r="J1363" s="1">
        <v>6</v>
      </c>
      <c r="K1363" s="1" t="s">
        <v>19</v>
      </c>
      <c r="L1363" s="1">
        <v>0</v>
      </c>
      <c r="M1363" s="1" t="s">
        <v>19</v>
      </c>
    </row>
    <row r="1364" spans="1:13" hidden="1" x14ac:dyDescent="0.25">
      <c r="A1364" s="1" t="s">
        <v>11</v>
      </c>
      <c r="B1364" s="1" t="s">
        <v>12</v>
      </c>
      <c r="C1364" s="1" t="s">
        <v>230</v>
      </c>
      <c r="D1364" s="1" t="s">
        <v>231</v>
      </c>
      <c r="E1364" s="1" t="s">
        <v>15</v>
      </c>
      <c r="F1364" s="1" t="s">
        <v>16</v>
      </c>
      <c r="G1364" s="1" t="s">
        <v>17</v>
      </c>
      <c r="H1364" s="1" t="s">
        <v>18</v>
      </c>
      <c r="I1364" s="2">
        <v>43854</v>
      </c>
      <c r="J1364" s="1">
        <v>2</v>
      </c>
      <c r="K1364" s="1" t="s">
        <v>19</v>
      </c>
      <c r="L1364" s="1">
        <v>0</v>
      </c>
      <c r="M1364" s="1" t="s">
        <v>19</v>
      </c>
    </row>
    <row r="1365" spans="1:13" hidden="1" x14ac:dyDescent="0.25">
      <c r="A1365" s="1" t="s">
        <v>11</v>
      </c>
      <c r="B1365" s="1" t="s">
        <v>12</v>
      </c>
      <c r="C1365" s="1" t="s">
        <v>296</v>
      </c>
      <c r="D1365" s="1" t="s">
        <v>297</v>
      </c>
      <c r="E1365" s="1" t="s">
        <v>15</v>
      </c>
      <c r="F1365" s="1" t="s">
        <v>16</v>
      </c>
      <c r="G1365" s="1" t="s">
        <v>17</v>
      </c>
      <c r="H1365" s="1" t="s">
        <v>18</v>
      </c>
      <c r="I1365" s="2">
        <v>43854</v>
      </c>
      <c r="J1365" s="1">
        <v>19</v>
      </c>
      <c r="K1365" s="1" t="s">
        <v>19</v>
      </c>
      <c r="L1365" s="1">
        <v>0</v>
      </c>
      <c r="M1365" s="1" t="s">
        <v>19</v>
      </c>
    </row>
    <row r="1366" spans="1:13" hidden="1" x14ac:dyDescent="0.25">
      <c r="A1366" s="1" t="s">
        <v>11</v>
      </c>
      <c r="B1366" s="1" t="s">
        <v>12</v>
      </c>
      <c r="C1366" s="1" t="s">
        <v>182</v>
      </c>
      <c r="D1366" s="1" t="s">
        <v>183</v>
      </c>
      <c r="E1366" s="1" t="s">
        <v>15</v>
      </c>
      <c r="F1366" s="1" t="s">
        <v>16</v>
      </c>
      <c r="G1366" s="1" t="s">
        <v>17</v>
      </c>
      <c r="H1366" s="1" t="s">
        <v>18</v>
      </c>
      <c r="I1366" s="2">
        <v>43854</v>
      </c>
      <c r="J1366" s="1">
        <v>5</v>
      </c>
      <c r="K1366" s="1" t="s">
        <v>19</v>
      </c>
      <c r="L1366" s="1">
        <v>0</v>
      </c>
      <c r="M1366" s="1" t="s">
        <v>19</v>
      </c>
    </row>
    <row r="1367" spans="1:13" hidden="1" x14ac:dyDescent="0.25">
      <c r="A1367" s="1" t="s">
        <v>11</v>
      </c>
      <c r="B1367" s="1" t="s">
        <v>12</v>
      </c>
      <c r="C1367" s="1" t="s">
        <v>90</v>
      </c>
      <c r="D1367" s="1" t="s">
        <v>91</v>
      </c>
      <c r="E1367" s="1" t="s">
        <v>15</v>
      </c>
      <c r="F1367" s="1" t="s">
        <v>16</v>
      </c>
      <c r="G1367" s="1" t="s">
        <v>17</v>
      </c>
      <c r="H1367" s="1" t="s">
        <v>18</v>
      </c>
      <c r="I1367" s="2">
        <v>43854</v>
      </c>
      <c r="J1367" s="1">
        <v>156</v>
      </c>
      <c r="K1367" s="1" t="s">
        <v>19</v>
      </c>
      <c r="L1367" s="1">
        <v>0</v>
      </c>
      <c r="M1367" s="1" t="s">
        <v>19</v>
      </c>
    </row>
    <row r="1368" spans="1:13" hidden="1" x14ac:dyDescent="0.25">
      <c r="A1368" s="1" t="s">
        <v>11</v>
      </c>
      <c r="B1368" s="1" t="s">
        <v>12</v>
      </c>
      <c r="C1368" s="1" t="s">
        <v>174</v>
      </c>
      <c r="D1368" s="1" t="s">
        <v>175</v>
      </c>
      <c r="E1368" s="1" t="s">
        <v>15</v>
      </c>
      <c r="F1368" s="1" t="s">
        <v>16</v>
      </c>
      <c r="G1368" s="1" t="s">
        <v>17</v>
      </c>
      <c r="H1368" s="1" t="s">
        <v>18</v>
      </c>
      <c r="I1368" s="2">
        <v>43854</v>
      </c>
      <c r="J1368" s="1">
        <v>1</v>
      </c>
      <c r="K1368" s="1" t="s">
        <v>19</v>
      </c>
      <c r="L1368" s="1">
        <v>0</v>
      </c>
      <c r="M1368" s="1" t="s">
        <v>19</v>
      </c>
    </row>
    <row r="1369" spans="1:13" hidden="1" x14ac:dyDescent="0.25">
      <c r="A1369" s="1" t="s">
        <v>11</v>
      </c>
      <c r="B1369" s="1" t="s">
        <v>12</v>
      </c>
      <c r="C1369" s="1" t="s">
        <v>280</v>
      </c>
      <c r="D1369" s="1" t="s">
        <v>281</v>
      </c>
      <c r="E1369" s="1" t="s">
        <v>15</v>
      </c>
      <c r="F1369" s="1" t="s">
        <v>16</v>
      </c>
      <c r="G1369" s="1" t="s">
        <v>17</v>
      </c>
      <c r="H1369" s="1" t="s">
        <v>18</v>
      </c>
      <c r="I1369" s="2">
        <v>43854</v>
      </c>
      <c r="J1369" s="1">
        <v>12</v>
      </c>
      <c r="K1369" s="1" t="s">
        <v>19</v>
      </c>
      <c r="L1369" s="1">
        <v>0</v>
      </c>
      <c r="M1369" s="1" t="s">
        <v>19</v>
      </c>
    </row>
    <row r="1370" spans="1:13" hidden="1" x14ac:dyDescent="0.25">
      <c r="A1370" s="1" t="s">
        <v>11</v>
      </c>
      <c r="B1370" s="1" t="s">
        <v>12</v>
      </c>
      <c r="C1370" s="1" t="s">
        <v>342</v>
      </c>
      <c r="D1370" s="1" t="s">
        <v>343</v>
      </c>
      <c r="E1370" s="1" t="s">
        <v>15</v>
      </c>
      <c r="F1370" s="1" t="s">
        <v>16</v>
      </c>
      <c r="G1370" s="1" t="s">
        <v>17</v>
      </c>
      <c r="H1370" s="1" t="s">
        <v>18</v>
      </c>
      <c r="I1370" s="2">
        <v>43854</v>
      </c>
      <c r="J1370" s="1">
        <v>1</v>
      </c>
      <c r="K1370" s="1" t="s">
        <v>19</v>
      </c>
      <c r="L1370" s="1">
        <v>0</v>
      </c>
      <c r="M1370" s="1" t="s">
        <v>19</v>
      </c>
    </row>
    <row r="1371" spans="1:13" hidden="1" x14ac:dyDescent="0.25">
      <c r="A1371" s="1" t="s">
        <v>11</v>
      </c>
      <c r="B1371" s="1" t="s">
        <v>12</v>
      </c>
      <c r="C1371" s="1" t="s">
        <v>332</v>
      </c>
      <c r="D1371" s="1" t="s">
        <v>333</v>
      </c>
      <c r="E1371" s="1" t="s">
        <v>15</v>
      </c>
      <c r="F1371" s="1" t="s">
        <v>16</v>
      </c>
      <c r="G1371" s="1" t="s">
        <v>17</v>
      </c>
      <c r="H1371" s="1" t="s">
        <v>18</v>
      </c>
      <c r="I1371" s="2">
        <v>43854</v>
      </c>
      <c r="J1371" s="1">
        <v>1</v>
      </c>
      <c r="K1371" s="1" t="s">
        <v>19</v>
      </c>
      <c r="L1371" s="1">
        <v>0</v>
      </c>
      <c r="M1371" s="1" t="s">
        <v>19</v>
      </c>
    </row>
    <row r="1372" spans="1:13" hidden="1" x14ac:dyDescent="0.25">
      <c r="A1372" s="1" t="s">
        <v>11</v>
      </c>
      <c r="B1372" s="1" t="s">
        <v>12</v>
      </c>
      <c r="C1372" s="1" t="s">
        <v>108</v>
      </c>
      <c r="D1372" s="1" t="s">
        <v>109</v>
      </c>
      <c r="E1372" s="1" t="s">
        <v>15</v>
      </c>
      <c r="F1372" s="1" t="s">
        <v>16</v>
      </c>
      <c r="G1372" s="1" t="s">
        <v>17</v>
      </c>
      <c r="H1372" s="1" t="s">
        <v>18</v>
      </c>
      <c r="I1372" s="2">
        <v>43854</v>
      </c>
      <c r="J1372" s="1">
        <v>1</v>
      </c>
      <c r="K1372" s="1" t="s">
        <v>19</v>
      </c>
      <c r="L1372" s="1">
        <v>0</v>
      </c>
      <c r="M1372" s="1" t="s">
        <v>19</v>
      </c>
    </row>
    <row r="1373" spans="1:13" hidden="1" x14ac:dyDescent="0.25">
      <c r="A1373" s="1" t="s">
        <v>11</v>
      </c>
      <c r="B1373" s="1" t="s">
        <v>12</v>
      </c>
      <c r="C1373" s="1" t="s">
        <v>300</v>
      </c>
      <c r="D1373" s="1" t="s">
        <v>301</v>
      </c>
      <c r="E1373" s="1" t="s">
        <v>15</v>
      </c>
      <c r="F1373" s="1" t="s">
        <v>16</v>
      </c>
      <c r="G1373" s="1" t="s">
        <v>17</v>
      </c>
      <c r="H1373" s="1" t="s">
        <v>18</v>
      </c>
      <c r="I1373" s="2">
        <v>43854</v>
      </c>
      <c r="J1373" s="1">
        <v>2</v>
      </c>
      <c r="K1373" s="1" t="s">
        <v>19</v>
      </c>
      <c r="L1373" s="1">
        <v>0</v>
      </c>
      <c r="M1373" s="1" t="s">
        <v>19</v>
      </c>
    </row>
    <row r="1374" spans="1:13" hidden="1" x14ac:dyDescent="0.25">
      <c r="A1374" s="1" t="s">
        <v>11</v>
      </c>
      <c r="B1374" s="1" t="s">
        <v>12</v>
      </c>
      <c r="C1374" s="1" t="s">
        <v>192</v>
      </c>
      <c r="D1374" s="1" t="s">
        <v>193</v>
      </c>
      <c r="E1374" s="1" t="s">
        <v>15</v>
      </c>
      <c r="F1374" s="1" t="s">
        <v>16</v>
      </c>
      <c r="G1374" s="1" t="s">
        <v>17</v>
      </c>
      <c r="H1374" s="1" t="s">
        <v>18</v>
      </c>
      <c r="I1374" s="2">
        <v>43854</v>
      </c>
      <c r="J1374" s="1">
        <v>6</v>
      </c>
      <c r="K1374" s="1" t="s">
        <v>19</v>
      </c>
      <c r="L1374" s="1">
        <v>0</v>
      </c>
      <c r="M1374" s="1" t="s">
        <v>19</v>
      </c>
    </row>
    <row r="1375" spans="1:13" hidden="1" x14ac:dyDescent="0.25">
      <c r="A1375" s="1" t="s">
        <v>11</v>
      </c>
      <c r="B1375" s="1" t="s">
        <v>12</v>
      </c>
      <c r="C1375" s="1" t="s">
        <v>254</v>
      </c>
      <c r="D1375" s="1" t="s">
        <v>255</v>
      </c>
      <c r="E1375" s="1" t="s">
        <v>15</v>
      </c>
      <c r="F1375" s="1" t="s">
        <v>16</v>
      </c>
      <c r="G1375" s="1" t="s">
        <v>17</v>
      </c>
      <c r="H1375" s="1" t="s">
        <v>18</v>
      </c>
      <c r="I1375" s="2">
        <v>43854</v>
      </c>
      <c r="J1375" s="1">
        <v>8</v>
      </c>
      <c r="K1375" s="1" t="s">
        <v>19</v>
      </c>
      <c r="L1375" s="1">
        <v>0</v>
      </c>
      <c r="M1375" s="1" t="s">
        <v>19</v>
      </c>
    </row>
    <row r="1376" spans="1:13" hidden="1" x14ac:dyDescent="0.25">
      <c r="A1376" s="1" t="s">
        <v>11</v>
      </c>
      <c r="B1376" s="1" t="s">
        <v>12</v>
      </c>
      <c r="C1376" s="1" t="s">
        <v>344</v>
      </c>
      <c r="D1376" s="1" t="s">
        <v>345</v>
      </c>
      <c r="E1376" s="1" t="s">
        <v>15</v>
      </c>
      <c r="F1376" s="1" t="s">
        <v>16</v>
      </c>
      <c r="G1376" s="1" t="s">
        <v>17</v>
      </c>
      <c r="H1376" s="1" t="s">
        <v>18</v>
      </c>
      <c r="I1376" s="2">
        <v>43854</v>
      </c>
      <c r="J1376" s="1">
        <v>299</v>
      </c>
      <c r="K1376" s="1" t="s">
        <v>19</v>
      </c>
      <c r="L1376" s="1">
        <v>0</v>
      </c>
      <c r="M1376" s="1" t="s">
        <v>19</v>
      </c>
    </row>
    <row r="1377" spans="1:13" hidden="1" x14ac:dyDescent="0.25">
      <c r="A1377" s="1" t="s">
        <v>11</v>
      </c>
      <c r="B1377" s="1" t="s">
        <v>12</v>
      </c>
      <c r="C1377" s="1" t="s">
        <v>68</v>
      </c>
      <c r="D1377" s="1" t="s">
        <v>69</v>
      </c>
      <c r="E1377" s="1" t="s">
        <v>15</v>
      </c>
      <c r="F1377" s="1" t="s">
        <v>16</v>
      </c>
      <c r="G1377" s="1" t="s">
        <v>17</v>
      </c>
      <c r="H1377" s="1" t="s">
        <v>18</v>
      </c>
      <c r="I1377" s="2">
        <v>43854</v>
      </c>
      <c r="J1377" s="1">
        <v>179</v>
      </c>
      <c r="K1377" s="1" t="s">
        <v>19</v>
      </c>
      <c r="L1377" s="1">
        <v>0</v>
      </c>
      <c r="M1377" s="1" t="s">
        <v>19</v>
      </c>
    </row>
    <row r="1378" spans="1:13" hidden="1" x14ac:dyDescent="0.25">
      <c r="A1378" s="1" t="s">
        <v>11</v>
      </c>
      <c r="B1378" s="1" t="s">
        <v>12</v>
      </c>
      <c r="C1378" s="1" t="s">
        <v>146</v>
      </c>
      <c r="D1378" s="1" t="s">
        <v>147</v>
      </c>
      <c r="E1378" s="1" t="s">
        <v>15</v>
      </c>
      <c r="F1378" s="1" t="s">
        <v>16</v>
      </c>
      <c r="G1378" s="1" t="s">
        <v>17</v>
      </c>
      <c r="H1378" s="1" t="s">
        <v>18</v>
      </c>
      <c r="I1378" s="2">
        <v>43855</v>
      </c>
      <c r="J1378" s="1">
        <v>21273</v>
      </c>
      <c r="K1378" s="1" t="s">
        <v>19</v>
      </c>
      <c r="L1378" s="1">
        <v>0</v>
      </c>
      <c r="M1378" s="1" t="s">
        <v>19</v>
      </c>
    </row>
    <row r="1379" spans="1:13" hidden="1" x14ac:dyDescent="0.25">
      <c r="A1379" s="1" t="s">
        <v>11</v>
      </c>
      <c r="B1379" s="1" t="s">
        <v>12</v>
      </c>
      <c r="C1379" s="1" t="s">
        <v>24</v>
      </c>
      <c r="D1379" s="1" t="s">
        <v>25</v>
      </c>
      <c r="E1379" s="1" t="s">
        <v>15</v>
      </c>
      <c r="F1379" s="1" t="s">
        <v>16</v>
      </c>
      <c r="G1379" s="1" t="s">
        <v>17</v>
      </c>
      <c r="H1379" s="1" t="s">
        <v>18</v>
      </c>
      <c r="I1379" s="2">
        <v>43855</v>
      </c>
      <c r="J1379" s="1">
        <v>133000</v>
      </c>
      <c r="K1379" s="1" t="s">
        <v>19</v>
      </c>
      <c r="L1379" s="1">
        <v>0</v>
      </c>
      <c r="M1379" s="1" t="s">
        <v>19</v>
      </c>
    </row>
    <row r="1380" spans="1:13" hidden="1" x14ac:dyDescent="0.25">
      <c r="A1380" s="1" t="s">
        <v>11</v>
      </c>
      <c r="B1380" s="1" t="s">
        <v>12</v>
      </c>
      <c r="C1380" s="1" t="s">
        <v>126</v>
      </c>
      <c r="D1380" s="1" t="s">
        <v>127</v>
      </c>
      <c r="E1380" s="1" t="s">
        <v>15</v>
      </c>
      <c r="F1380" s="1" t="s">
        <v>16</v>
      </c>
      <c r="G1380" s="1" t="s">
        <v>17</v>
      </c>
      <c r="H1380" s="1" t="s">
        <v>18</v>
      </c>
      <c r="I1380" s="2">
        <v>43855</v>
      </c>
      <c r="J1380" s="1">
        <v>1068</v>
      </c>
      <c r="K1380" s="1" t="s">
        <v>19</v>
      </c>
      <c r="L1380" s="1">
        <v>0</v>
      </c>
      <c r="M1380" s="1" t="s">
        <v>19</v>
      </c>
    </row>
    <row r="1381" spans="1:13" x14ac:dyDescent="0.25">
      <c r="A1381" s="1" t="s">
        <v>11</v>
      </c>
      <c r="B1381" s="1" t="s">
        <v>12</v>
      </c>
      <c r="C1381" s="1" t="s">
        <v>318</v>
      </c>
      <c r="D1381" s="1" t="s">
        <v>319</v>
      </c>
      <c r="E1381" s="1" t="s">
        <v>15</v>
      </c>
      <c r="F1381" s="1" t="s">
        <v>16</v>
      </c>
      <c r="G1381" s="1" t="s">
        <v>17</v>
      </c>
      <c r="H1381" s="1" t="s">
        <v>18</v>
      </c>
      <c r="I1381" s="2">
        <v>43855</v>
      </c>
      <c r="J1381" s="1">
        <v>4096</v>
      </c>
      <c r="K1381" s="1" t="s">
        <v>19</v>
      </c>
      <c r="L1381" s="1">
        <v>0</v>
      </c>
      <c r="M1381" s="1" t="s">
        <v>19</v>
      </c>
    </row>
    <row r="1382" spans="1:13" hidden="1" x14ac:dyDescent="0.25">
      <c r="A1382" s="1" t="s">
        <v>11</v>
      </c>
      <c r="B1382" s="1" t="s">
        <v>12</v>
      </c>
      <c r="C1382" s="1" t="s">
        <v>28</v>
      </c>
      <c r="D1382" s="1" t="s">
        <v>29</v>
      </c>
      <c r="E1382" s="1" t="s">
        <v>15</v>
      </c>
      <c r="F1382" s="1" t="s">
        <v>16</v>
      </c>
      <c r="G1382" s="1" t="s">
        <v>17</v>
      </c>
      <c r="H1382" s="1" t="s">
        <v>18</v>
      </c>
      <c r="I1382" s="2">
        <v>43855</v>
      </c>
      <c r="J1382" s="1">
        <v>5196</v>
      </c>
      <c r="K1382" s="1" t="s">
        <v>19</v>
      </c>
      <c r="L1382" s="1">
        <v>0</v>
      </c>
      <c r="M1382" s="1" t="s">
        <v>19</v>
      </c>
    </row>
    <row r="1383" spans="1:13" hidden="1" x14ac:dyDescent="0.25">
      <c r="A1383" s="1" t="s">
        <v>11</v>
      </c>
      <c r="B1383" s="1" t="s">
        <v>12</v>
      </c>
      <c r="C1383" s="1" t="s">
        <v>218</v>
      </c>
      <c r="D1383" s="1" t="s">
        <v>219</v>
      </c>
      <c r="E1383" s="1" t="s">
        <v>15</v>
      </c>
      <c r="F1383" s="1" t="s">
        <v>16</v>
      </c>
      <c r="G1383" s="1" t="s">
        <v>17</v>
      </c>
      <c r="H1383" s="1" t="s">
        <v>18</v>
      </c>
      <c r="I1383" s="2">
        <v>43855</v>
      </c>
      <c r="J1383" s="1">
        <v>950</v>
      </c>
      <c r="K1383" s="1" t="s">
        <v>19</v>
      </c>
      <c r="L1383" s="1">
        <v>0</v>
      </c>
      <c r="M1383" s="1" t="s">
        <v>19</v>
      </c>
    </row>
    <row r="1384" spans="1:13" hidden="1" x14ac:dyDescent="0.25">
      <c r="A1384" s="1" t="s">
        <v>11</v>
      </c>
      <c r="B1384" s="1" t="s">
        <v>12</v>
      </c>
      <c r="C1384" s="1" t="s">
        <v>72</v>
      </c>
      <c r="D1384" s="1" t="s">
        <v>73</v>
      </c>
      <c r="E1384" s="1" t="s">
        <v>15</v>
      </c>
      <c r="F1384" s="1" t="s">
        <v>16</v>
      </c>
      <c r="G1384" s="1" t="s">
        <v>17</v>
      </c>
      <c r="H1384" s="1" t="s">
        <v>18</v>
      </c>
      <c r="I1384" s="2">
        <v>43855</v>
      </c>
      <c r="J1384" s="1">
        <v>950</v>
      </c>
      <c r="K1384" s="1" t="s">
        <v>19</v>
      </c>
      <c r="L1384" s="1">
        <v>0</v>
      </c>
      <c r="M1384" s="1" t="s">
        <v>19</v>
      </c>
    </row>
    <row r="1385" spans="1:13" hidden="1" x14ac:dyDescent="0.25">
      <c r="A1385" s="1" t="s">
        <v>11</v>
      </c>
      <c r="B1385" s="1" t="s">
        <v>12</v>
      </c>
      <c r="C1385" s="1" t="s">
        <v>356</v>
      </c>
      <c r="D1385" s="1" t="s">
        <v>357</v>
      </c>
      <c r="E1385" s="1" t="s">
        <v>15</v>
      </c>
      <c r="F1385" s="1" t="s">
        <v>16</v>
      </c>
      <c r="G1385" s="1" t="s">
        <v>17</v>
      </c>
      <c r="H1385" s="1" t="s">
        <v>18</v>
      </c>
      <c r="I1385" s="2">
        <v>43857</v>
      </c>
      <c r="J1385" s="1">
        <v>3000</v>
      </c>
      <c r="K1385" s="1" t="s">
        <v>19</v>
      </c>
      <c r="L1385" s="1">
        <v>0</v>
      </c>
      <c r="M1385" s="1" t="s">
        <v>19</v>
      </c>
    </row>
    <row r="1386" spans="1:13" hidden="1" x14ac:dyDescent="0.25">
      <c r="A1386" s="1" t="s">
        <v>11</v>
      </c>
      <c r="B1386" s="1" t="s">
        <v>12</v>
      </c>
      <c r="C1386" s="1" t="s">
        <v>24</v>
      </c>
      <c r="D1386" s="1" t="s">
        <v>25</v>
      </c>
      <c r="E1386" s="1" t="s">
        <v>15</v>
      </c>
      <c r="F1386" s="1" t="s">
        <v>16</v>
      </c>
      <c r="G1386" s="1" t="s">
        <v>17</v>
      </c>
      <c r="H1386" s="1" t="s">
        <v>18</v>
      </c>
      <c r="I1386" s="2">
        <v>43857</v>
      </c>
      <c r="J1386" s="1">
        <v>7400</v>
      </c>
      <c r="K1386" s="1" t="s">
        <v>19</v>
      </c>
      <c r="L1386" s="1">
        <v>0</v>
      </c>
      <c r="M1386" s="1" t="s">
        <v>19</v>
      </c>
    </row>
    <row r="1387" spans="1:13" hidden="1" x14ac:dyDescent="0.25">
      <c r="A1387" s="1" t="s">
        <v>11</v>
      </c>
      <c r="B1387" s="1" t="s">
        <v>12</v>
      </c>
      <c r="C1387" s="1" t="s">
        <v>242</v>
      </c>
      <c r="D1387" s="1" t="s">
        <v>243</v>
      </c>
      <c r="E1387" s="1" t="s">
        <v>15</v>
      </c>
      <c r="F1387" s="1" t="s">
        <v>16</v>
      </c>
      <c r="G1387" s="1" t="s">
        <v>17</v>
      </c>
      <c r="H1387" s="1" t="s">
        <v>18</v>
      </c>
      <c r="I1387" s="2">
        <v>43857</v>
      </c>
      <c r="J1387" s="1">
        <v>9355</v>
      </c>
      <c r="K1387" s="1" t="s">
        <v>19</v>
      </c>
      <c r="L1387" s="1">
        <v>0</v>
      </c>
      <c r="M1387" s="1" t="s">
        <v>19</v>
      </c>
    </row>
    <row r="1388" spans="1:13" hidden="1" x14ac:dyDescent="0.25">
      <c r="A1388" s="1" t="s">
        <v>11</v>
      </c>
      <c r="B1388" s="1" t="s">
        <v>12</v>
      </c>
      <c r="C1388" s="1" t="s">
        <v>348</v>
      </c>
      <c r="D1388" s="1" t="s">
        <v>349</v>
      </c>
      <c r="E1388" s="1" t="s">
        <v>15</v>
      </c>
      <c r="F1388" s="1" t="s">
        <v>16</v>
      </c>
      <c r="G1388" s="1" t="s">
        <v>17</v>
      </c>
      <c r="H1388" s="1" t="s">
        <v>18</v>
      </c>
      <c r="I1388" s="2">
        <v>43857</v>
      </c>
      <c r="J1388" s="1">
        <v>65942</v>
      </c>
      <c r="K1388" s="1" t="s">
        <v>19</v>
      </c>
      <c r="L1388" s="1">
        <v>0</v>
      </c>
      <c r="M1388" s="1" t="s">
        <v>19</v>
      </c>
    </row>
    <row r="1389" spans="1:13" hidden="1" x14ac:dyDescent="0.25">
      <c r="A1389" s="1" t="s">
        <v>11</v>
      </c>
      <c r="B1389" s="1" t="s">
        <v>12</v>
      </c>
      <c r="C1389" s="1" t="s">
        <v>354</v>
      </c>
      <c r="D1389" s="1" t="s">
        <v>355</v>
      </c>
      <c r="E1389" s="1" t="s">
        <v>15</v>
      </c>
      <c r="F1389" s="1" t="s">
        <v>16</v>
      </c>
      <c r="G1389" s="1" t="s">
        <v>17</v>
      </c>
      <c r="H1389" s="1" t="s">
        <v>18</v>
      </c>
      <c r="I1389" s="2">
        <v>43857</v>
      </c>
      <c r="J1389" s="1">
        <v>11811</v>
      </c>
      <c r="K1389" s="1" t="s">
        <v>19</v>
      </c>
      <c r="L1389" s="1">
        <v>0</v>
      </c>
      <c r="M1389" s="1" t="s">
        <v>19</v>
      </c>
    </row>
    <row r="1390" spans="1:13" x14ac:dyDescent="0.25">
      <c r="A1390" s="1" t="s">
        <v>11</v>
      </c>
      <c r="B1390" s="1" t="s">
        <v>12</v>
      </c>
      <c r="C1390" s="1" t="s">
        <v>318</v>
      </c>
      <c r="D1390" s="1" t="s">
        <v>319</v>
      </c>
      <c r="E1390" s="1" t="s">
        <v>15</v>
      </c>
      <c r="F1390" s="1" t="s">
        <v>16</v>
      </c>
      <c r="G1390" s="1" t="s">
        <v>17</v>
      </c>
      <c r="H1390" s="1" t="s">
        <v>18</v>
      </c>
      <c r="I1390" s="2">
        <v>43857</v>
      </c>
      <c r="J1390" s="1">
        <v>11328</v>
      </c>
      <c r="K1390" s="1" t="s">
        <v>19</v>
      </c>
      <c r="L1390" s="1">
        <v>0</v>
      </c>
      <c r="M1390" s="1" t="s">
        <v>19</v>
      </c>
    </row>
    <row r="1391" spans="1:13" hidden="1" x14ac:dyDescent="0.25">
      <c r="A1391" s="1" t="s">
        <v>11</v>
      </c>
      <c r="B1391" s="1" t="s">
        <v>12</v>
      </c>
      <c r="C1391" s="1" t="s">
        <v>410</v>
      </c>
      <c r="D1391" s="1" t="s">
        <v>411</v>
      </c>
      <c r="E1391" s="1" t="s">
        <v>15</v>
      </c>
      <c r="F1391" s="1" t="s">
        <v>16</v>
      </c>
      <c r="G1391" s="1" t="s">
        <v>17</v>
      </c>
      <c r="H1391" s="1" t="s">
        <v>18</v>
      </c>
      <c r="I1391" s="2">
        <v>43857</v>
      </c>
      <c r="J1391" s="1">
        <v>300</v>
      </c>
      <c r="K1391" s="1" t="s">
        <v>19</v>
      </c>
      <c r="L1391" s="1">
        <v>0</v>
      </c>
      <c r="M1391" s="1" t="s">
        <v>19</v>
      </c>
    </row>
    <row r="1392" spans="1:13" hidden="1" x14ac:dyDescent="0.25">
      <c r="A1392" s="1" t="s">
        <v>11</v>
      </c>
      <c r="B1392" s="1" t="s">
        <v>12</v>
      </c>
      <c r="C1392" s="1" t="s">
        <v>62</v>
      </c>
      <c r="D1392" s="1" t="s">
        <v>63</v>
      </c>
      <c r="E1392" s="1" t="s">
        <v>15</v>
      </c>
      <c r="F1392" s="1" t="s">
        <v>16</v>
      </c>
      <c r="G1392" s="1" t="s">
        <v>17</v>
      </c>
      <c r="H1392" s="1" t="s">
        <v>18</v>
      </c>
      <c r="I1392" s="2">
        <v>43857</v>
      </c>
      <c r="J1392" s="1">
        <v>90</v>
      </c>
      <c r="K1392" s="1" t="s">
        <v>19</v>
      </c>
      <c r="L1392" s="1">
        <v>0</v>
      </c>
      <c r="M1392" s="1" t="s">
        <v>19</v>
      </c>
    </row>
    <row r="1393" spans="1:13" hidden="1" x14ac:dyDescent="0.25">
      <c r="A1393" s="1" t="s">
        <v>11</v>
      </c>
      <c r="B1393" s="1" t="s">
        <v>12</v>
      </c>
      <c r="C1393" s="1" t="s">
        <v>182</v>
      </c>
      <c r="D1393" s="1" t="s">
        <v>183</v>
      </c>
      <c r="E1393" s="1" t="s">
        <v>15</v>
      </c>
      <c r="F1393" s="1" t="s">
        <v>16</v>
      </c>
      <c r="G1393" s="1" t="s">
        <v>17</v>
      </c>
      <c r="H1393" s="1" t="s">
        <v>18</v>
      </c>
      <c r="I1393" s="2">
        <v>43857</v>
      </c>
      <c r="J1393" s="1">
        <v>110</v>
      </c>
      <c r="K1393" s="1" t="s">
        <v>19</v>
      </c>
      <c r="L1393" s="1">
        <v>0</v>
      </c>
      <c r="M1393" s="1" t="s">
        <v>19</v>
      </c>
    </row>
    <row r="1394" spans="1:13" hidden="1" x14ac:dyDescent="0.25">
      <c r="A1394" s="1" t="s">
        <v>11</v>
      </c>
      <c r="B1394" s="1" t="s">
        <v>12</v>
      </c>
      <c r="C1394" s="1" t="s">
        <v>96</v>
      </c>
      <c r="D1394" s="1" t="s">
        <v>97</v>
      </c>
      <c r="E1394" s="1" t="s">
        <v>15</v>
      </c>
      <c r="F1394" s="1" t="s">
        <v>16</v>
      </c>
      <c r="G1394" s="1" t="s">
        <v>17</v>
      </c>
      <c r="H1394" s="1" t="s">
        <v>18</v>
      </c>
      <c r="I1394" s="2">
        <v>43857</v>
      </c>
      <c r="J1394" s="1">
        <v>79</v>
      </c>
      <c r="K1394" s="1" t="s">
        <v>19</v>
      </c>
      <c r="L1394" s="1">
        <v>0</v>
      </c>
      <c r="M1394" s="1" t="s">
        <v>19</v>
      </c>
    </row>
    <row r="1395" spans="1:13" hidden="1" x14ac:dyDescent="0.25">
      <c r="A1395" s="1" t="s">
        <v>11</v>
      </c>
      <c r="B1395" s="1" t="s">
        <v>12</v>
      </c>
      <c r="C1395" s="1" t="s">
        <v>58</v>
      </c>
      <c r="D1395" s="1" t="s">
        <v>59</v>
      </c>
      <c r="E1395" s="1" t="s">
        <v>15</v>
      </c>
      <c r="F1395" s="1" t="s">
        <v>16</v>
      </c>
      <c r="G1395" s="1" t="s">
        <v>17</v>
      </c>
      <c r="H1395" s="1" t="s">
        <v>18</v>
      </c>
      <c r="I1395" s="2">
        <v>43857</v>
      </c>
      <c r="J1395" s="1">
        <v>600</v>
      </c>
      <c r="K1395" s="1" t="s">
        <v>19</v>
      </c>
      <c r="L1395" s="1">
        <v>0</v>
      </c>
      <c r="M1395" s="1" t="s">
        <v>19</v>
      </c>
    </row>
    <row r="1396" spans="1:13" hidden="1" x14ac:dyDescent="0.25">
      <c r="A1396" s="1" t="s">
        <v>11</v>
      </c>
      <c r="B1396" s="1" t="s">
        <v>12</v>
      </c>
      <c r="C1396" s="1" t="s">
        <v>72</v>
      </c>
      <c r="D1396" s="1" t="s">
        <v>73</v>
      </c>
      <c r="E1396" s="1" t="s">
        <v>15</v>
      </c>
      <c r="F1396" s="1" t="s">
        <v>16</v>
      </c>
      <c r="G1396" s="1" t="s">
        <v>17</v>
      </c>
      <c r="H1396" s="1" t="s">
        <v>18</v>
      </c>
      <c r="I1396" s="2">
        <v>43857</v>
      </c>
      <c r="J1396" s="1">
        <v>1144</v>
      </c>
      <c r="K1396" s="1" t="s">
        <v>19</v>
      </c>
      <c r="L1396" s="1">
        <v>0</v>
      </c>
      <c r="M1396" s="1" t="s">
        <v>19</v>
      </c>
    </row>
    <row r="1397" spans="1:13" hidden="1" x14ac:dyDescent="0.25">
      <c r="A1397" s="1" t="s">
        <v>11</v>
      </c>
      <c r="B1397" s="1" t="s">
        <v>12</v>
      </c>
      <c r="C1397" s="1" t="s">
        <v>24</v>
      </c>
      <c r="D1397" s="1" t="s">
        <v>25</v>
      </c>
      <c r="E1397" s="1" t="s">
        <v>15</v>
      </c>
      <c r="F1397" s="1" t="s">
        <v>16</v>
      </c>
      <c r="G1397" s="1" t="s">
        <v>17</v>
      </c>
      <c r="H1397" s="1" t="s">
        <v>18</v>
      </c>
      <c r="I1397" s="2">
        <v>43858</v>
      </c>
      <c r="J1397" s="1">
        <v>47000</v>
      </c>
      <c r="K1397" s="1" t="s">
        <v>19</v>
      </c>
      <c r="L1397" s="1">
        <v>0</v>
      </c>
      <c r="M1397" s="1" t="s">
        <v>19</v>
      </c>
    </row>
    <row r="1398" spans="1:13" hidden="1" x14ac:dyDescent="0.25">
      <c r="A1398" s="1" t="s">
        <v>11</v>
      </c>
      <c r="B1398" s="1" t="s">
        <v>12</v>
      </c>
      <c r="C1398" s="1" t="s">
        <v>410</v>
      </c>
      <c r="D1398" s="1" t="s">
        <v>411</v>
      </c>
      <c r="E1398" s="1" t="s">
        <v>15</v>
      </c>
      <c r="F1398" s="1" t="s">
        <v>16</v>
      </c>
      <c r="G1398" s="1" t="s">
        <v>17</v>
      </c>
      <c r="H1398" s="1" t="s">
        <v>18</v>
      </c>
      <c r="I1398" s="2">
        <v>43858</v>
      </c>
      <c r="J1398" s="1">
        <v>300</v>
      </c>
      <c r="K1398" s="1" t="s">
        <v>19</v>
      </c>
      <c r="L1398" s="1">
        <v>0</v>
      </c>
      <c r="M1398" s="1" t="s">
        <v>19</v>
      </c>
    </row>
    <row r="1399" spans="1:13" hidden="1" x14ac:dyDescent="0.25">
      <c r="A1399" s="1" t="s">
        <v>11</v>
      </c>
      <c r="B1399" s="1" t="s">
        <v>12</v>
      </c>
      <c r="C1399" s="1" t="s">
        <v>320</v>
      </c>
      <c r="D1399" s="1" t="s">
        <v>321</v>
      </c>
      <c r="E1399" s="1" t="s">
        <v>15</v>
      </c>
      <c r="F1399" s="1" t="s">
        <v>16</v>
      </c>
      <c r="G1399" s="1" t="s">
        <v>17</v>
      </c>
      <c r="H1399" s="1" t="s">
        <v>18</v>
      </c>
      <c r="I1399" s="2">
        <v>43858</v>
      </c>
      <c r="J1399" s="1">
        <v>2102</v>
      </c>
      <c r="K1399" s="1" t="s">
        <v>19</v>
      </c>
      <c r="L1399" s="1">
        <v>0</v>
      </c>
      <c r="M1399" s="1" t="s">
        <v>19</v>
      </c>
    </row>
    <row r="1400" spans="1:13" hidden="1" x14ac:dyDescent="0.25">
      <c r="A1400" s="1" t="s">
        <v>11</v>
      </c>
      <c r="B1400" s="1" t="s">
        <v>12</v>
      </c>
      <c r="C1400" s="1" t="s">
        <v>356</v>
      </c>
      <c r="D1400" s="1" t="s">
        <v>357</v>
      </c>
      <c r="E1400" s="1" t="s">
        <v>15</v>
      </c>
      <c r="F1400" s="1" t="s">
        <v>16</v>
      </c>
      <c r="G1400" s="1" t="s">
        <v>17</v>
      </c>
      <c r="H1400" s="1" t="s">
        <v>18</v>
      </c>
      <c r="I1400" s="2">
        <v>43860</v>
      </c>
      <c r="J1400" s="1">
        <v>15000</v>
      </c>
      <c r="K1400" s="1" t="s">
        <v>19</v>
      </c>
      <c r="L1400" s="1">
        <v>0</v>
      </c>
      <c r="M1400" s="1" t="s">
        <v>19</v>
      </c>
    </row>
    <row r="1401" spans="1:13" hidden="1" x14ac:dyDescent="0.25">
      <c r="A1401" s="1" t="s">
        <v>11</v>
      </c>
      <c r="B1401" s="1" t="s">
        <v>12</v>
      </c>
      <c r="C1401" s="1" t="s">
        <v>24</v>
      </c>
      <c r="D1401" s="1" t="s">
        <v>25</v>
      </c>
      <c r="E1401" s="1" t="s">
        <v>15</v>
      </c>
      <c r="F1401" s="1" t="s">
        <v>16</v>
      </c>
      <c r="G1401" s="1" t="s">
        <v>17</v>
      </c>
      <c r="H1401" s="1" t="s">
        <v>18</v>
      </c>
      <c r="I1401" s="2">
        <v>43860</v>
      </c>
      <c r="J1401" s="1">
        <v>135000</v>
      </c>
      <c r="K1401" s="1" t="s">
        <v>19</v>
      </c>
      <c r="L1401" s="1">
        <v>0</v>
      </c>
      <c r="M1401" s="1" t="s">
        <v>19</v>
      </c>
    </row>
    <row r="1402" spans="1:13" hidden="1" x14ac:dyDescent="0.25">
      <c r="A1402" s="1" t="s">
        <v>11</v>
      </c>
      <c r="B1402" s="1" t="s">
        <v>12</v>
      </c>
      <c r="C1402" s="1" t="s">
        <v>172</v>
      </c>
      <c r="D1402" s="1" t="s">
        <v>173</v>
      </c>
      <c r="E1402" s="1" t="s">
        <v>15</v>
      </c>
      <c r="F1402" s="1" t="s">
        <v>16</v>
      </c>
      <c r="G1402" s="1" t="s">
        <v>17</v>
      </c>
      <c r="H1402" s="1" t="s">
        <v>18</v>
      </c>
      <c r="I1402" s="2">
        <v>43860</v>
      </c>
      <c r="J1402" s="1">
        <v>500</v>
      </c>
      <c r="K1402" s="1" t="s">
        <v>19</v>
      </c>
      <c r="L1402" s="1">
        <v>0</v>
      </c>
      <c r="M1402" s="1" t="s">
        <v>19</v>
      </c>
    </row>
    <row r="1403" spans="1:13" hidden="1" x14ac:dyDescent="0.25">
      <c r="A1403" s="1" t="s">
        <v>11</v>
      </c>
      <c r="B1403" s="1" t="s">
        <v>12</v>
      </c>
      <c r="C1403" s="1" t="s">
        <v>412</v>
      </c>
      <c r="D1403" s="1" t="s">
        <v>413</v>
      </c>
      <c r="E1403" s="1" t="s">
        <v>15</v>
      </c>
      <c r="F1403" s="1" t="s">
        <v>16</v>
      </c>
      <c r="G1403" s="1" t="s">
        <v>17</v>
      </c>
      <c r="H1403" s="1" t="s">
        <v>18</v>
      </c>
      <c r="I1403" s="2">
        <v>43860</v>
      </c>
      <c r="J1403" s="1">
        <v>600</v>
      </c>
      <c r="K1403" s="1" t="s">
        <v>19</v>
      </c>
      <c r="L1403" s="1">
        <v>0</v>
      </c>
      <c r="M1403" s="1" t="s">
        <v>19</v>
      </c>
    </row>
    <row r="1404" spans="1:13" hidden="1" x14ac:dyDescent="0.25">
      <c r="A1404" s="1" t="s">
        <v>11</v>
      </c>
      <c r="B1404" s="1" t="s">
        <v>12</v>
      </c>
      <c r="C1404" s="1" t="s">
        <v>414</v>
      </c>
      <c r="D1404" s="1" t="s">
        <v>415</v>
      </c>
      <c r="E1404" s="1" t="s">
        <v>15</v>
      </c>
      <c r="F1404" s="1" t="s">
        <v>16</v>
      </c>
      <c r="G1404" s="1" t="s">
        <v>17</v>
      </c>
      <c r="H1404" s="1" t="s">
        <v>18</v>
      </c>
      <c r="I1404" s="2">
        <v>43860</v>
      </c>
      <c r="J1404" s="1">
        <v>150</v>
      </c>
      <c r="K1404" s="1" t="s">
        <v>19</v>
      </c>
      <c r="L1404" s="1">
        <v>0</v>
      </c>
      <c r="M1404" s="1" t="s">
        <v>19</v>
      </c>
    </row>
    <row r="1405" spans="1:13" hidden="1" x14ac:dyDescent="0.25">
      <c r="A1405" s="1" t="s">
        <v>11</v>
      </c>
      <c r="B1405" s="1" t="s">
        <v>12</v>
      </c>
      <c r="C1405" s="1" t="s">
        <v>54</v>
      </c>
      <c r="D1405" s="1" t="s">
        <v>55</v>
      </c>
      <c r="E1405" s="1" t="s">
        <v>15</v>
      </c>
      <c r="F1405" s="1" t="s">
        <v>16</v>
      </c>
      <c r="G1405" s="1" t="s">
        <v>17</v>
      </c>
      <c r="H1405" s="1" t="s">
        <v>18</v>
      </c>
      <c r="I1405" s="2">
        <v>43860</v>
      </c>
      <c r="J1405" s="1">
        <v>237</v>
      </c>
      <c r="K1405" s="1" t="s">
        <v>19</v>
      </c>
      <c r="L1405" s="1">
        <v>0</v>
      </c>
      <c r="M1405" s="1" t="s">
        <v>19</v>
      </c>
    </row>
    <row r="1406" spans="1:13" hidden="1" x14ac:dyDescent="0.25">
      <c r="A1406" s="1" t="s">
        <v>11</v>
      </c>
      <c r="B1406" s="1" t="s">
        <v>12</v>
      </c>
      <c r="C1406" s="1" t="s">
        <v>56</v>
      </c>
      <c r="D1406" s="1" t="s">
        <v>57</v>
      </c>
      <c r="E1406" s="1" t="s">
        <v>15</v>
      </c>
      <c r="F1406" s="1" t="s">
        <v>16</v>
      </c>
      <c r="G1406" s="1" t="s">
        <v>17</v>
      </c>
      <c r="H1406" s="1" t="s">
        <v>18</v>
      </c>
      <c r="I1406" s="2">
        <v>43860</v>
      </c>
      <c r="J1406" s="1">
        <v>550</v>
      </c>
      <c r="K1406" s="1" t="s">
        <v>19</v>
      </c>
      <c r="L1406" s="1">
        <v>0</v>
      </c>
      <c r="M1406" s="1" t="s">
        <v>19</v>
      </c>
    </row>
    <row r="1407" spans="1:13" hidden="1" x14ac:dyDescent="0.25">
      <c r="A1407" s="1" t="s">
        <v>11</v>
      </c>
      <c r="B1407" s="1" t="s">
        <v>12</v>
      </c>
      <c r="C1407" s="1" t="s">
        <v>416</v>
      </c>
      <c r="D1407" s="1" t="s">
        <v>417</v>
      </c>
      <c r="E1407" s="1" t="s">
        <v>15</v>
      </c>
      <c r="F1407" s="1" t="s">
        <v>16</v>
      </c>
      <c r="G1407" s="1" t="s">
        <v>17</v>
      </c>
      <c r="H1407" s="1" t="s">
        <v>18</v>
      </c>
      <c r="I1407" s="2">
        <v>43860</v>
      </c>
      <c r="J1407" s="1">
        <v>15</v>
      </c>
      <c r="K1407" s="1" t="s">
        <v>19</v>
      </c>
      <c r="L1407" s="1">
        <v>0</v>
      </c>
      <c r="M1407" s="1" t="s">
        <v>19</v>
      </c>
    </row>
    <row r="1408" spans="1:13" hidden="1" x14ac:dyDescent="0.25">
      <c r="A1408" s="1" t="s">
        <v>11</v>
      </c>
      <c r="B1408" s="1" t="s">
        <v>12</v>
      </c>
      <c r="C1408" s="1" t="s">
        <v>218</v>
      </c>
      <c r="D1408" s="1" t="s">
        <v>219</v>
      </c>
      <c r="E1408" s="1" t="s">
        <v>15</v>
      </c>
      <c r="F1408" s="1" t="s">
        <v>16</v>
      </c>
      <c r="G1408" s="1" t="s">
        <v>17</v>
      </c>
      <c r="H1408" s="1" t="s">
        <v>18</v>
      </c>
      <c r="I1408" s="2">
        <v>43860</v>
      </c>
      <c r="J1408" s="1">
        <v>380</v>
      </c>
      <c r="K1408" s="1" t="s">
        <v>19</v>
      </c>
      <c r="L1408" s="1">
        <v>0</v>
      </c>
      <c r="M1408" s="1" t="s">
        <v>19</v>
      </c>
    </row>
    <row r="1409" spans="1:13" hidden="1" x14ac:dyDescent="0.25">
      <c r="A1409" s="1" t="s">
        <v>11</v>
      </c>
      <c r="B1409" s="1" t="s">
        <v>12</v>
      </c>
      <c r="C1409" s="1" t="s">
        <v>418</v>
      </c>
      <c r="D1409" s="1" t="s">
        <v>419</v>
      </c>
      <c r="E1409" s="1" t="s">
        <v>15</v>
      </c>
      <c r="F1409" s="1" t="s">
        <v>16</v>
      </c>
      <c r="G1409" s="1" t="s">
        <v>17</v>
      </c>
      <c r="H1409" s="1" t="s">
        <v>18</v>
      </c>
      <c r="I1409" s="2">
        <v>43860</v>
      </c>
      <c r="J1409" s="1">
        <v>504</v>
      </c>
      <c r="K1409" s="1" t="s">
        <v>19</v>
      </c>
      <c r="L1409" s="1">
        <v>0</v>
      </c>
      <c r="M1409" s="1" t="s">
        <v>19</v>
      </c>
    </row>
    <row r="1410" spans="1:13" hidden="1" x14ac:dyDescent="0.25">
      <c r="A1410" s="1" t="s">
        <v>11</v>
      </c>
      <c r="B1410" s="1" t="s">
        <v>12</v>
      </c>
      <c r="C1410" s="1" t="s">
        <v>96</v>
      </c>
      <c r="D1410" s="1" t="s">
        <v>97</v>
      </c>
      <c r="E1410" s="1" t="s">
        <v>15</v>
      </c>
      <c r="F1410" s="1" t="s">
        <v>16</v>
      </c>
      <c r="G1410" s="1" t="s">
        <v>17</v>
      </c>
      <c r="H1410" s="1" t="s">
        <v>18</v>
      </c>
      <c r="I1410" s="2">
        <v>43860</v>
      </c>
      <c r="J1410" s="1">
        <v>650</v>
      </c>
      <c r="K1410" s="1" t="s">
        <v>19</v>
      </c>
      <c r="L1410" s="1">
        <v>0</v>
      </c>
      <c r="M1410" s="1" t="s">
        <v>19</v>
      </c>
    </row>
    <row r="1411" spans="1:13" hidden="1" x14ac:dyDescent="0.25">
      <c r="A1411" s="1" t="s">
        <v>11</v>
      </c>
      <c r="B1411" s="1" t="s">
        <v>12</v>
      </c>
      <c r="C1411" s="1" t="s">
        <v>220</v>
      </c>
      <c r="D1411" s="1" t="s">
        <v>221</v>
      </c>
      <c r="E1411" s="1" t="s">
        <v>15</v>
      </c>
      <c r="F1411" s="1" t="s">
        <v>16</v>
      </c>
      <c r="G1411" s="1" t="s">
        <v>17</v>
      </c>
      <c r="H1411" s="1" t="s">
        <v>18</v>
      </c>
      <c r="I1411" s="2">
        <v>43860</v>
      </c>
      <c r="J1411" s="1">
        <v>200</v>
      </c>
      <c r="K1411" s="1" t="s">
        <v>19</v>
      </c>
      <c r="L1411" s="1">
        <v>0</v>
      </c>
      <c r="M1411" s="1" t="s">
        <v>19</v>
      </c>
    </row>
    <row r="1412" spans="1:13" hidden="1" x14ac:dyDescent="0.25">
      <c r="A1412" s="1" t="s">
        <v>11</v>
      </c>
      <c r="B1412" s="1" t="s">
        <v>12</v>
      </c>
      <c r="C1412" s="1" t="s">
        <v>344</v>
      </c>
      <c r="D1412" s="1" t="s">
        <v>345</v>
      </c>
      <c r="E1412" s="1" t="s">
        <v>15</v>
      </c>
      <c r="F1412" s="1" t="s">
        <v>16</v>
      </c>
      <c r="G1412" s="1" t="s">
        <v>17</v>
      </c>
      <c r="H1412" s="1" t="s">
        <v>18</v>
      </c>
      <c r="I1412" s="2">
        <v>43860</v>
      </c>
      <c r="J1412" s="1">
        <v>765</v>
      </c>
      <c r="K1412" s="1" t="s">
        <v>19</v>
      </c>
      <c r="L1412" s="1">
        <v>0</v>
      </c>
      <c r="M1412" s="1" t="s">
        <v>19</v>
      </c>
    </row>
    <row r="1413" spans="1:13" hidden="1" x14ac:dyDescent="0.25">
      <c r="A1413" s="1" t="s">
        <v>11</v>
      </c>
      <c r="B1413" s="1" t="s">
        <v>12</v>
      </c>
      <c r="C1413" s="1" t="s">
        <v>356</v>
      </c>
      <c r="D1413" s="1" t="s">
        <v>357</v>
      </c>
      <c r="E1413" s="1" t="s">
        <v>15</v>
      </c>
      <c r="F1413" s="1" t="s">
        <v>16</v>
      </c>
      <c r="G1413" s="1" t="s">
        <v>17</v>
      </c>
      <c r="H1413" s="1" t="s">
        <v>18</v>
      </c>
      <c r="I1413" s="2">
        <v>43861</v>
      </c>
      <c r="J1413" s="1">
        <v>11734</v>
      </c>
      <c r="K1413" s="1" t="s">
        <v>19</v>
      </c>
      <c r="L1413" s="1">
        <v>0</v>
      </c>
      <c r="M1413" s="1" t="s">
        <v>19</v>
      </c>
    </row>
    <row r="1414" spans="1:13" hidden="1" x14ac:dyDescent="0.25">
      <c r="A1414" s="1" t="s">
        <v>11</v>
      </c>
      <c r="B1414" s="1" t="s">
        <v>12</v>
      </c>
      <c r="C1414" s="1" t="s">
        <v>420</v>
      </c>
      <c r="D1414" s="1" t="s">
        <v>421</v>
      </c>
      <c r="E1414" s="1" t="s">
        <v>15</v>
      </c>
      <c r="F1414" s="1" t="s">
        <v>16</v>
      </c>
      <c r="G1414" s="1" t="s">
        <v>17</v>
      </c>
      <c r="H1414" s="1" t="s">
        <v>18</v>
      </c>
      <c r="I1414" s="2">
        <v>43861</v>
      </c>
      <c r="J1414" s="1">
        <v>30200</v>
      </c>
      <c r="K1414" s="1" t="s">
        <v>19</v>
      </c>
      <c r="L1414" s="1">
        <v>0</v>
      </c>
      <c r="M1414" s="1" t="s">
        <v>19</v>
      </c>
    </row>
    <row r="1415" spans="1:13" hidden="1" x14ac:dyDescent="0.25">
      <c r="A1415" s="1" t="s">
        <v>11</v>
      </c>
      <c r="B1415" s="1" t="s">
        <v>12</v>
      </c>
      <c r="C1415" s="1" t="s">
        <v>24</v>
      </c>
      <c r="D1415" s="1" t="s">
        <v>25</v>
      </c>
      <c r="E1415" s="1" t="s">
        <v>15</v>
      </c>
      <c r="F1415" s="1" t="s">
        <v>16</v>
      </c>
      <c r="G1415" s="1" t="s">
        <v>17</v>
      </c>
      <c r="H1415" s="1" t="s">
        <v>18</v>
      </c>
      <c r="I1415" s="2">
        <v>43861</v>
      </c>
      <c r="J1415" s="1">
        <v>192400</v>
      </c>
      <c r="K1415" s="1" t="s">
        <v>19</v>
      </c>
      <c r="L1415" s="1">
        <v>0</v>
      </c>
      <c r="M1415" s="1" t="s">
        <v>19</v>
      </c>
    </row>
    <row r="1416" spans="1:13" x14ac:dyDescent="0.25">
      <c r="A1416" s="1" t="s">
        <v>11</v>
      </c>
      <c r="B1416" s="1" t="s">
        <v>12</v>
      </c>
      <c r="C1416" s="1" t="s">
        <v>422</v>
      </c>
      <c r="D1416" s="1" t="s">
        <v>423</v>
      </c>
      <c r="E1416" s="1" t="s">
        <v>15</v>
      </c>
      <c r="F1416" s="1" t="s">
        <v>16</v>
      </c>
      <c r="G1416" s="1" t="s">
        <v>17</v>
      </c>
      <c r="H1416" s="1" t="s">
        <v>18</v>
      </c>
      <c r="I1416" s="2">
        <v>43861</v>
      </c>
      <c r="J1416" s="1">
        <v>1500</v>
      </c>
      <c r="K1416" s="1" t="s">
        <v>19</v>
      </c>
      <c r="L1416" s="1">
        <v>0</v>
      </c>
      <c r="M1416" s="1" t="s">
        <v>19</v>
      </c>
    </row>
    <row r="1417" spans="1:13" x14ac:dyDescent="0.25">
      <c r="A1417" s="1" t="s">
        <v>11</v>
      </c>
      <c r="B1417" s="1" t="s">
        <v>12</v>
      </c>
      <c r="C1417" s="1" t="s">
        <v>326</v>
      </c>
      <c r="D1417" s="1" t="s">
        <v>327</v>
      </c>
      <c r="E1417" s="1" t="s">
        <v>15</v>
      </c>
      <c r="F1417" s="1" t="s">
        <v>16</v>
      </c>
      <c r="G1417" s="1" t="s">
        <v>17</v>
      </c>
      <c r="H1417" s="1" t="s">
        <v>18</v>
      </c>
      <c r="I1417" s="2">
        <v>43861</v>
      </c>
      <c r="J1417" s="1">
        <v>2464</v>
      </c>
      <c r="K1417" s="1" t="s">
        <v>19</v>
      </c>
      <c r="L1417" s="1">
        <v>0</v>
      </c>
      <c r="M1417" s="1" t="s">
        <v>19</v>
      </c>
    </row>
    <row r="1418" spans="1:13" x14ac:dyDescent="0.25">
      <c r="A1418" s="1" t="s">
        <v>11</v>
      </c>
      <c r="B1418" s="1" t="s">
        <v>12</v>
      </c>
      <c r="C1418" s="1" t="s">
        <v>318</v>
      </c>
      <c r="D1418" s="1" t="s">
        <v>319</v>
      </c>
      <c r="E1418" s="1" t="s">
        <v>15</v>
      </c>
      <c r="F1418" s="1" t="s">
        <v>16</v>
      </c>
      <c r="G1418" s="1" t="s">
        <v>17</v>
      </c>
      <c r="H1418" s="1" t="s">
        <v>18</v>
      </c>
      <c r="I1418" s="2">
        <v>43861</v>
      </c>
      <c r="J1418" s="1">
        <v>7168</v>
      </c>
      <c r="K1418" s="1" t="s">
        <v>19</v>
      </c>
      <c r="L1418" s="1">
        <v>0</v>
      </c>
      <c r="M1418" s="1" t="s">
        <v>19</v>
      </c>
    </row>
    <row r="1419" spans="1:13" x14ac:dyDescent="0.25">
      <c r="A1419" s="1" t="s">
        <v>11</v>
      </c>
      <c r="B1419" s="1" t="s">
        <v>12</v>
      </c>
      <c r="C1419" s="1" t="s">
        <v>272</v>
      </c>
      <c r="D1419" s="1" t="s">
        <v>273</v>
      </c>
      <c r="E1419" s="1" t="s">
        <v>15</v>
      </c>
      <c r="F1419" s="1" t="s">
        <v>16</v>
      </c>
      <c r="G1419" s="1" t="s">
        <v>17</v>
      </c>
      <c r="H1419" s="1" t="s">
        <v>18</v>
      </c>
      <c r="I1419" s="2">
        <v>43861</v>
      </c>
      <c r="J1419" s="1">
        <v>2000</v>
      </c>
      <c r="K1419" s="1" t="s">
        <v>19</v>
      </c>
      <c r="L1419" s="1">
        <v>0</v>
      </c>
      <c r="M1419" s="1" t="s">
        <v>19</v>
      </c>
    </row>
    <row r="1420" spans="1:13" x14ac:dyDescent="0.25">
      <c r="A1420" s="1" t="s">
        <v>11</v>
      </c>
      <c r="B1420" s="1" t="s">
        <v>12</v>
      </c>
      <c r="C1420" s="1" t="s">
        <v>312</v>
      </c>
      <c r="D1420" s="1" t="s">
        <v>313</v>
      </c>
      <c r="E1420" s="1" t="s">
        <v>15</v>
      </c>
      <c r="F1420" s="1" t="s">
        <v>16</v>
      </c>
      <c r="G1420" s="1" t="s">
        <v>17</v>
      </c>
      <c r="H1420" s="1" t="s">
        <v>18</v>
      </c>
      <c r="I1420" s="2">
        <v>43861</v>
      </c>
      <c r="J1420" s="1">
        <v>7680</v>
      </c>
      <c r="K1420" s="1" t="s">
        <v>19</v>
      </c>
      <c r="L1420" s="1">
        <v>0</v>
      </c>
      <c r="M1420" s="1" t="s">
        <v>19</v>
      </c>
    </row>
    <row r="1421" spans="1:13" hidden="1" x14ac:dyDescent="0.25">
      <c r="A1421" s="1" t="s">
        <v>11</v>
      </c>
      <c r="B1421" s="1" t="s">
        <v>12</v>
      </c>
      <c r="C1421" s="1" t="s">
        <v>412</v>
      </c>
      <c r="D1421" s="1" t="s">
        <v>413</v>
      </c>
      <c r="E1421" s="1" t="s">
        <v>15</v>
      </c>
      <c r="F1421" s="1" t="s">
        <v>16</v>
      </c>
      <c r="G1421" s="1" t="s">
        <v>17</v>
      </c>
      <c r="H1421" s="1" t="s">
        <v>18</v>
      </c>
      <c r="I1421" s="2">
        <v>43861</v>
      </c>
      <c r="J1421" s="1">
        <v>300</v>
      </c>
      <c r="K1421" s="1" t="s">
        <v>19</v>
      </c>
      <c r="L1421" s="1">
        <v>0</v>
      </c>
      <c r="M1421" s="1" t="s">
        <v>19</v>
      </c>
    </row>
    <row r="1422" spans="1:13" hidden="1" x14ac:dyDescent="0.25">
      <c r="A1422" s="1" t="s">
        <v>11</v>
      </c>
      <c r="B1422" s="1" t="s">
        <v>12</v>
      </c>
      <c r="C1422" s="1" t="s">
        <v>178</v>
      </c>
      <c r="D1422" s="1" t="s">
        <v>179</v>
      </c>
      <c r="E1422" s="1" t="s">
        <v>15</v>
      </c>
      <c r="F1422" s="1" t="s">
        <v>16</v>
      </c>
      <c r="G1422" s="1" t="s">
        <v>17</v>
      </c>
      <c r="H1422" s="1" t="s">
        <v>18</v>
      </c>
      <c r="I1422" s="2">
        <v>43861</v>
      </c>
      <c r="J1422" s="1">
        <v>350</v>
      </c>
      <c r="K1422" s="1" t="s">
        <v>19</v>
      </c>
      <c r="L1422" s="1">
        <v>0</v>
      </c>
      <c r="M1422" s="1" t="s">
        <v>19</v>
      </c>
    </row>
    <row r="1423" spans="1:13" hidden="1" x14ac:dyDescent="0.25">
      <c r="A1423" s="1" t="s">
        <v>11</v>
      </c>
      <c r="B1423" s="1" t="s">
        <v>12</v>
      </c>
      <c r="C1423" s="1" t="s">
        <v>404</v>
      </c>
      <c r="D1423" s="1" t="s">
        <v>405</v>
      </c>
      <c r="E1423" s="1" t="s">
        <v>15</v>
      </c>
      <c r="F1423" s="1" t="s">
        <v>16</v>
      </c>
      <c r="G1423" s="1" t="s">
        <v>17</v>
      </c>
      <c r="H1423" s="1" t="s">
        <v>18</v>
      </c>
      <c r="I1423" s="2">
        <v>43861</v>
      </c>
      <c r="J1423" s="1">
        <v>1023</v>
      </c>
      <c r="K1423" s="1" t="s">
        <v>19</v>
      </c>
      <c r="L1423" s="1">
        <v>0</v>
      </c>
      <c r="M1423" s="1" t="s">
        <v>19</v>
      </c>
    </row>
    <row r="1424" spans="1:13" hidden="1" x14ac:dyDescent="0.25">
      <c r="A1424" s="1" t="s">
        <v>11</v>
      </c>
      <c r="B1424" s="1" t="s">
        <v>12</v>
      </c>
      <c r="C1424" s="1" t="s">
        <v>424</v>
      </c>
      <c r="D1424" s="1" t="s">
        <v>425</v>
      </c>
      <c r="E1424" s="1" t="s">
        <v>15</v>
      </c>
      <c r="F1424" s="1" t="s">
        <v>16</v>
      </c>
      <c r="G1424" s="1" t="s">
        <v>17</v>
      </c>
      <c r="H1424" s="1" t="s">
        <v>18</v>
      </c>
      <c r="I1424" s="2">
        <v>43861</v>
      </c>
      <c r="J1424" s="1">
        <v>800</v>
      </c>
      <c r="K1424" s="1" t="s">
        <v>19</v>
      </c>
      <c r="L1424" s="1">
        <v>0</v>
      </c>
      <c r="M1424" s="1" t="s">
        <v>19</v>
      </c>
    </row>
    <row r="1425" spans="1:13" hidden="1" x14ac:dyDescent="0.25">
      <c r="A1425" s="1" t="s">
        <v>11</v>
      </c>
      <c r="B1425" s="1" t="s">
        <v>12</v>
      </c>
      <c r="C1425" s="1" t="s">
        <v>346</v>
      </c>
      <c r="D1425" s="1" t="s">
        <v>347</v>
      </c>
      <c r="E1425" s="1" t="s">
        <v>15</v>
      </c>
      <c r="F1425" s="1" t="s">
        <v>16</v>
      </c>
      <c r="G1425" s="1" t="s">
        <v>17</v>
      </c>
      <c r="H1425" s="1" t="s">
        <v>18</v>
      </c>
      <c r="I1425" s="2">
        <v>43861</v>
      </c>
      <c r="J1425" s="1">
        <v>27</v>
      </c>
      <c r="K1425" s="1" t="s">
        <v>19</v>
      </c>
      <c r="L1425" s="1">
        <v>0</v>
      </c>
      <c r="M1425" s="1" t="s">
        <v>19</v>
      </c>
    </row>
    <row r="1426" spans="1:13" hidden="1" x14ac:dyDescent="0.25">
      <c r="A1426" s="1" t="s">
        <v>11</v>
      </c>
      <c r="B1426" s="1" t="s">
        <v>12</v>
      </c>
      <c r="C1426" s="1" t="s">
        <v>292</v>
      </c>
      <c r="D1426" s="1" t="s">
        <v>293</v>
      </c>
      <c r="E1426" s="1" t="s">
        <v>15</v>
      </c>
      <c r="F1426" s="1" t="s">
        <v>16</v>
      </c>
      <c r="G1426" s="1" t="s">
        <v>17</v>
      </c>
      <c r="H1426" s="1" t="s">
        <v>18</v>
      </c>
      <c r="I1426" s="2">
        <v>43861</v>
      </c>
      <c r="J1426" s="1">
        <v>72</v>
      </c>
      <c r="K1426" s="1" t="s">
        <v>19</v>
      </c>
      <c r="L1426" s="1">
        <v>0</v>
      </c>
      <c r="M1426" s="1" t="s">
        <v>19</v>
      </c>
    </row>
    <row r="1427" spans="1:13" hidden="1" x14ac:dyDescent="0.25">
      <c r="A1427" s="1" t="s">
        <v>11</v>
      </c>
      <c r="B1427" s="1" t="s">
        <v>12</v>
      </c>
      <c r="C1427" s="1" t="s">
        <v>86</v>
      </c>
      <c r="D1427" s="1" t="s">
        <v>87</v>
      </c>
      <c r="E1427" s="1" t="s">
        <v>15</v>
      </c>
      <c r="F1427" s="1" t="s">
        <v>16</v>
      </c>
      <c r="G1427" s="1" t="s">
        <v>17</v>
      </c>
      <c r="H1427" s="1" t="s">
        <v>18</v>
      </c>
      <c r="I1427" s="2">
        <v>43861</v>
      </c>
      <c r="J1427" s="1">
        <v>574</v>
      </c>
      <c r="K1427" s="1" t="s">
        <v>19</v>
      </c>
      <c r="L1427" s="1">
        <v>0</v>
      </c>
      <c r="M1427" s="1" t="s">
        <v>19</v>
      </c>
    </row>
    <row r="1428" spans="1:13" hidden="1" x14ac:dyDescent="0.25">
      <c r="A1428" s="1" t="s">
        <v>11</v>
      </c>
      <c r="B1428" s="1" t="s">
        <v>12</v>
      </c>
      <c r="C1428" s="1" t="s">
        <v>406</v>
      </c>
      <c r="D1428" s="1" t="s">
        <v>407</v>
      </c>
      <c r="E1428" s="1" t="s">
        <v>15</v>
      </c>
      <c r="F1428" s="1" t="s">
        <v>16</v>
      </c>
      <c r="G1428" s="1" t="s">
        <v>17</v>
      </c>
      <c r="H1428" s="1" t="s">
        <v>18</v>
      </c>
      <c r="I1428" s="2">
        <v>43861</v>
      </c>
      <c r="J1428" s="1">
        <v>1785</v>
      </c>
      <c r="K1428" s="1" t="s">
        <v>19</v>
      </c>
      <c r="L1428" s="1">
        <v>0</v>
      </c>
      <c r="M1428" s="1" t="s">
        <v>19</v>
      </c>
    </row>
    <row r="1429" spans="1:13" hidden="1" x14ac:dyDescent="0.25">
      <c r="A1429" s="1" t="s">
        <v>11</v>
      </c>
      <c r="B1429" s="1" t="s">
        <v>12</v>
      </c>
      <c r="C1429" s="1" t="s">
        <v>426</v>
      </c>
      <c r="D1429" s="1" t="s">
        <v>427</v>
      </c>
      <c r="E1429" s="1" t="s">
        <v>15</v>
      </c>
      <c r="F1429" s="1" t="s">
        <v>16</v>
      </c>
      <c r="G1429" s="1" t="s">
        <v>17</v>
      </c>
      <c r="H1429" s="1" t="s">
        <v>18</v>
      </c>
      <c r="I1429" s="2">
        <v>43861</v>
      </c>
      <c r="J1429" s="1">
        <v>230</v>
      </c>
      <c r="K1429" s="1" t="s">
        <v>19</v>
      </c>
      <c r="L1429" s="1">
        <v>0</v>
      </c>
      <c r="M1429" s="1" t="s">
        <v>19</v>
      </c>
    </row>
    <row r="1430" spans="1:13" hidden="1" x14ac:dyDescent="0.25">
      <c r="A1430" s="1" t="s">
        <v>11</v>
      </c>
      <c r="B1430" s="1" t="s">
        <v>12</v>
      </c>
      <c r="C1430" s="1" t="s">
        <v>428</v>
      </c>
      <c r="D1430" s="1" t="s">
        <v>429</v>
      </c>
      <c r="E1430" s="1" t="s">
        <v>15</v>
      </c>
      <c r="F1430" s="1" t="s">
        <v>16</v>
      </c>
      <c r="G1430" s="1" t="s">
        <v>17</v>
      </c>
      <c r="H1430" s="1" t="s">
        <v>18</v>
      </c>
      <c r="I1430" s="2">
        <v>43861</v>
      </c>
      <c r="J1430" s="1">
        <v>162</v>
      </c>
      <c r="K1430" s="1" t="s">
        <v>19</v>
      </c>
      <c r="L1430" s="1">
        <v>0</v>
      </c>
      <c r="M1430" s="1" t="s">
        <v>19</v>
      </c>
    </row>
    <row r="1431" spans="1:13" hidden="1" x14ac:dyDescent="0.25">
      <c r="A1431" s="1" t="s">
        <v>11</v>
      </c>
      <c r="B1431" s="1" t="s">
        <v>12</v>
      </c>
      <c r="C1431" s="1" t="s">
        <v>430</v>
      </c>
      <c r="D1431" s="1" t="s">
        <v>431</v>
      </c>
      <c r="E1431" s="1" t="s">
        <v>15</v>
      </c>
      <c r="F1431" s="1" t="s">
        <v>16</v>
      </c>
      <c r="G1431" s="1" t="s">
        <v>17</v>
      </c>
      <c r="H1431" s="1" t="s">
        <v>18</v>
      </c>
      <c r="I1431" s="2">
        <v>43861</v>
      </c>
      <c r="J1431" s="1">
        <v>320</v>
      </c>
      <c r="K1431" s="1" t="s">
        <v>19</v>
      </c>
      <c r="L1431" s="1">
        <v>0</v>
      </c>
      <c r="M1431" s="1" t="s">
        <v>19</v>
      </c>
    </row>
    <row r="1432" spans="1:13" hidden="1" x14ac:dyDescent="0.25">
      <c r="A1432" s="1" t="s">
        <v>11</v>
      </c>
      <c r="B1432" s="1" t="s">
        <v>12</v>
      </c>
      <c r="C1432" s="1" t="s">
        <v>432</v>
      </c>
      <c r="D1432" s="1" t="s">
        <v>433</v>
      </c>
      <c r="E1432" s="1" t="s">
        <v>15</v>
      </c>
      <c r="F1432" s="1" t="s">
        <v>16</v>
      </c>
      <c r="G1432" s="1" t="s">
        <v>17</v>
      </c>
      <c r="H1432" s="1" t="s">
        <v>18</v>
      </c>
      <c r="I1432" s="2">
        <v>43861</v>
      </c>
      <c r="J1432" s="1">
        <v>44</v>
      </c>
      <c r="K1432" s="1" t="s">
        <v>19</v>
      </c>
      <c r="L1432" s="1">
        <v>0</v>
      </c>
      <c r="M1432" s="1" t="s">
        <v>19</v>
      </c>
    </row>
    <row r="1433" spans="1:13" hidden="1" x14ac:dyDescent="0.25">
      <c r="A1433" s="1" t="s">
        <v>11</v>
      </c>
      <c r="B1433" s="1" t="s">
        <v>12</v>
      </c>
      <c r="C1433" s="1" t="s">
        <v>108</v>
      </c>
      <c r="D1433" s="1" t="s">
        <v>109</v>
      </c>
      <c r="E1433" s="1" t="s">
        <v>15</v>
      </c>
      <c r="F1433" s="1" t="s">
        <v>16</v>
      </c>
      <c r="G1433" s="1" t="s">
        <v>17</v>
      </c>
      <c r="H1433" s="1" t="s">
        <v>18</v>
      </c>
      <c r="I1433" s="2">
        <v>43861</v>
      </c>
      <c r="J1433" s="1">
        <v>110</v>
      </c>
      <c r="K1433" s="1" t="s">
        <v>19</v>
      </c>
      <c r="L1433" s="1">
        <v>0</v>
      </c>
      <c r="M1433" s="1" t="s">
        <v>19</v>
      </c>
    </row>
    <row r="1434" spans="1:13" hidden="1" x14ac:dyDescent="0.25">
      <c r="A1434" s="1" t="s">
        <v>11</v>
      </c>
      <c r="B1434" s="1" t="s">
        <v>12</v>
      </c>
      <c r="C1434" s="1" t="s">
        <v>232</v>
      </c>
      <c r="D1434" s="1" t="s">
        <v>233</v>
      </c>
      <c r="E1434" s="1" t="s">
        <v>15</v>
      </c>
      <c r="F1434" s="1" t="s">
        <v>16</v>
      </c>
      <c r="G1434" s="1" t="s">
        <v>17</v>
      </c>
      <c r="H1434" s="1" t="s">
        <v>18</v>
      </c>
      <c r="I1434" s="2">
        <v>43861</v>
      </c>
      <c r="J1434" s="1">
        <v>290</v>
      </c>
      <c r="K1434" s="1" t="s">
        <v>19</v>
      </c>
      <c r="L1434" s="1">
        <v>0</v>
      </c>
      <c r="M1434" s="1" t="s">
        <v>19</v>
      </c>
    </row>
    <row r="1435" spans="1:13" hidden="1" x14ac:dyDescent="0.25">
      <c r="A1435" s="1" t="s">
        <v>11</v>
      </c>
      <c r="B1435" s="1" t="s">
        <v>12</v>
      </c>
      <c r="C1435" s="1" t="s">
        <v>80</v>
      </c>
      <c r="D1435" s="1" t="s">
        <v>81</v>
      </c>
      <c r="E1435" s="1" t="s">
        <v>15</v>
      </c>
      <c r="F1435" s="1" t="s">
        <v>16</v>
      </c>
      <c r="G1435" s="1" t="s">
        <v>17</v>
      </c>
      <c r="H1435" s="1" t="s">
        <v>18</v>
      </c>
      <c r="I1435" s="2">
        <v>43861</v>
      </c>
      <c r="J1435" s="1">
        <v>100</v>
      </c>
      <c r="K1435" s="1" t="s">
        <v>19</v>
      </c>
      <c r="L1435" s="1">
        <v>0</v>
      </c>
      <c r="M1435" s="1" t="s">
        <v>19</v>
      </c>
    </row>
    <row r="1436" spans="1:13" hidden="1" x14ac:dyDescent="0.25">
      <c r="A1436" s="1" t="s">
        <v>11</v>
      </c>
      <c r="B1436" s="1" t="s">
        <v>12</v>
      </c>
      <c r="C1436" s="1" t="s">
        <v>220</v>
      </c>
      <c r="D1436" s="1" t="s">
        <v>221</v>
      </c>
      <c r="E1436" s="1" t="s">
        <v>15</v>
      </c>
      <c r="F1436" s="1" t="s">
        <v>16</v>
      </c>
      <c r="G1436" s="1" t="s">
        <v>17</v>
      </c>
      <c r="H1436" s="1" t="s">
        <v>18</v>
      </c>
      <c r="I1436" s="2">
        <v>43861</v>
      </c>
      <c r="J1436" s="1">
        <v>110</v>
      </c>
      <c r="K1436" s="1" t="s">
        <v>19</v>
      </c>
      <c r="L1436" s="1">
        <v>0</v>
      </c>
      <c r="M1436" s="1" t="s">
        <v>19</v>
      </c>
    </row>
    <row r="1437" spans="1:13" hidden="1" x14ac:dyDescent="0.25">
      <c r="A1437" s="1" t="s">
        <v>11</v>
      </c>
      <c r="B1437" s="1" t="s">
        <v>12</v>
      </c>
      <c r="C1437" s="1" t="s">
        <v>254</v>
      </c>
      <c r="D1437" s="1" t="s">
        <v>255</v>
      </c>
      <c r="E1437" s="1" t="s">
        <v>15</v>
      </c>
      <c r="F1437" s="1" t="s">
        <v>16</v>
      </c>
      <c r="G1437" s="1" t="s">
        <v>17</v>
      </c>
      <c r="H1437" s="1" t="s">
        <v>18</v>
      </c>
      <c r="I1437" s="2">
        <v>43861</v>
      </c>
      <c r="J1437" s="1">
        <v>30</v>
      </c>
      <c r="K1437" s="1" t="s">
        <v>19</v>
      </c>
      <c r="L1437" s="1">
        <v>0</v>
      </c>
      <c r="M1437" s="1" t="s">
        <v>19</v>
      </c>
    </row>
    <row r="1438" spans="1:13" hidden="1" x14ac:dyDescent="0.25">
      <c r="A1438" s="1" t="s">
        <v>11</v>
      </c>
      <c r="B1438" s="1" t="s">
        <v>12</v>
      </c>
      <c r="C1438" s="1" t="s">
        <v>216</v>
      </c>
      <c r="D1438" s="1" t="s">
        <v>217</v>
      </c>
      <c r="E1438" s="1" t="s">
        <v>15</v>
      </c>
      <c r="F1438" s="1" t="s">
        <v>16</v>
      </c>
      <c r="G1438" s="1" t="s">
        <v>17</v>
      </c>
      <c r="H1438" s="1" t="s">
        <v>18</v>
      </c>
      <c r="I1438" s="2">
        <v>43861</v>
      </c>
      <c r="J1438" s="1">
        <v>42</v>
      </c>
      <c r="K1438" s="1" t="s">
        <v>19</v>
      </c>
      <c r="L1438" s="1">
        <v>0</v>
      </c>
      <c r="M1438" s="1" t="s">
        <v>19</v>
      </c>
    </row>
    <row r="1439" spans="1:13" x14ac:dyDescent="0.25">
      <c r="A1439" s="1" t="s">
        <v>11</v>
      </c>
      <c r="B1439" s="1" t="s">
        <v>12</v>
      </c>
      <c r="C1439" s="1" t="s">
        <v>312</v>
      </c>
      <c r="D1439" s="1" t="s">
        <v>313</v>
      </c>
      <c r="E1439" s="1" t="s">
        <v>15</v>
      </c>
      <c r="F1439" s="1" t="s">
        <v>16</v>
      </c>
      <c r="G1439" s="1" t="s">
        <v>17</v>
      </c>
      <c r="H1439" s="1" t="s">
        <v>18</v>
      </c>
      <c r="I1439" s="2">
        <v>43864</v>
      </c>
      <c r="J1439" s="1">
        <v>2688</v>
      </c>
      <c r="K1439" s="1" t="s">
        <v>19</v>
      </c>
      <c r="L1439" s="1">
        <v>0</v>
      </c>
      <c r="M1439" s="1" t="s">
        <v>19</v>
      </c>
    </row>
    <row r="1440" spans="1:13" hidden="1" x14ac:dyDescent="0.25">
      <c r="A1440" s="1" t="s">
        <v>11</v>
      </c>
      <c r="B1440" s="1" t="s">
        <v>12</v>
      </c>
      <c r="C1440" s="1" t="s">
        <v>276</v>
      </c>
      <c r="D1440" s="1" t="s">
        <v>277</v>
      </c>
      <c r="E1440" s="1" t="s">
        <v>15</v>
      </c>
      <c r="F1440" s="1" t="s">
        <v>16</v>
      </c>
      <c r="G1440" s="1" t="s">
        <v>17</v>
      </c>
      <c r="H1440" s="1" t="s">
        <v>18</v>
      </c>
      <c r="I1440" s="2">
        <v>43865</v>
      </c>
      <c r="J1440" s="1">
        <v>10000</v>
      </c>
      <c r="K1440" s="1" t="s">
        <v>19</v>
      </c>
      <c r="L1440" s="1">
        <v>0</v>
      </c>
      <c r="M1440" s="1" t="s">
        <v>19</v>
      </c>
    </row>
    <row r="1441" spans="1:13" hidden="1" x14ac:dyDescent="0.25">
      <c r="A1441" s="1" t="s">
        <v>11</v>
      </c>
      <c r="B1441" s="1" t="s">
        <v>12</v>
      </c>
      <c r="C1441" s="1" t="s">
        <v>420</v>
      </c>
      <c r="D1441" s="1" t="s">
        <v>421</v>
      </c>
      <c r="E1441" s="1" t="s">
        <v>15</v>
      </c>
      <c r="F1441" s="1" t="s">
        <v>16</v>
      </c>
      <c r="G1441" s="1" t="s">
        <v>17</v>
      </c>
      <c r="H1441" s="1" t="s">
        <v>18</v>
      </c>
      <c r="I1441" s="2">
        <v>43865</v>
      </c>
      <c r="J1441" s="1">
        <v>13260</v>
      </c>
      <c r="K1441" s="1" t="s">
        <v>19</v>
      </c>
      <c r="L1441" s="1">
        <v>0</v>
      </c>
      <c r="M1441" s="1" t="s">
        <v>19</v>
      </c>
    </row>
    <row r="1442" spans="1:13" hidden="1" x14ac:dyDescent="0.25">
      <c r="A1442" s="1" t="s">
        <v>11</v>
      </c>
      <c r="B1442" s="1" t="s">
        <v>12</v>
      </c>
      <c r="C1442" s="1" t="s">
        <v>24</v>
      </c>
      <c r="D1442" s="1" t="s">
        <v>25</v>
      </c>
      <c r="E1442" s="1" t="s">
        <v>15</v>
      </c>
      <c r="F1442" s="1" t="s">
        <v>16</v>
      </c>
      <c r="G1442" s="1" t="s">
        <v>17</v>
      </c>
      <c r="H1442" s="1" t="s">
        <v>18</v>
      </c>
      <c r="I1442" s="2">
        <v>43865</v>
      </c>
      <c r="J1442" s="1">
        <v>60000</v>
      </c>
      <c r="K1442" s="1" t="s">
        <v>19</v>
      </c>
      <c r="L1442" s="1">
        <v>0</v>
      </c>
      <c r="M1442" s="1" t="s">
        <v>19</v>
      </c>
    </row>
    <row r="1443" spans="1:13" hidden="1" x14ac:dyDescent="0.25">
      <c r="A1443" s="1" t="s">
        <v>11</v>
      </c>
      <c r="B1443" s="1" t="s">
        <v>12</v>
      </c>
      <c r="C1443" s="1" t="s">
        <v>342</v>
      </c>
      <c r="D1443" s="1" t="s">
        <v>343</v>
      </c>
      <c r="E1443" s="1" t="s">
        <v>15</v>
      </c>
      <c r="F1443" s="1" t="s">
        <v>16</v>
      </c>
      <c r="G1443" s="1" t="s">
        <v>17</v>
      </c>
      <c r="H1443" s="1" t="s">
        <v>18</v>
      </c>
      <c r="I1443" s="2">
        <v>43865</v>
      </c>
      <c r="J1443" s="1">
        <v>25</v>
      </c>
      <c r="K1443" s="1" t="s">
        <v>19</v>
      </c>
      <c r="L1443" s="1">
        <v>0</v>
      </c>
      <c r="M1443" s="1" t="s">
        <v>19</v>
      </c>
    </row>
    <row r="1444" spans="1:13" hidden="1" x14ac:dyDescent="0.25">
      <c r="A1444" s="1" t="s">
        <v>11</v>
      </c>
      <c r="B1444" s="1" t="s">
        <v>12</v>
      </c>
      <c r="C1444" s="1" t="s">
        <v>276</v>
      </c>
      <c r="D1444" s="1" t="s">
        <v>277</v>
      </c>
      <c r="E1444" s="1" t="s">
        <v>15</v>
      </c>
      <c r="F1444" s="1" t="s">
        <v>16</v>
      </c>
      <c r="G1444" s="1" t="s">
        <v>17</v>
      </c>
      <c r="H1444" s="1" t="s">
        <v>18</v>
      </c>
      <c r="I1444" s="2">
        <v>43866</v>
      </c>
      <c r="J1444" s="1">
        <v>10000</v>
      </c>
      <c r="K1444" s="1" t="s">
        <v>19</v>
      </c>
      <c r="L1444" s="1">
        <v>0</v>
      </c>
      <c r="M1444" s="1" t="s">
        <v>19</v>
      </c>
    </row>
    <row r="1445" spans="1:13" hidden="1" x14ac:dyDescent="0.25">
      <c r="A1445" s="1" t="s">
        <v>11</v>
      </c>
      <c r="B1445" s="1" t="s">
        <v>12</v>
      </c>
      <c r="C1445" s="1" t="s">
        <v>420</v>
      </c>
      <c r="D1445" s="1" t="s">
        <v>421</v>
      </c>
      <c r="E1445" s="1" t="s">
        <v>15</v>
      </c>
      <c r="F1445" s="1" t="s">
        <v>16</v>
      </c>
      <c r="G1445" s="1" t="s">
        <v>17</v>
      </c>
      <c r="H1445" s="1" t="s">
        <v>18</v>
      </c>
      <c r="I1445" s="2">
        <v>43866</v>
      </c>
      <c r="J1445" s="1">
        <v>6623</v>
      </c>
      <c r="K1445" s="1" t="s">
        <v>19</v>
      </c>
      <c r="L1445" s="1">
        <v>0</v>
      </c>
      <c r="M1445" s="1" t="s">
        <v>19</v>
      </c>
    </row>
    <row r="1446" spans="1:13" hidden="1" x14ac:dyDescent="0.25">
      <c r="A1446" s="1" t="s">
        <v>11</v>
      </c>
      <c r="B1446" s="1" t="s">
        <v>12</v>
      </c>
      <c r="C1446" s="1" t="s">
        <v>364</v>
      </c>
      <c r="D1446" s="1" t="s">
        <v>365</v>
      </c>
      <c r="E1446" s="1" t="s">
        <v>15</v>
      </c>
      <c r="F1446" s="1" t="s">
        <v>16</v>
      </c>
      <c r="G1446" s="1" t="s">
        <v>17</v>
      </c>
      <c r="H1446" s="1" t="s">
        <v>18</v>
      </c>
      <c r="I1446" s="2">
        <v>43866</v>
      </c>
      <c r="J1446" s="1">
        <v>60190</v>
      </c>
      <c r="K1446" s="1" t="s">
        <v>19</v>
      </c>
      <c r="L1446" s="1">
        <v>0</v>
      </c>
      <c r="M1446" s="1" t="s">
        <v>19</v>
      </c>
    </row>
    <row r="1447" spans="1:13" hidden="1" x14ac:dyDescent="0.25">
      <c r="A1447" s="1" t="s">
        <v>11</v>
      </c>
      <c r="B1447" s="1" t="s">
        <v>12</v>
      </c>
      <c r="C1447" s="1" t="s">
        <v>24</v>
      </c>
      <c r="D1447" s="1" t="s">
        <v>25</v>
      </c>
      <c r="E1447" s="1" t="s">
        <v>15</v>
      </c>
      <c r="F1447" s="1" t="s">
        <v>16</v>
      </c>
      <c r="G1447" s="1" t="s">
        <v>17</v>
      </c>
      <c r="H1447" s="1" t="s">
        <v>18</v>
      </c>
      <c r="I1447" s="2">
        <v>43866</v>
      </c>
      <c r="J1447" s="1">
        <v>40000</v>
      </c>
      <c r="K1447" s="1" t="s">
        <v>19</v>
      </c>
      <c r="L1447" s="1">
        <v>0</v>
      </c>
      <c r="M1447" s="1" t="s">
        <v>19</v>
      </c>
    </row>
    <row r="1448" spans="1:13" hidden="1" x14ac:dyDescent="0.25">
      <c r="A1448" s="1" t="s">
        <v>11</v>
      </c>
      <c r="B1448" s="1" t="s">
        <v>12</v>
      </c>
      <c r="C1448" s="1" t="s">
        <v>328</v>
      </c>
      <c r="D1448" s="1" t="s">
        <v>329</v>
      </c>
      <c r="E1448" s="1" t="s">
        <v>15</v>
      </c>
      <c r="F1448" s="1" t="s">
        <v>16</v>
      </c>
      <c r="G1448" s="1" t="s">
        <v>17</v>
      </c>
      <c r="H1448" s="1" t="s">
        <v>18</v>
      </c>
      <c r="I1448" s="2">
        <v>43866</v>
      </c>
      <c r="J1448" s="1">
        <v>12838</v>
      </c>
      <c r="K1448" s="1" t="s">
        <v>19</v>
      </c>
      <c r="L1448" s="1">
        <v>0</v>
      </c>
      <c r="M1448" s="1" t="s">
        <v>19</v>
      </c>
    </row>
    <row r="1449" spans="1:13" x14ac:dyDescent="0.25">
      <c r="A1449" s="1" t="s">
        <v>11</v>
      </c>
      <c r="B1449" s="1" t="s">
        <v>12</v>
      </c>
      <c r="C1449" s="1" t="s">
        <v>318</v>
      </c>
      <c r="D1449" s="1" t="s">
        <v>319</v>
      </c>
      <c r="E1449" s="1" t="s">
        <v>15</v>
      </c>
      <c r="F1449" s="1" t="s">
        <v>16</v>
      </c>
      <c r="G1449" s="1" t="s">
        <v>17</v>
      </c>
      <c r="H1449" s="1" t="s">
        <v>18</v>
      </c>
      <c r="I1449" s="2">
        <v>43866</v>
      </c>
      <c r="J1449" s="1">
        <v>18778</v>
      </c>
      <c r="K1449" s="1" t="s">
        <v>19</v>
      </c>
      <c r="L1449" s="1">
        <v>0</v>
      </c>
      <c r="M1449" s="1" t="s">
        <v>19</v>
      </c>
    </row>
    <row r="1450" spans="1:13" hidden="1" x14ac:dyDescent="0.25">
      <c r="A1450" s="1" t="s">
        <v>11</v>
      </c>
      <c r="B1450" s="1" t="s">
        <v>12</v>
      </c>
      <c r="C1450" s="1" t="s">
        <v>176</v>
      </c>
      <c r="D1450" s="1" t="s">
        <v>177</v>
      </c>
      <c r="E1450" s="1" t="s">
        <v>15</v>
      </c>
      <c r="F1450" s="1" t="s">
        <v>16</v>
      </c>
      <c r="G1450" s="1" t="s">
        <v>17</v>
      </c>
      <c r="H1450" s="1" t="s">
        <v>18</v>
      </c>
      <c r="I1450" s="2">
        <v>43866</v>
      </c>
      <c r="J1450" s="1">
        <v>2000</v>
      </c>
      <c r="K1450" s="1" t="s">
        <v>19</v>
      </c>
      <c r="L1450" s="1">
        <v>0</v>
      </c>
      <c r="M1450" s="1" t="s">
        <v>19</v>
      </c>
    </row>
    <row r="1451" spans="1:13" hidden="1" x14ac:dyDescent="0.25">
      <c r="A1451" s="1" t="s">
        <v>11</v>
      </c>
      <c r="B1451" s="1" t="s">
        <v>12</v>
      </c>
      <c r="C1451" s="1" t="s">
        <v>276</v>
      </c>
      <c r="D1451" s="1" t="s">
        <v>277</v>
      </c>
      <c r="E1451" s="1" t="s">
        <v>15</v>
      </c>
      <c r="F1451" s="1" t="s">
        <v>16</v>
      </c>
      <c r="G1451" s="1" t="s">
        <v>17</v>
      </c>
      <c r="H1451" s="1" t="s">
        <v>18</v>
      </c>
      <c r="I1451" s="2">
        <v>43867</v>
      </c>
      <c r="J1451" s="1">
        <v>24000</v>
      </c>
      <c r="K1451" s="1" t="s">
        <v>19</v>
      </c>
      <c r="L1451" s="1">
        <v>0</v>
      </c>
      <c r="M1451" s="1" t="s">
        <v>19</v>
      </c>
    </row>
    <row r="1452" spans="1:13" hidden="1" x14ac:dyDescent="0.25">
      <c r="A1452" s="1" t="s">
        <v>11</v>
      </c>
      <c r="B1452" s="1" t="s">
        <v>12</v>
      </c>
      <c r="C1452" s="1" t="s">
        <v>22</v>
      </c>
      <c r="D1452" s="1" t="s">
        <v>23</v>
      </c>
      <c r="E1452" s="1" t="s">
        <v>15</v>
      </c>
      <c r="F1452" s="1" t="s">
        <v>16</v>
      </c>
      <c r="G1452" s="1" t="s">
        <v>17</v>
      </c>
      <c r="H1452" s="1" t="s">
        <v>18</v>
      </c>
      <c r="I1452" s="2">
        <v>43867</v>
      </c>
      <c r="J1452" s="1">
        <v>42200</v>
      </c>
      <c r="K1452" s="1" t="s">
        <v>19</v>
      </c>
      <c r="L1452" s="1">
        <v>0</v>
      </c>
      <c r="M1452" s="1" t="s">
        <v>19</v>
      </c>
    </row>
    <row r="1453" spans="1:13" hidden="1" x14ac:dyDescent="0.25">
      <c r="A1453" s="1" t="s">
        <v>11</v>
      </c>
      <c r="B1453" s="1" t="s">
        <v>12</v>
      </c>
      <c r="C1453" s="1" t="s">
        <v>434</v>
      </c>
      <c r="D1453" s="1" t="s">
        <v>435</v>
      </c>
      <c r="E1453" s="1" t="s">
        <v>15</v>
      </c>
      <c r="F1453" s="1" t="s">
        <v>16</v>
      </c>
      <c r="G1453" s="1" t="s">
        <v>17</v>
      </c>
      <c r="H1453" s="1" t="s">
        <v>18</v>
      </c>
      <c r="I1453" s="2">
        <v>43867</v>
      </c>
      <c r="J1453" s="1">
        <v>6228</v>
      </c>
      <c r="K1453" s="1" t="s">
        <v>19</v>
      </c>
      <c r="L1453" s="1">
        <v>0</v>
      </c>
      <c r="M1453" s="1" t="s">
        <v>19</v>
      </c>
    </row>
    <row r="1454" spans="1:13" x14ac:dyDescent="0.25">
      <c r="A1454" s="1" t="s">
        <v>11</v>
      </c>
      <c r="B1454" s="1" t="s">
        <v>12</v>
      </c>
      <c r="C1454" s="1" t="s">
        <v>318</v>
      </c>
      <c r="D1454" s="1" t="s">
        <v>319</v>
      </c>
      <c r="E1454" s="1" t="s">
        <v>15</v>
      </c>
      <c r="F1454" s="1" t="s">
        <v>16</v>
      </c>
      <c r="G1454" s="1" t="s">
        <v>17</v>
      </c>
      <c r="H1454" s="1" t="s">
        <v>18</v>
      </c>
      <c r="I1454" s="2">
        <v>43867</v>
      </c>
      <c r="J1454" s="1">
        <v>5889</v>
      </c>
      <c r="K1454" s="1" t="s">
        <v>19</v>
      </c>
      <c r="L1454" s="1">
        <v>0</v>
      </c>
      <c r="M1454" s="1" t="s">
        <v>19</v>
      </c>
    </row>
    <row r="1455" spans="1:13" x14ac:dyDescent="0.25">
      <c r="A1455" s="1" t="s">
        <v>11</v>
      </c>
      <c r="B1455" s="1" t="s">
        <v>12</v>
      </c>
      <c r="C1455" s="1" t="s">
        <v>312</v>
      </c>
      <c r="D1455" s="1" t="s">
        <v>313</v>
      </c>
      <c r="E1455" s="1" t="s">
        <v>15</v>
      </c>
      <c r="F1455" s="1" t="s">
        <v>16</v>
      </c>
      <c r="G1455" s="1" t="s">
        <v>17</v>
      </c>
      <c r="H1455" s="1" t="s">
        <v>18</v>
      </c>
      <c r="I1455" s="2">
        <v>43867</v>
      </c>
      <c r="J1455" s="1">
        <v>2112</v>
      </c>
      <c r="K1455" s="1" t="s">
        <v>19</v>
      </c>
      <c r="L1455" s="1">
        <v>0</v>
      </c>
      <c r="M1455" s="1" t="s">
        <v>19</v>
      </c>
    </row>
    <row r="1456" spans="1:13" x14ac:dyDescent="0.25">
      <c r="A1456" s="1" t="s">
        <v>11</v>
      </c>
      <c r="B1456" s="1" t="s">
        <v>12</v>
      </c>
      <c r="C1456" s="1" t="s">
        <v>436</v>
      </c>
      <c r="D1456" s="1" t="s">
        <v>437</v>
      </c>
      <c r="E1456" s="1" t="s">
        <v>15</v>
      </c>
      <c r="F1456" s="1" t="s">
        <v>16</v>
      </c>
      <c r="G1456" s="1" t="s">
        <v>17</v>
      </c>
      <c r="H1456" s="1" t="s">
        <v>18</v>
      </c>
      <c r="I1456" s="2">
        <v>43867</v>
      </c>
      <c r="J1456" s="1">
        <v>1984</v>
      </c>
      <c r="K1456" s="1" t="s">
        <v>19</v>
      </c>
      <c r="L1456" s="1">
        <v>0</v>
      </c>
      <c r="M1456" s="1" t="s">
        <v>19</v>
      </c>
    </row>
    <row r="1457" spans="1:13" hidden="1" x14ac:dyDescent="0.25">
      <c r="A1457" s="1" t="s">
        <v>11</v>
      </c>
      <c r="B1457" s="1" t="s">
        <v>12</v>
      </c>
      <c r="C1457" s="1" t="s">
        <v>176</v>
      </c>
      <c r="D1457" s="1" t="s">
        <v>177</v>
      </c>
      <c r="E1457" s="1" t="s">
        <v>15</v>
      </c>
      <c r="F1457" s="1" t="s">
        <v>16</v>
      </c>
      <c r="G1457" s="1" t="s">
        <v>17</v>
      </c>
      <c r="H1457" s="1" t="s">
        <v>18</v>
      </c>
      <c r="I1457" s="2">
        <v>43867</v>
      </c>
      <c r="J1457" s="1">
        <v>12925</v>
      </c>
      <c r="K1457" s="1" t="s">
        <v>19</v>
      </c>
      <c r="L1457" s="1">
        <v>0</v>
      </c>
      <c r="M1457" s="1" t="s">
        <v>19</v>
      </c>
    </row>
    <row r="1458" spans="1:13" hidden="1" x14ac:dyDescent="0.25">
      <c r="A1458" s="1" t="s">
        <v>11</v>
      </c>
      <c r="B1458" s="1" t="s">
        <v>12</v>
      </c>
      <c r="C1458" s="1" t="s">
        <v>22</v>
      </c>
      <c r="D1458" s="1" t="s">
        <v>23</v>
      </c>
      <c r="E1458" s="1" t="s">
        <v>15</v>
      </c>
      <c r="F1458" s="1" t="s">
        <v>16</v>
      </c>
      <c r="G1458" s="1" t="s">
        <v>17</v>
      </c>
      <c r="H1458" s="1" t="s">
        <v>18</v>
      </c>
      <c r="I1458" s="2">
        <v>43868</v>
      </c>
      <c r="J1458" s="1">
        <v>140000</v>
      </c>
      <c r="K1458" s="1" t="s">
        <v>19</v>
      </c>
      <c r="L1458" s="1">
        <v>0</v>
      </c>
      <c r="M1458" s="1" t="s">
        <v>19</v>
      </c>
    </row>
    <row r="1459" spans="1:13" hidden="1" x14ac:dyDescent="0.25">
      <c r="A1459" s="1" t="s">
        <v>11</v>
      </c>
      <c r="B1459" s="1" t="s">
        <v>12</v>
      </c>
      <c r="C1459" s="1" t="s">
        <v>240</v>
      </c>
      <c r="D1459" s="1" t="s">
        <v>241</v>
      </c>
      <c r="E1459" s="1" t="s">
        <v>15</v>
      </c>
      <c r="F1459" s="1" t="s">
        <v>16</v>
      </c>
      <c r="G1459" s="1" t="s">
        <v>17</v>
      </c>
      <c r="H1459" s="1" t="s">
        <v>18</v>
      </c>
      <c r="I1459" s="2">
        <v>43868</v>
      </c>
      <c r="J1459" s="1">
        <v>10000</v>
      </c>
      <c r="K1459" s="1" t="s">
        <v>19</v>
      </c>
      <c r="L1459" s="1">
        <v>0</v>
      </c>
      <c r="M1459" s="1" t="s">
        <v>19</v>
      </c>
    </row>
    <row r="1460" spans="1:13" hidden="1" x14ac:dyDescent="0.25">
      <c r="A1460" s="1" t="s">
        <v>11</v>
      </c>
      <c r="B1460" s="1" t="s">
        <v>12</v>
      </c>
      <c r="C1460" s="1" t="s">
        <v>434</v>
      </c>
      <c r="D1460" s="1" t="s">
        <v>435</v>
      </c>
      <c r="E1460" s="1" t="s">
        <v>15</v>
      </c>
      <c r="F1460" s="1" t="s">
        <v>16</v>
      </c>
      <c r="G1460" s="1" t="s">
        <v>17</v>
      </c>
      <c r="H1460" s="1" t="s">
        <v>18</v>
      </c>
      <c r="I1460" s="2">
        <v>43868</v>
      </c>
      <c r="J1460" s="1">
        <v>3690</v>
      </c>
      <c r="K1460" s="1" t="s">
        <v>19</v>
      </c>
      <c r="L1460" s="1">
        <v>0</v>
      </c>
      <c r="M1460" s="1" t="s">
        <v>19</v>
      </c>
    </row>
    <row r="1461" spans="1:13" x14ac:dyDescent="0.25">
      <c r="A1461" s="1" t="s">
        <v>11</v>
      </c>
      <c r="B1461" s="1" t="s">
        <v>12</v>
      </c>
      <c r="C1461" s="1" t="s">
        <v>318</v>
      </c>
      <c r="D1461" s="1" t="s">
        <v>319</v>
      </c>
      <c r="E1461" s="1" t="s">
        <v>15</v>
      </c>
      <c r="F1461" s="1" t="s">
        <v>16</v>
      </c>
      <c r="G1461" s="1" t="s">
        <v>17</v>
      </c>
      <c r="H1461" s="1" t="s">
        <v>18</v>
      </c>
      <c r="I1461" s="2">
        <v>43868</v>
      </c>
      <c r="J1461" s="1">
        <v>4696</v>
      </c>
      <c r="K1461" s="1" t="s">
        <v>19</v>
      </c>
      <c r="L1461" s="1">
        <v>0</v>
      </c>
      <c r="M1461" s="1" t="s">
        <v>19</v>
      </c>
    </row>
    <row r="1462" spans="1:13" hidden="1" x14ac:dyDescent="0.25">
      <c r="A1462" s="1" t="s">
        <v>11</v>
      </c>
      <c r="B1462" s="1" t="s">
        <v>12</v>
      </c>
      <c r="C1462" s="1" t="s">
        <v>24</v>
      </c>
      <c r="D1462" s="1" t="s">
        <v>25</v>
      </c>
      <c r="E1462" s="1" t="s">
        <v>15</v>
      </c>
      <c r="F1462" s="1" t="s">
        <v>16</v>
      </c>
      <c r="G1462" s="1" t="s">
        <v>17</v>
      </c>
      <c r="H1462" s="1" t="s">
        <v>18</v>
      </c>
      <c r="I1462" s="2">
        <v>43869</v>
      </c>
      <c r="J1462" s="1">
        <v>60000</v>
      </c>
      <c r="K1462" s="1" t="s">
        <v>19</v>
      </c>
      <c r="L1462" s="1">
        <v>0</v>
      </c>
      <c r="M1462" s="1" t="s">
        <v>19</v>
      </c>
    </row>
    <row r="1463" spans="1:13" x14ac:dyDescent="0.25">
      <c r="A1463" s="1" t="s">
        <v>11</v>
      </c>
      <c r="B1463" s="1" t="s">
        <v>12</v>
      </c>
      <c r="C1463" s="1" t="s">
        <v>318</v>
      </c>
      <c r="D1463" s="1" t="s">
        <v>319</v>
      </c>
      <c r="E1463" s="1" t="s">
        <v>15</v>
      </c>
      <c r="F1463" s="1" t="s">
        <v>16</v>
      </c>
      <c r="G1463" s="1" t="s">
        <v>17</v>
      </c>
      <c r="H1463" s="1" t="s">
        <v>18</v>
      </c>
      <c r="I1463" s="2">
        <v>43869</v>
      </c>
      <c r="J1463" s="1">
        <v>5792</v>
      </c>
      <c r="K1463" s="1" t="s">
        <v>19</v>
      </c>
      <c r="L1463" s="1">
        <v>0</v>
      </c>
      <c r="M1463" s="1" t="s">
        <v>19</v>
      </c>
    </row>
    <row r="1464" spans="1:13" hidden="1" x14ac:dyDescent="0.25">
      <c r="A1464" s="1" t="s">
        <v>11</v>
      </c>
      <c r="B1464" s="1" t="s">
        <v>12</v>
      </c>
      <c r="C1464" s="1" t="s">
        <v>356</v>
      </c>
      <c r="D1464" s="1" t="s">
        <v>357</v>
      </c>
      <c r="E1464" s="1" t="s">
        <v>15</v>
      </c>
      <c r="F1464" s="1" t="s">
        <v>16</v>
      </c>
      <c r="G1464" s="1" t="s">
        <v>17</v>
      </c>
      <c r="H1464" s="1" t="s">
        <v>18</v>
      </c>
      <c r="I1464" s="2">
        <v>43872</v>
      </c>
      <c r="J1464" s="1">
        <v>1440</v>
      </c>
      <c r="K1464" s="1" t="s">
        <v>19</v>
      </c>
      <c r="L1464" s="1">
        <v>0</v>
      </c>
      <c r="M1464" s="1" t="s">
        <v>19</v>
      </c>
    </row>
    <row r="1465" spans="1:13" hidden="1" x14ac:dyDescent="0.25">
      <c r="A1465" s="1" t="s">
        <v>11</v>
      </c>
      <c r="B1465" s="1" t="s">
        <v>12</v>
      </c>
      <c r="C1465" s="1" t="s">
        <v>358</v>
      </c>
      <c r="D1465" s="1" t="s">
        <v>359</v>
      </c>
      <c r="E1465" s="1" t="s">
        <v>15</v>
      </c>
      <c r="F1465" s="1" t="s">
        <v>16</v>
      </c>
      <c r="G1465" s="1" t="s">
        <v>17</v>
      </c>
      <c r="H1465" s="1" t="s">
        <v>18</v>
      </c>
      <c r="I1465" s="2">
        <v>43872</v>
      </c>
      <c r="J1465" s="1">
        <v>24000</v>
      </c>
      <c r="K1465" s="1" t="s">
        <v>19</v>
      </c>
      <c r="L1465" s="1">
        <v>0</v>
      </c>
      <c r="M1465" s="1" t="s">
        <v>19</v>
      </c>
    </row>
    <row r="1466" spans="1:13" hidden="1" x14ac:dyDescent="0.25">
      <c r="A1466" s="1" t="s">
        <v>11</v>
      </c>
      <c r="B1466" s="1" t="s">
        <v>12</v>
      </c>
      <c r="C1466" s="1" t="s">
        <v>360</v>
      </c>
      <c r="D1466" s="1" t="s">
        <v>361</v>
      </c>
      <c r="E1466" s="1" t="s">
        <v>15</v>
      </c>
      <c r="F1466" s="1" t="s">
        <v>16</v>
      </c>
      <c r="G1466" s="1" t="s">
        <v>17</v>
      </c>
      <c r="H1466" s="1" t="s">
        <v>18</v>
      </c>
      <c r="I1466" s="2">
        <v>43872</v>
      </c>
      <c r="J1466" s="1">
        <v>3984</v>
      </c>
      <c r="K1466" s="1" t="s">
        <v>19</v>
      </c>
      <c r="L1466" s="1">
        <v>0</v>
      </c>
      <c r="M1466" s="1" t="s">
        <v>19</v>
      </c>
    </row>
    <row r="1467" spans="1:13" hidden="1" x14ac:dyDescent="0.25">
      <c r="A1467" s="1" t="s">
        <v>11</v>
      </c>
      <c r="B1467" s="1" t="s">
        <v>12</v>
      </c>
      <c r="C1467" s="1" t="s">
        <v>214</v>
      </c>
      <c r="D1467" s="1" t="s">
        <v>215</v>
      </c>
      <c r="E1467" s="1" t="s">
        <v>15</v>
      </c>
      <c r="F1467" s="1" t="s">
        <v>16</v>
      </c>
      <c r="G1467" s="1" t="s">
        <v>17</v>
      </c>
      <c r="H1467" s="1" t="s">
        <v>18</v>
      </c>
      <c r="I1467" s="2">
        <v>43872</v>
      </c>
      <c r="J1467" s="1">
        <v>39960</v>
      </c>
      <c r="K1467" s="1" t="s">
        <v>19</v>
      </c>
      <c r="L1467" s="1">
        <v>0</v>
      </c>
      <c r="M1467" s="1" t="s">
        <v>19</v>
      </c>
    </row>
    <row r="1468" spans="1:13" hidden="1" x14ac:dyDescent="0.25">
      <c r="A1468" s="1" t="s">
        <v>11</v>
      </c>
      <c r="B1468" s="1" t="s">
        <v>12</v>
      </c>
      <c r="C1468" s="1" t="s">
        <v>238</v>
      </c>
      <c r="D1468" s="1" t="s">
        <v>239</v>
      </c>
      <c r="E1468" s="1" t="s">
        <v>15</v>
      </c>
      <c r="F1468" s="1" t="s">
        <v>16</v>
      </c>
      <c r="G1468" s="1" t="s">
        <v>17</v>
      </c>
      <c r="H1468" s="1" t="s">
        <v>18</v>
      </c>
      <c r="I1468" s="2">
        <v>43872</v>
      </c>
      <c r="J1468" s="1">
        <v>10008</v>
      </c>
      <c r="K1468" s="1" t="s">
        <v>19</v>
      </c>
      <c r="L1468" s="1">
        <v>0</v>
      </c>
      <c r="M1468" s="1" t="s">
        <v>19</v>
      </c>
    </row>
    <row r="1469" spans="1:13" hidden="1" x14ac:dyDescent="0.25">
      <c r="A1469" s="1" t="s">
        <v>11</v>
      </c>
      <c r="B1469" s="1" t="s">
        <v>12</v>
      </c>
      <c r="C1469" s="1" t="s">
        <v>22</v>
      </c>
      <c r="D1469" s="1" t="s">
        <v>23</v>
      </c>
      <c r="E1469" s="1" t="s">
        <v>15</v>
      </c>
      <c r="F1469" s="1" t="s">
        <v>16</v>
      </c>
      <c r="G1469" s="1" t="s">
        <v>17</v>
      </c>
      <c r="H1469" s="1" t="s">
        <v>18</v>
      </c>
      <c r="I1469" s="2">
        <v>43872</v>
      </c>
      <c r="J1469" s="1">
        <v>11220</v>
      </c>
      <c r="K1469" s="1" t="s">
        <v>19</v>
      </c>
      <c r="L1469" s="1">
        <v>0</v>
      </c>
      <c r="M1469" s="1" t="s">
        <v>19</v>
      </c>
    </row>
    <row r="1470" spans="1:13" hidden="1" x14ac:dyDescent="0.25">
      <c r="A1470" s="1" t="s">
        <v>11</v>
      </c>
      <c r="B1470" s="1" t="s">
        <v>12</v>
      </c>
      <c r="C1470" s="1" t="s">
        <v>240</v>
      </c>
      <c r="D1470" s="1" t="s">
        <v>241</v>
      </c>
      <c r="E1470" s="1" t="s">
        <v>15</v>
      </c>
      <c r="F1470" s="1" t="s">
        <v>16</v>
      </c>
      <c r="G1470" s="1" t="s">
        <v>17</v>
      </c>
      <c r="H1470" s="1" t="s">
        <v>18</v>
      </c>
      <c r="I1470" s="2">
        <v>43872</v>
      </c>
      <c r="J1470" s="1">
        <v>21140</v>
      </c>
      <c r="K1470" s="1" t="s">
        <v>19</v>
      </c>
      <c r="L1470" s="1">
        <v>0</v>
      </c>
      <c r="M1470" s="1" t="s">
        <v>19</v>
      </c>
    </row>
    <row r="1471" spans="1:13" hidden="1" x14ac:dyDescent="0.25">
      <c r="A1471" s="1" t="s">
        <v>11</v>
      </c>
      <c r="B1471" s="1" t="s">
        <v>12</v>
      </c>
      <c r="C1471" s="1" t="s">
        <v>124</v>
      </c>
      <c r="D1471" s="1" t="s">
        <v>125</v>
      </c>
      <c r="E1471" s="1" t="s">
        <v>15</v>
      </c>
      <c r="F1471" s="1" t="s">
        <v>16</v>
      </c>
      <c r="G1471" s="1" t="s">
        <v>17</v>
      </c>
      <c r="H1471" s="1" t="s">
        <v>18</v>
      </c>
      <c r="I1471" s="2">
        <v>43872</v>
      </c>
      <c r="J1471" s="1">
        <v>14000</v>
      </c>
      <c r="K1471" s="1" t="s">
        <v>19</v>
      </c>
      <c r="L1471" s="1">
        <v>0</v>
      </c>
      <c r="M1471" s="1" t="s">
        <v>19</v>
      </c>
    </row>
    <row r="1472" spans="1:13" hidden="1" x14ac:dyDescent="0.25">
      <c r="A1472" s="1" t="s">
        <v>11</v>
      </c>
      <c r="B1472" s="1" t="s">
        <v>12</v>
      </c>
      <c r="C1472" s="1" t="s">
        <v>24</v>
      </c>
      <c r="D1472" s="1" t="s">
        <v>25</v>
      </c>
      <c r="E1472" s="1" t="s">
        <v>15</v>
      </c>
      <c r="F1472" s="1" t="s">
        <v>16</v>
      </c>
      <c r="G1472" s="1" t="s">
        <v>17</v>
      </c>
      <c r="H1472" s="1" t="s">
        <v>18</v>
      </c>
      <c r="I1472" s="2">
        <v>43872</v>
      </c>
      <c r="J1472" s="1">
        <v>60000</v>
      </c>
      <c r="K1472" s="1" t="s">
        <v>19</v>
      </c>
      <c r="L1472" s="1">
        <v>0</v>
      </c>
      <c r="M1472" s="1" t="s">
        <v>19</v>
      </c>
    </row>
    <row r="1473" spans="1:13" hidden="1" x14ac:dyDescent="0.25">
      <c r="A1473" s="1" t="s">
        <v>11</v>
      </c>
      <c r="B1473" s="1" t="s">
        <v>12</v>
      </c>
      <c r="C1473" s="1" t="s">
        <v>242</v>
      </c>
      <c r="D1473" s="1" t="s">
        <v>243</v>
      </c>
      <c r="E1473" s="1" t="s">
        <v>15</v>
      </c>
      <c r="F1473" s="1" t="s">
        <v>16</v>
      </c>
      <c r="G1473" s="1" t="s">
        <v>17</v>
      </c>
      <c r="H1473" s="1" t="s">
        <v>18</v>
      </c>
      <c r="I1473" s="2">
        <v>43872</v>
      </c>
      <c r="J1473" s="1">
        <v>52000</v>
      </c>
      <c r="K1473" s="1" t="s">
        <v>19</v>
      </c>
      <c r="L1473" s="1">
        <v>0</v>
      </c>
      <c r="M1473" s="1" t="s">
        <v>19</v>
      </c>
    </row>
    <row r="1474" spans="1:13" x14ac:dyDescent="0.25">
      <c r="A1474" s="1" t="s">
        <v>11</v>
      </c>
      <c r="B1474" s="1" t="s">
        <v>12</v>
      </c>
      <c r="C1474" s="1" t="s">
        <v>318</v>
      </c>
      <c r="D1474" s="1" t="s">
        <v>319</v>
      </c>
      <c r="E1474" s="1" t="s">
        <v>15</v>
      </c>
      <c r="F1474" s="1" t="s">
        <v>16</v>
      </c>
      <c r="G1474" s="1" t="s">
        <v>17</v>
      </c>
      <c r="H1474" s="1" t="s">
        <v>18</v>
      </c>
      <c r="I1474" s="2">
        <v>43872</v>
      </c>
      <c r="J1474" s="1">
        <v>13504</v>
      </c>
      <c r="K1474" s="1" t="s">
        <v>19</v>
      </c>
      <c r="L1474" s="1">
        <v>0</v>
      </c>
      <c r="M1474" s="1" t="s">
        <v>19</v>
      </c>
    </row>
    <row r="1475" spans="1:13" hidden="1" x14ac:dyDescent="0.25">
      <c r="A1475" s="1" t="s">
        <v>11</v>
      </c>
      <c r="B1475" s="1" t="s">
        <v>12</v>
      </c>
      <c r="C1475" s="1" t="s">
        <v>188</v>
      </c>
      <c r="D1475" s="1" t="s">
        <v>189</v>
      </c>
      <c r="E1475" s="1" t="s">
        <v>15</v>
      </c>
      <c r="F1475" s="1" t="s">
        <v>16</v>
      </c>
      <c r="G1475" s="1" t="s">
        <v>17</v>
      </c>
      <c r="H1475" s="1" t="s">
        <v>18</v>
      </c>
      <c r="I1475" s="2">
        <v>43872</v>
      </c>
      <c r="J1475" s="1">
        <v>6090</v>
      </c>
      <c r="K1475" s="1" t="s">
        <v>19</v>
      </c>
      <c r="L1475" s="1">
        <v>0</v>
      </c>
      <c r="M1475" s="1" t="s">
        <v>19</v>
      </c>
    </row>
    <row r="1476" spans="1:13" hidden="1" x14ac:dyDescent="0.25">
      <c r="A1476" s="1" t="s">
        <v>11</v>
      </c>
      <c r="B1476" s="1" t="s">
        <v>12</v>
      </c>
      <c r="C1476" s="1" t="s">
        <v>236</v>
      </c>
      <c r="D1476" s="1" t="s">
        <v>237</v>
      </c>
      <c r="E1476" s="1" t="s">
        <v>15</v>
      </c>
      <c r="F1476" s="1" t="s">
        <v>16</v>
      </c>
      <c r="G1476" s="1" t="s">
        <v>17</v>
      </c>
      <c r="H1476" s="1" t="s">
        <v>18</v>
      </c>
      <c r="I1476" s="2">
        <v>43872</v>
      </c>
      <c r="J1476" s="1">
        <v>988</v>
      </c>
      <c r="K1476" s="1" t="s">
        <v>19</v>
      </c>
      <c r="L1476" s="1">
        <v>0</v>
      </c>
      <c r="M1476" s="1" t="s">
        <v>19</v>
      </c>
    </row>
    <row r="1477" spans="1:13" hidden="1" x14ac:dyDescent="0.25">
      <c r="A1477" s="1" t="s">
        <v>11</v>
      </c>
      <c r="B1477" s="1" t="s">
        <v>12</v>
      </c>
      <c r="C1477" s="1" t="s">
        <v>196</v>
      </c>
      <c r="D1477" s="1" t="s">
        <v>197</v>
      </c>
      <c r="E1477" s="1" t="s">
        <v>15</v>
      </c>
      <c r="F1477" s="1" t="s">
        <v>16</v>
      </c>
      <c r="G1477" s="1" t="s">
        <v>17</v>
      </c>
      <c r="H1477" s="1" t="s">
        <v>18</v>
      </c>
      <c r="I1477" s="2">
        <v>43872</v>
      </c>
      <c r="J1477" s="1">
        <v>9919</v>
      </c>
      <c r="K1477" s="1" t="s">
        <v>19</v>
      </c>
      <c r="L1477" s="1">
        <v>0</v>
      </c>
      <c r="M1477" s="1" t="s">
        <v>19</v>
      </c>
    </row>
    <row r="1478" spans="1:13" hidden="1" x14ac:dyDescent="0.25">
      <c r="A1478" s="1" t="s">
        <v>11</v>
      </c>
      <c r="B1478" s="1" t="s">
        <v>12</v>
      </c>
      <c r="C1478" s="1" t="s">
        <v>356</v>
      </c>
      <c r="D1478" s="1" t="s">
        <v>357</v>
      </c>
      <c r="E1478" s="1" t="s">
        <v>15</v>
      </c>
      <c r="F1478" s="1" t="s">
        <v>16</v>
      </c>
      <c r="G1478" s="1" t="s">
        <v>17</v>
      </c>
      <c r="H1478" s="1" t="s">
        <v>18</v>
      </c>
      <c r="I1478" s="2">
        <v>43873</v>
      </c>
      <c r="J1478" s="1">
        <v>6000</v>
      </c>
      <c r="K1478" s="1" t="s">
        <v>19</v>
      </c>
      <c r="L1478" s="1">
        <v>0</v>
      </c>
      <c r="M1478" s="1" t="s">
        <v>19</v>
      </c>
    </row>
    <row r="1479" spans="1:13" hidden="1" x14ac:dyDescent="0.25">
      <c r="A1479" s="1" t="s">
        <v>11</v>
      </c>
      <c r="B1479" s="1" t="s">
        <v>12</v>
      </c>
      <c r="C1479" s="1" t="s">
        <v>124</v>
      </c>
      <c r="D1479" s="1" t="s">
        <v>125</v>
      </c>
      <c r="E1479" s="1" t="s">
        <v>15</v>
      </c>
      <c r="F1479" s="1" t="s">
        <v>16</v>
      </c>
      <c r="G1479" s="1" t="s">
        <v>17</v>
      </c>
      <c r="H1479" s="1" t="s">
        <v>18</v>
      </c>
      <c r="I1479" s="2">
        <v>43873</v>
      </c>
      <c r="J1479" s="1">
        <v>24000</v>
      </c>
      <c r="K1479" s="1" t="s">
        <v>19</v>
      </c>
      <c r="L1479" s="1">
        <v>0</v>
      </c>
      <c r="M1479" s="1" t="s">
        <v>19</v>
      </c>
    </row>
    <row r="1480" spans="1:13" hidden="1" x14ac:dyDescent="0.25">
      <c r="A1480" s="1" t="s">
        <v>11</v>
      </c>
      <c r="B1480" s="1" t="s">
        <v>12</v>
      </c>
      <c r="C1480" s="1" t="s">
        <v>24</v>
      </c>
      <c r="D1480" s="1" t="s">
        <v>25</v>
      </c>
      <c r="E1480" s="1" t="s">
        <v>15</v>
      </c>
      <c r="F1480" s="1" t="s">
        <v>16</v>
      </c>
      <c r="G1480" s="1" t="s">
        <v>17</v>
      </c>
      <c r="H1480" s="1" t="s">
        <v>18</v>
      </c>
      <c r="I1480" s="2">
        <v>43873</v>
      </c>
      <c r="J1480" s="1">
        <v>15000</v>
      </c>
      <c r="K1480" s="1" t="s">
        <v>19</v>
      </c>
      <c r="L1480" s="1">
        <v>0</v>
      </c>
      <c r="M1480" s="1" t="s">
        <v>19</v>
      </c>
    </row>
    <row r="1481" spans="1:13" hidden="1" x14ac:dyDescent="0.25">
      <c r="A1481" s="1" t="s">
        <v>11</v>
      </c>
      <c r="B1481" s="1" t="s">
        <v>12</v>
      </c>
      <c r="C1481" s="1" t="s">
        <v>348</v>
      </c>
      <c r="D1481" s="1" t="s">
        <v>349</v>
      </c>
      <c r="E1481" s="1" t="s">
        <v>15</v>
      </c>
      <c r="F1481" s="1" t="s">
        <v>16</v>
      </c>
      <c r="G1481" s="1" t="s">
        <v>17</v>
      </c>
      <c r="H1481" s="1" t="s">
        <v>18</v>
      </c>
      <c r="I1481" s="2">
        <v>43873</v>
      </c>
      <c r="J1481" s="1">
        <v>1980</v>
      </c>
      <c r="K1481" s="1" t="s">
        <v>19</v>
      </c>
      <c r="L1481" s="1">
        <v>0</v>
      </c>
      <c r="M1481" s="1" t="s">
        <v>19</v>
      </c>
    </row>
    <row r="1482" spans="1:13" x14ac:dyDescent="0.25">
      <c r="A1482" s="1" t="s">
        <v>11</v>
      </c>
      <c r="B1482" s="1" t="s">
        <v>12</v>
      </c>
      <c r="C1482" s="1" t="s">
        <v>318</v>
      </c>
      <c r="D1482" s="1" t="s">
        <v>319</v>
      </c>
      <c r="E1482" s="1" t="s">
        <v>15</v>
      </c>
      <c r="F1482" s="1" t="s">
        <v>16</v>
      </c>
      <c r="G1482" s="1" t="s">
        <v>17</v>
      </c>
      <c r="H1482" s="1" t="s">
        <v>18</v>
      </c>
      <c r="I1482" s="2">
        <v>43873</v>
      </c>
      <c r="J1482" s="1">
        <v>5952</v>
      </c>
      <c r="K1482" s="1" t="s">
        <v>19</v>
      </c>
      <c r="L1482" s="1">
        <v>0</v>
      </c>
      <c r="M1482" s="1" t="s">
        <v>19</v>
      </c>
    </row>
    <row r="1483" spans="1:13" hidden="1" x14ac:dyDescent="0.25">
      <c r="A1483" s="1" t="s">
        <v>11</v>
      </c>
      <c r="B1483" s="1" t="s">
        <v>12</v>
      </c>
      <c r="C1483" s="1" t="s">
        <v>438</v>
      </c>
      <c r="D1483" s="1" t="s">
        <v>439</v>
      </c>
      <c r="E1483" s="1" t="s">
        <v>15</v>
      </c>
      <c r="F1483" s="1" t="s">
        <v>16</v>
      </c>
      <c r="G1483" s="1" t="s">
        <v>17</v>
      </c>
      <c r="H1483" s="1" t="s">
        <v>18</v>
      </c>
      <c r="I1483" s="2">
        <v>43873</v>
      </c>
      <c r="J1483" s="1">
        <v>350</v>
      </c>
      <c r="K1483" s="1" t="s">
        <v>19</v>
      </c>
      <c r="L1483" s="1">
        <v>0</v>
      </c>
      <c r="M1483" s="1" t="s">
        <v>19</v>
      </c>
    </row>
    <row r="1484" spans="1:13" hidden="1" x14ac:dyDescent="0.25">
      <c r="A1484" s="1" t="s">
        <v>11</v>
      </c>
      <c r="B1484" s="1" t="s">
        <v>12</v>
      </c>
      <c r="C1484" s="1" t="s">
        <v>92</v>
      </c>
      <c r="D1484" s="1" t="s">
        <v>93</v>
      </c>
      <c r="E1484" s="1" t="s">
        <v>15</v>
      </c>
      <c r="F1484" s="1" t="s">
        <v>16</v>
      </c>
      <c r="G1484" s="1" t="s">
        <v>17</v>
      </c>
      <c r="H1484" s="1" t="s">
        <v>18</v>
      </c>
      <c r="I1484" s="2">
        <v>43874</v>
      </c>
      <c r="J1484" s="1">
        <v>5</v>
      </c>
      <c r="K1484" s="1" t="s">
        <v>19</v>
      </c>
      <c r="L1484" s="1">
        <v>0</v>
      </c>
      <c r="M1484" s="1" t="s">
        <v>19</v>
      </c>
    </row>
    <row r="1485" spans="1:13" hidden="1" x14ac:dyDescent="0.25">
      <c r="A1485" s="1" t="s">
        <v>11</v>
      </c>
      <c r="B1485" s="1" t="s">
        <v>12</v>
      </c>
      <c r="C1485" s="1" t="s">
        <v>356</v>
      </c>
      <c r="D1485" s="1" t="s">
        <v>357</v>
      </c>
      <c r="E1485" s="1" t="s">
        <v>15</v>
      </c>
      <c r="F1485" s="1" t="s">
        <v>16</v>
      </c>
      <c r="G1485" s="1" t="s">
        <v>17</v>
      </c>
      <c r="H1485" s="1" t="s">
        <v>18</v>
      </c>
      <c r="I1485" s="2">
        <v>43875</v>
      </c>
      <c r="J1485" s="1">
        <v>14508</v>
      </c>
      <c r="K1485" s="1" t="s">
        <v>19</v>
      </c>
      <c r="L1485" s="1">
        <v>0</v>
      </c>
      <c r="M1485" s="1" t="s">
        <v>19</v>
      </c>
    </row>
    <row r="1486" spans="1:13" hidden="1" x14ac:dyDescent="0.25">
      <c r="A1486" s="1" t="s">
        <v>11</v>
      </c>
      <c r="B1486" s="1" t="s">
        <v>12</v>
      </c>
      <c r="C1486" s="1" t="s">
        <v>358</v>
      </c>
      <c r="D1486" s="1" t="s">
        <v>359</v>
      </c>
      <c r="E1486" s="1" t="s">
        <v>15</v>
      </c>
      <c r="F1486" s="1" t="s">
        <v>16</v>
      </c>
      <c r="G1486" s="1" t="s">
        <v>17</v>
      </c>
      <c r="H1486" s="1" t="s">
        <v>18</v>
      </c>
      <c r="I1486" s="2">
        <v>43875</v>
      </c>
      <c r="J1486" s="1">
        <v>18000</v>
      </c>
      <c r="K1486" s="1" t="s">
        <v>19</v>
      </c>
      <c r="L1486" s="1">
        <v>0</v>
      </c>
      <c r="M1486" s="1" t="s">
        <v>19</v>
      </c>
    </row>
    <row r="1487" spans="1:13" hidden="1" x14ac:dyDescent="0.25">
      <c r="A1487" s="1" t="s">
        <v>11</v>
      </c>
      <c r="B1487" s="1" t="s">
        <v>12</v>
      </c>
      <c r="C1487" s="1" t="s">
        <v>420</v>
      </c>
      <c r="D1487" s="1" t="s">
        <v>421</v>
      </c>
      <c r="E1487" s="1" t="s">
        <v>15</v>
      </c>
      <c r="F1487" s="1" t="s">
        <v>16</v>
      </c>
      <c r="G1487" s="1" t="s">
        <v>17</v>
      </c>
      <c r="H1487" s="1" t="s">
        <v>18</v>
      </c>
      <c r="I1487" s="2">
        <v>43875</v>
      </c>
      <c r="J1487" s="1">
        <v>28000</v>
      </c>
      <c r="K1487" s="1" t="s">
        <v>19</v>
      </c>
      <c r="L1487" s="1">
        <v>0</v>
      </c>
      <c r="M1487" s="1" t="s">
        <v>19</v>
      </c>
    </row>
    <row r="1488" spans="1:13" hidden="1" x14ac:dyDescent="0.25">
      <c r="A1488" s="1" t="s">
        <v>11</v>
      </c>
      <c r="B1488" s="1" t="s">
        <v>12</v>
      </c>
      <c r="C1488" s="1" t="s">
        <v>24</v>
      </c>
      <c r="D1488" s="1" t="s">
        <v>25</v>
      </c>
      <c r="E1488" s="1" t="s">
        <v>15</v>
      </c>
      <c r="F1488" s="1" t="s">
        <v>16</v>
      </c>
      <c r="G1488" s="1" t="s">
        <v>17</v>
      </c>
      <c r="H1488" s="1" t="s">
        <v>18</v>
      </c>
      <c r="I1488" s="2">
        <v>43875</v>
      </c>
      <c r="J1488" s="1">
        <v>180000</v>
      </c>
      <c r="K1488" s="1" t="s">
        <v>19</v>
      </c>
      <c r="L1488" s="1">
        <v>0</v>
      </c>
      <c r="M1488" s="1" t="s">
        <v>19</v>
      </c>
    </row>
    <row r="1489" spans="1:13" x14ac:dyDescent="0.25">
      <c r="A1489" s="1" t="s">
        <v>11</v>
      </c>
      <c r="B1489" s="1" t="s">
        <v>12</v>
      </c>
      <c r="C1489" s="1" t="s">
        <v>318</v>
      </c>
      <c r="D1489" s="1" t="s">
        <v>319</v>
      </c>
      <c r="E1489" s="1" t="s">
        <v>15</v>
      </c>
      <c r="F1489" s="1" t="s">
        <v>16</v>
      </c>
      <c r="G1489" s="1" t="s">
        <v>17</v>
      </c>
      <c r="H1489" s="1" t="s">
        <v>18</v>
      </c>
      <c r="I1489" s="2">
        <v>43875</v>
      </c>
      <c r="J1489" s="1">
        <v>10368</v>
      </c>
      <c r="K1489" s="1" t="s">
        <v>19</v>
      </c>
      <c r="L1489" s="1">
        <v>0</v>
      </c>
      <c r="M1489" s="1" t="s">
        <v>19</v>
      </c>
    </row>
    <row r="1490" spans="1:13" hidden="1" x14ac:dyDescent="0.25">
      <c r="A1490" s="1" t="s">
        <v>11</v>
      </c>
      <c r="B1490" s="1" t="s">
        <v>12</v>
      </c>
      <c r="C1490" s="1" t="s">
        <v>124</v>
      </c>
      <c r="D1490" s="1" t="s">
        <v>125</v>
      </c>
      <c r="E1490" s="1" t="s">
        <v>15</v>
      </c>
      <c r="F1490" s="1" t="s">
        <v>16</v>
      </c>
      <c r="G1490" s="1" t="s">
        <v>17</v>
      </c>
      <c r="H1490" s="1" t="s">
        <v>18</v>
      </c>
      <c r="I1490" s="2">
        <v>43876</v>
      </c>
      <c r="J1490" s="1">
        <v>10000</v>
      </c>
      <c r="K1490" s="1" t="s">
        <v>19</v>
      </c>
      <c r="L1490" s="1">
        <v>0</v>
      </c>
      <c r="M1490" s="1" t="s">
        <v>19</v>
      </c>
    </row>
    <row r="1491" spans="1:13" hidden="1" x14ac:dyDescent="0.25">
      <c r="A1491" s="1" t="s">
        <v>11</v>
      </c>
      <c r="B1491" s="1" t="s">
        <v>12</v>
      </c>
      <c r="C1491" s="1" t="s">
        <v>24</v>
      </c>
      <c r="D1491" s="1" t="s">
        <v>25</v>
      </c>
      <c r="E1491" s="1" t="s">
        <v>15</v>
      </c>
      <c r="F1491" s="1" t="s">
        <v>16</v>
      </c>
      <c r="G1491" s="1" t="s">
        <v>17</v>
      </c>
      <c r="H1491" s="1" t="s">
        <v>18</v>
      </c>
      <c r="I1491" s="2">
        <v>43876</v>
      </c>
      <c r="J1491" s="1">
        <v>101000</v>
      </c>
      <c r="K1491" s="1" t="s">
        <v>19</v>
      </c>
      <c r="L1491" s="1">
        <v>0</v>
      </c>
      <c r="M1491" s="1" t="s">
        <v>19</v>
      </c>
    </row>
    <row r="1492" spans="1:13" x14ac:dyDescent="0.25">
      <c r="A1492" s="1" t="s">
        <v>11</v>
      </c>
      <c r="B1492" s="1" t="s">
        <v>12</v>
      </c>
      <c r="C1492" s="1" t="s">
        <v>326</v>
      </c>
      <c r="D1492" s="1" t="s">
        <v>327</v>
      </c>
      <c r="E1492" s="1" t="s">
        <v>15</v>
      </c>
      <c r="F1492" s="1" t="s">
        <v>16</v>
      </c>
      <c r="G1492" s="1" t="s">
        <v>17</v>
      </c>
      <c r="H1492" s="1" t="s">
        <v>18</v>
      </c>
      <c r="I1492" s="2">
        <v>43876</v>
      </c>
      <c r="J1492" s="1">
        <v>1728</v>
      </c>
      <c r="K1492" s="1" t="s">
        <v>19</v>
      </c>
      <c r="L1492" s="1">
        <v>0</v>
      </c>
      <c r="M1492" s="1" t="s">
        <v>19</v>
      </c>
    </row>
    <row r="1493" spans="1:13" hidden="1" x14ac:dyDescent="0.25">
      <c r="A1493" s="1" t="s">
        <v>11</v>
      </c>
      <c r="B1493" s="1" t="s">
        <v>12</v>
      </c>
      <c r="C1493" s="1" t="s">
        <v>22</v>
      </c>
      <c r="D1493" s="1" t="s">
        <v>23</v>
      </c>
      <c r="E1493" s="1" t="s">
        <v>15</v>
      </c>
      <c r="F1493" s="1" t="s">
        <v>16</v>
      </c>
      <c r="G1493" s="1" t="s">
        <v>17</v>
      </c>
      <c r="H1493" s="1" t="s">
        <v>18</v>
      </c>
      <c r="I1493" s="2">
        <v>43879</v>
      </c>
      <c r="J1493" s="1">
        <v>80000</v>
      </c>
      <c r="K1493" s="1" t="s">
        <v>19</v>
      </c>
      <c r="L1493" s="1">
        <v>0</v>
      </c>
      <c r="M1493" s="1" t="s">
        <v>19</v>
      </c>
    </row>
    <row r="1494" spans="1:13" hidden="1" x14ac:dyDescent="0.25">
      <c r="A1494" s="1" t="s">
        <v>11</v>
      </c>
      <c r="B1494" s="1" t="s">
        <v>12</v>
      </c>
      <c r="C1494" s="1" t="s">
        <v>124</v>
      </c>
      <c r="D1494" s="1" t="s">
        <v>125</v>
      </c>
      <c r="E1494" s="1" t="s">
        <v>15</v>
      </c>
      <c r="F1494" s="1" t="s">
        <v>16</v>
      </c>
      <c r="G1494" s="1" t="s">
        <v>17</v>
      </c>
      <c r="H1494" s="1" t="s">
        <v>18</v>
      </c>
      <c r="I1494" s="2">
        <v>43879</v>
      </c>
      <c r="J1494" s="1">
        <v>31880</v>
      </c>
      <c r="K1494" s="1" t="s">
        <v>19</v>
      </c>
      <c r="L1494" s="1">
        <v>0</v>
      </c>
      <c r="M1494" s="1" t="s">
        <v>19</v>
      </c>
    </row>
    <row r="1495" spans="1:13" hidden="1" x14ac:dyDescent="0.25">
      <c r="A1495" s="1" t="s">
        <v>11</v>
      </c>
      <c r="B1495" s="1" t="s">
        <v>12</v>
      </c>
      <c r="C1495" s="1" t="s">
        <v>24</v>
      </c>
      <c r="D1495" s="1" t="s">
        <v>25</v>
      </c>
      <c r="E1495" s="1" t="s">
        <v>15</v>
      </c>
      <c r="F1495" s="1" t="s">
        <v>16</v>
      </c>
      <c r="G1495" s="1" t="s">
        <v>17</v>
      </c>
      <c r="H1495" s="1" t="s">
        <v>18</v>
      </c>
      <c r="I1495" s="2">
        <v>43879</v>
      </c>
      <c r="J1495" s="1">
        <v>65000</v>
      </c>
      <c r="K1495" s="1" t="s">
        <v>19</v>
      </c>
      <c r="L1495" s="1">
        <v>0</v>
      </c>
      <c r="M1495" s="1" t="s">
        <v>19</v>
      </c>
    </row>
    <row r="1496" spans="1:13" hidden="1" x14ac:dyDescent="0.25">
      <c r="A1496" s="1" t="s">
        <v>11</v>
      </c>
      <c r="B1496" s="1" t="s">
        <v>12</v>
      </c>
      <c r="C1496" s="1" t="s">
        <v>46</v>
      </c>
      <c r="D1496" s="1" t="s">
        <v>47</v>
      </c>
      <c r="E1496" s="1" t="s">
        <v>15</v>
      </c>
      <c r="F1496" s="1" t="s">
        <v>16</v>
      </c>
      <c r="G1496" s="1" t="s">
        <v>17</v>
      </c>
      <c r="H1496" s="1" t="s">
        <v>18</v>
      </c>
      <c r="I1496" s="2">
        <v>43879</v>
      </c>
      <c r="J1496" s="1">
        <v>30312</v>
      </c>
      <c r="K1496" s="1" t="s">
        <v>19</v>
      </c>
      <c r="L1496" s="1">
        <v>0</v>
      </c>
      <c r="M1496" s="1" t="s">
        <v>19</v>
      </c>
    </row>
    <row r="1497" spans="1:13" hidden="1" x14ac:dyDescent="0.25">
      <c r="A1497" s="1" t="s">
        <v>11</v>
      </c>
      <c r="B1497" s="1" t="s">
        <v>12</v>
      </c>
      <c r="C1497" s="1" t="s">
        <v>48</v>
      </c>
      <c r="D1497" s="1" t="s">
        <v>49</v>
      </c>
      <c r="E1497" s="1" t="s">
        <v>15</v>
      </c>
      <c r="F1497" s="1" t="s">
        <v>16</v>
      </c>
      <c r="G1497" s="1" t="s">
        <v>17</v>
      </c>
      <c r="H1497" s="1" t="s">
        <v>18</v>
      </c>
      <c r="I1497" s="2">
        <v>43879</v>
      </c>
      <c r="J1497" s="1">
        <v>5616</v>
      </c>
      <c r="K1497" s="1" t="s">
        <v>19</v>
      </c>
      <c r="L1497" s="1">
        <v>0</v>
      </c>
      <c r="M1497" s="1" t="s">
        <v>19</v>
      </c>
    </row>
    <row r="1498" spans="1:13" x14ac:dyDescent="0.25">
      <c r="A1498" s="1" t="s">
        <v>11</v>
      </c>
      <c r="B1498" s="1" t="s">
        <v>12</v>
      </c>
      <c r="C1498" s="1" t="s">
        <v>318</v>
      </c>
      <c r="D1498" s="1" t="s">
        <v>319</v>
      </c>
      <c r="E1498" s="1" t="s">
        <v>15</v>
      </c>
      <c r="F1498" s="1" t="s">
        <v>16</v>
      </c>
      <c r="G1498" s="1" t="s">
        <v>17</v>
      </c>
      <c r="H1498" s="1" t="s">
        <v>18</v>
      </c>
      <c r="I1498" s="2">
        <v>43879</v>
      </c>
      <c r="J1498" s="1">
        <v>6928</v>
      </c>
      <c r="K1498" s="1" t="s">
        <v>19</v>
      </c>
      <c r="L1498" s="1">
        <v>0</v>
      </c>
      <c r="M1498" s="1" t="s">
        <v>19</v>
      </c>
    </row>
    <row r="1499" spans="1:13" x14ac:dyDescent="0.25">
      <c r="A1499" s="1" t="s">
        <v>11</v>
      </c>
      <c r="B1499" s="1" t="s">
        <v>12</v>
      </c>
      <c r="C1499" s="1" t="s">
        <v>272</v>
      </c>
      <c r="D1499" s="1" t="s">
        <v>273</v>
      </c>
      <c r="E1499" s="1" t="s">
        <v>15</v>
      </c>
      <c r="F1499" s="1" t="s">
        <v>16</v>
      </c>
      <c r="G1499" s="1" t="s">
        <v>17</v>
      </c>
      <c r="H1499" s="1" t="s">
        <v>18</v>
      </c>
      <c r="I1499" s="2">
        <v>43879</v>
      </c>
      <c r="J1499" s="1">
        <v>1070</v>
      </c>
      <c r="K1499" s="1" t="s">
        <v>19</v>
      </c>
      <c r="L1499" s="1">
        <v>0</v>
      </c>
      <c r="M1499" s="1" t="s">
        <v>19</v>
      </c>
    </row>
    <row r="1500" spans="1:13" hidden="1" x14ac:dyDescent="0.25">
      <c r="A1500" s="1" t="s">
        <v>11</v>
      </c>
      <c r="B1500" s="1" t="s">
        <v>12</v>
      </c>
      <c r="C1500" s="1" t="s">
        <v>180</v>
      </c>
      <c r="D1500" s="1" t="s">
        <v>181</v>
      </c>
      <c r="E1500" s="1" t="s">
        <v>15</v>
      </c>
      <c r="F1500" s="1" t="s">
        <v>16</v>
      </c>
      <c r="G1500" s="1" t="s">
        <v>17</v>
      </c>
      <c r="H1500" s="1" t="s">
        <v>18</v>
      </c>
      <c r="I1500" s="2">
        <v>43879</v>
      </c>
      <c r="J1500" s="1">
        <v>105</v>
      </c>
      <c r="K1500" s="1" t="s">
        <v>19</v>
      </c>
      <c r="L1500" s="1">
        <v>0</v>
      </c>
      <c r="M1500" s="1" t="s">
        <v>19</v>
      </c>
    </row>
    <row r="1501" spans="1:13" hidden="1" x14ac:dyDescent="0.25">
      <c r="A1501" s="1" t="s">
        <v>11</v>
      </c>
      <c r="B1501" s="1" t="s">
        <v>12</v>
      </c>
      <c r="C1501" s="1" t="s">
        <v>96</v>
      </c>
      <c r="D1501" s="1" t="s">
        <v>97</v>
      </c>
      <c r="E1501" s="1" t="s">
        <v>15</v>
      </c>
      <c r="F1501" s="1" t="s">
        <v>16</v>
      </c>
      <c r="G1501" s="1" t="s">
        <v>17</v>
      </c>
      <c r="H1501" s="1" t="s">
        <v>18</v>
      </c>
      <c r="I1501" s="2">
        <v>43879</v>
      </c>
      <c r="J1501" s="1">
        <v>69</v>
      </c>
      <c r="K1501" s="1" t="s">
        <v>19</v>
      </c>
      <c r="L1501" s="1">
        <v>0</v>
      </c>
      <c r="M1501" s="1" t="s">
        <v>19</v>
      </c>
    </row>
    <row r="1502" spans="1:13" hidden="1" x14ac:dyDescent="0.25">
      <c r="A1502" s="1" t="s">
        <v>11</v>
      </c>
      <c r="B1502" s="1" t="s">
        <v>12</v>
      </c>
      <c r="C1502" s="1" t="s">
        <v>394</v>
      </c>
      <c r="D1502" s="1" t="s">
        <v>395</v>
      </c>
      <c r="E1502" s="1" t="s">
        <v>15</v>
      </c>
      <c r="F1502" s="1" t="s">
        <v>16</v>
      </c>
      <c r="G1502" s="1" t="s">
        <v>17</v>
      </c>
      <c r="H1502" s="1" t="s">
        <v>18</v>
      </c>
      <c r="I1502" s="2">
        <v>43883</v>
      </c>
      <c r="J1502" s="1">
        <v>0</v>
      </c>
      <c r="K1502" s="1" t="s">
        <v>19</v>
      </c>
      <c r="L1502" s="1">
        <v>0</v>
      </c>
      <c r="M1502" s="1" t="s">
        <v>19</v>
      </c>
    </row>
    <row r="1503" spans="1:13" hidden="1" x14ac:dyDescent="0.25">
      <c r="A1503" s="1" t="s">
        <v>11</v>
      </c>
      <c r="B1503" s="1" t="s">
        <v>12</v>
      </c>
      <c r="C1503" s="1" t="s">
        <v>278</v>
      </c>
      <c r="D1503" s="1" t="s">
        <v>279</v>
      </c>
      <c r="E1503" s="1" t="s">
        <v>15</v>
      </c>
      <c r="F1503" s="1" t="s">
        <v>16</v>
      </c>
      <c r="G1503" s="1" t="s">
        <v>17</v>
      </c>
      <c r="H1503" s="1" t="s">
        <v>18</v>
      </c>
      <c r="I1503" s="2">
        <v>43883</v>
      </c>
      <c r="J1503" s="1">
        <v>6048</v>
      </c>
      <c r="K1503" s="1" t="s">
        <v>19</v>
      </c>
      <c r="L1503" s="1">
        <v>0</v>
      </c>
      <c r="M1503" s="1" t="s">
        <v>19</v>
      </c>
    </row>
    <row r="1504" spans="1:13" hidden="1" x14ac:dyDescent="0.25">
      <c r="A1504" s="1" t="s">
        <v>11</v>
      </c>
      <c r="B1504" s="1" t="s">
        <v>12</v>
      </c>
      <c r="C1504" s="1" t="s">
        <v>286</v>
      </c>
      <c r="D1504" s="1" t="s">
        <v>287</v>
      </c>
      <c r="E1504" s="1" t="s">
        <v>15</v>
      </c>
      <c r="F1504" s="1" t="s">
        <v>16</v>
      </c>
      <c r="G1504" s="1" t="s">
        <v>17</v>
      </c>
      <c r="H1504" s="1" t="s">
        <v>18</v>
      </c>
      <c r="I1504" s="2">
        <v>43883</v>
      </c>
      <c r="J1504" s="1">
        <v>11952</v>
      </c>
      <c r="K1504" s="1" t="s">
        <v>19</v>
      </c>
      <c r="L1504" s="1">
        <v>0</v>
      </c>
      <c r="M1504" s="1" t="s">
        <v>19</v>
      </c>
    </row>
    <row r="1505" spans="1:13" hidden="1" x14ac:dyDescent="0.25">
      <c r="A1505" s="1" t="s">
        <v>11</v>
      </c>
      <c r="B1505" s="1" t="s">
        <v>12</v>
      </c>
      <c r="C1505" s="1" t="s">
        <v>356</v>
      </c>
      <c r="D1505" s="1" t="s">
        <v>357</v>
      </c>
      <c r="E1505" s="1" t="s">
        <v>15</v>
      </c>
      <c r="F1505" s="1" t="s">
        <v>16</v>
      </c>
      <c r="G1505" s="1" t="s">
        <v>17</v>
      </c>
      <c r="H1505" s="1" t="s">
        <v>18</v>
      </c>
      <c r="I1505" s="2">
        <v>43883</v>
      </c>
      <c r="J1505" s="1">
        <v>245</v>
      </c>
      <c r="K1505" s="1" t="s">
        <v>19</v>
      </c>
      <c r="L1505" s="1">
        <v>0</v>
      </c>
      <c r="M1505" s="1" t="s">
        <v>19</v>
      </c>
    </row>
    <row r="1506" spans="1:13" hidden="1" x14ac:dyDescent="0.25">
      <c r="A1506" s="1" t="s">
        <v>11</v>
      </c>
      <c r="B1506" s="1" t="s">
        <v>12</v>
      </c>
      <c r="C1506" s="1" t="s">
        <v>358</v>
      </c>
      <c r="D1506" s="1" t="s">
        <v>359</v>
      </c>
      <c r="E1506" s="1" t="s">
        <v>15</v>
      </c>
      <c r="F1506" s="1" t="s">
        <v>16</v>
      </c>
      <c r="G1506" s="1" t="s">
        <v>17</v>
      </c>
      <c r="H1506" s="1" t="s">
        <v>18</v>
      </c>
      <c r="I1506" s="2">
        <v>43883</v>
      </c>
      <c r="J1506" s="1">
        <v>3744</v>
      </c>
      <c r="K1506" s="1" t="s">
        <v>19</v>
      </c>
      <c r="L1506" s="1">
        <v>0</v>
      </c>
      <c r="M1506" s="1" t="s">
        <v>19</v>
      </c>
    </row>
    <row r="1507" spans="1:13" hidden="1" x14ac:dyDescent="0.25">
      <c r="A1507" s="1" t="s">
        <v>11</v>
      </c>
      <c r="B1507" s="1" t="s">
        <v>12</v>
      </c>
      <c r="C1507" s="1" t="s">
        <v>420</v>
      </c>
      <c r="D1507" s="1" t="s">
        <v>421</v>
      </c>
      <c r="E1507" s="1" t="s">
        <v>15</v>
      </c>
      <c r="F1507" s="1" t="s">
        <v>16</v>
      </c>
      <c r="G1507" s="1" t="s">
        <v>17</v>
      </c>
      <c r="H1507" s="1" t="s">
        <v>18</v>
      </c>
      <c r="I1507" s="2">
        <v>43883</v>
      </c>
      <c r="J1507" s="1">
        <v>28000</v>
      </c>
      <c r="K1507" s="1" t="s">
        <v>19</v>
      </c>
      <c r="L1507" s="1">
        <v>0</v>
      </c>
      <c r="M1507" s="1" t="s">
        <v>19</v>
      </c>
    </row>
    <row r="1508" spans="1:13" hidden="1" x14ac:dyDescent="0.25">
      <c r="A1508" s="1" t="s">
        <v>11</v>
      </c>
      <c r="B1508" s="1" t="s">
        <v>12</v>
      </c>
      <c r="C1508" s="1" t="s">
        <v>164</v>
      </c>
      <c r="D1508" s="1" t="s">
        <v>165</v>
      </c>
      <c r="E1508" s="1" t="s">
        <v>15</v>
      </c>
      <c r="F1508" s="1" t="s">
        <v>16</v>
      </c>
      <c r="G1508" s="1" t="s">
        <v>17</v>
      </c>
      <c r="H1508" s="1" t="s">
        <v>18</v>
      </c>
      <c r="I1508" s="2">
        <v>43883</v>
      </c>
      <c r="J1508" s="1">
        <v>147</v>
      </c>
      <c r="K1508" s="1" t="s">
        <v>19</v>
      </c>
      <c r="L1508" s="1">
        <v>0</v>
      </c>
      <c r="M1508" s="1" t="s">
        <v>19</v>
      </c>
    </row>
    <row r="1509" spans="1:13" hidden="1" x14ac:dyDescent="0.25">
      <c r="A1509" s="1" t="s">
        <v>11</v>
      </c>
      <c r="B1509" s="1" t="s">
        <v>12</v>
      </c>
      <c r="C1509" s="1" t="s">
        <v>22</v>
      </c>
      <c r="D1509" s="1" t="s">
        <v>23</v>
      </c>
      <c r="E1509" s="1" t="s">
        <v>15</v>
      </c>
      <c r="F1509" s="1" t="s">
        <v>16</v>
      </c>
      <c r="G1509" s="1" t="s">
        <v>17</v>
      </c>
      <c r="H1509" s="1" t="s">
        <v>18</v>
      </c>
      <c r="I1509" s="2">
        <v>43883</v>
      </c>
      <c r="J1509" s="1">
        <v>86000</v>
      </c>
      <c r="K1509" s="1" t="s">
        <v>19</v>
      </c>
      <c r="L1509" s="1">
        <v>0</v>
      </c>
      <c r="M1509" s="1" t="s">
        <v>19</v>
      </c>
    </row>
    <row r="1510" spans="1:13" hidden="1" x14ac:dyDescent="0.25">
      <c r="A1510" s="1" t="s">
        <v>11</v>
      </c>
      <c r="B1510" s="1" t="s">
        <v>12</v>
      </c>
      <c r="C1510" s="1" t="s">
        <v>124</v>
      </c>
      <c r="D1510" s="1" t="s">
        <v>125</v>
      </c>
      <c r="E1510" s="1" t="s">
        <v>15</v>
      </c>
      <c r="F1510" s="1" t="s">
        <v>16</v>
      </c>
      <c r="G1510" s="1" t="s">
        <v>17</v>
      </c>
      <c r="H1510" s="1" t="s">
        <v>18</v>
      </c>
      <c r="I1510" s="2">
        <v>43883</v>
      </c>
      <c r="J1510" s="1">
        <v>173</v>
      </c>
      <c r="K1510" s="1" t="s">
        <v>19</v>
      </c>
      <c r="L1510" s="1">
        <v>0</v>
      </c>
      <c r="M1510" s="1" t="s">
        <v>19</v>
      </c>
    </row>
    <row r="1511" spans="1:13" hidden="1" x14ac:dyDescent="0.25">
      <c r="A1511" s="1" t="s">
        <v>11</v>
      </c>
      <c r="B1511" s="1" t="s">
        <v>12</v>
      </c>
      <c r="C1511" s="1" t="s">
        <v>24</v>
      </c>
      <c r="D1511" s="1" t="s">
        <v>25</v>
      </c>
      <c r="E1511" s="1" t="s">
        <v>15</v>
      </c>
      <c r="F1511" s="1" t="s">
        <v>16</v>
      </c>
      <c r="G1511" s="1" t="s">
        <v>17</v>
      </c>
      <c r="H1511" s="1" t="s">
        <v>18</v>
      </c>
      <c r="I1511" s="2">
        <v>43883</v>
      </c>
      <c r="J1511" s="1">
        <v>98452</v>
      </c>
      <c r="K1511" s="1" t="s">
        <v>19</v>
      </c>
      <c r="L1511" s="1">
        <v>0</v>
      </c>
      <c r="M1511" s="1" t="s">
        <v>19</v>
      </c>
    </row>
    <row r="1512" spans="1:13" hidden="1" x14ac:dyDescent="0.25">
      <c r="A1512" s="1" t="s">
        <v>11</v>
      </c>
      <c r="B1512" s="1" t="s">
        <v>12</v>
      </c>
      <c r="C1512" s="1" t="s">
        <v>348</v>
      </c>
      <c r="D1512" s="1" t="s">
        <v>349</v>
      </c>
      <c r="E1512" s="1" t="s">
        <v>15</v>
      </c>
      <c r="F1512" s="1" t="s">
        <v>16</v>
      </c>
      <c r="G1512" s="1" t="s">
        <v>17</v>
      </c>
      <c r="H1512" s="1" t="s">
        <v>18</v>
      </c>
      <c r="I1512" s="2">
        <v>43883</v>
      </c>
      <c r="J1512" s="1">
        <v>77720</v>
      </c>
      <c r="K1512" s="1" t="s">
        <v>19</v>
      </c>
      <c r="L1512" s="1">
        <v>0</v>
      </c>
      <c r="M1512" s="1" t="s">
        <v>19</v>
      </c>
    </row>
    <row r="1513" spans="1:13" hidden="1" x14ac:dyDescent="0.25">
      <c r="A1513" s="1" t="s">
        <v>11</v>
      </c>
      <c r="B1513" s="1" t="s">
        <v>12</v>
      </c>
      <c r="C1513" s="1" t="s">
        <v>328</v>
      </c>
      <c r="D1513" s="1" t="s">
        <v>329</v>
      </c>
      <c r="E1513" s="1" t="s">
        <v>15</v>
      </c>
      <c r="F1513" s="1" t="s">
        <v>16</v>
      </c>
      <c r="G1513" s="1" t="s">
        <v>17</v>
      </c>
      <c r="H1513" s="1" t="s">
        <v>18</v>
      </c>
      <c r="I1513" s="2">
        <v>43883</v>
      </c>
      <c r="J1513" s="1">
        <v>120</v>
      </c>
      <c r="K1513" s="1" t="s">
        <v>19</v>
      </c>
      <c r="L1513" s="1">
        <v>0</v>
      </c>
      <c r="M1513" s="1" t="s">
        <v>19</v>
      </c>
    </row>
    <row r="1514" spans="1:13" hidden="1" x14ac:dyDescent="0.25">
      <c r="A1514" s="1" t="s">
        <v>11</v>
      </c>
      <c r="B1514" s="1" t="s">
        <v>12</v>
      </c>
      <c r="C1514" s="1" t="s">
        <v>46</v>
      </c>
      <c r="D1514" s="1" t="s">
        <v>47</v>
      </c>
      <c r="E1514" s="1" t="s">
        <v>15</v>
      </c>
      <c r="F1514" s="1" t="s">
        <v>16</v>
      </c>
      <c r="G1514" s="1" t="s">
        <v>17</v>
      </c>
      <c r="H1514" s="1" t="s">
        <v>18</v>
      </c>
      <c r="I1514" s="2">
        <v>43883</v>
      </c>
      <c r="J1514" s="1">
        <v>144</v>
      </c>
      <c r="K1514" s="1" t="s">
        <v>19</v>
      </c>
      <c r="L1514" s="1">
        <v>0</v>
      </c>
      <c r="M1514" s="1" t="s">
        <v>19</v>
      </c>
    </row>
    <row r="1515" spans="1:13" hidden="1" x14ac:dyDescent="0.25">
      <c r="A1515" s="1" t="s">
        <v>11</v>
      </c>
      <c r="B1515" s="1" t="s">
        <v>12</v>
      </c>
      <c r="C1515" s="1" t="s">
        <v>48</v>
      </c>
      <c r="D1515" s="1" t="s">
        <v>49</v>
      </c>
      <c r="E1515" s="1" t="s">
        <v>15</v>
      </c>
      <c r="F1515" s="1" t="s">
        <v>16</v>
      </c>
      <c r="G1515" s="1" t="s">
        <v>17</v>
      </c>
      <c r="H1515" s="1" t="s">
        <v>18</v>
      </c>
      <c r="I1515" s="2">
        <v>43883</v>
      </c>
      <c r="J1515" s="1">
        <v>14544</v>
      </c>
      <c r="K1515" s="1" t="s">
        <v>19</v>
      </c>
      <c r="L1515" s="1">
        <v>0</v>
      </c>
      <c r="M1515" s="1" t="s">
        <v>19</v>
      </c>
    </row>
    <row r="1516" spans="1:13" x14ac:dyDescent="0.25">
      <c r="A1516" s="1" t="s">
        <v>11</v>
      </c>
      <c r="B1516" s="1" t="s">
        <v>12</v>
      </c>
      <c r="C1516" s="1" t="s">
        <v>422</v>
      </c>
      <c r="D1516" s="1" t="s">
        <v>423</v>
      </c>
      <c r="E1516" s="1" t="s">
        <v>15</v>
      </c>
      <c r="F1516" s="1" t="s">
        <v>16</v>
      </c>
      <c r="G1516" s="1" t="s">
        <v>17</v>
      </c>
      <c r="H1516" s="1" t="s">
        <v>18</v>
      </c>
      <c r="I1516" s="2">
        <v>43883</v>
      </c>
      <c r="J1516" s="1">
        <v>64</v>
      </c>
      <c r="K1516" s="1" t="s">
        <v>19</v>
      </c>
      <c r="L1516" s="1">
        <v>0</v>
      </c>
      <c r="M1516" s="1" t="s">
        <v>19</v>
      </c>
    </row>
    <row r="1517" spans="1:13" x14ac:dyDescent="0.25">
      <c r="A1517" s="1" t="s">
        <v>11</v>
      </c>
      <c r="B1517" s="1" t="s">
        <v>12</v>
      </c>
      <c r="C1517" s="1" t="s">
        <v>318</v>
      </c>
      <c r="D1517" s="1" t="s">
        <v>319</v>
      </c>
      <c r="E1517" s="1" t="s">
        <v>15</v>
      </c>
      <c r="F1517" s="1" t="s">
        <v>16</v>
      </c>
      <c r="G1517" s="1" t="s">
        <v>17</v>
      </c>
      <c r="H1517" s="1" t="s">
        <v>18</v>
      </c>
      <c r="I1517" s="2">
        <v>43883</v>
      </c>
      <c r="J1517" s="1">
        <v>20370</v>
      </c>
      <c r="K1517" s="1" t="s">
        <v>19</v>
      </c>
      <c r="L1517" s="1">
        <v>0</v>
      </c>
      <c r="M1517" s="1" t="s">
        <v>19</v>
      </c>
    </row>
    <row r="1518" spans="1:13" hidden="1" x14ac:dyDescent="0.25">
      <c r="A1518" s="1" t="s">
        <v>11</v>
      </c>
      <c r="B1518" s="1" t="s">
        <v>12</v>
      </c>
      <c r="C1518" s="1" t="s">
        <v>310</v>
      </c>
      <c r="D1518" s="1" t="s">
        <v>311</v>
      </c>
      <c r="E1518" s="1" t="s">
        <v>15</v>
      </c>
      <c r="F1518" s="1" t="s">
        <v>16</v>
      </c>
      <c r="G1518" s="1" t="s">
        <v>17</v>
      </c>
      <c r="H1518" s="1" t="s">
        <v>18</v>
      </c>
      <c r="I1518" s="2">
        <v>43883</v>
      </c>
      <c r="J1518" s="1">
        <v>4050</v>
      </c>
      <c r="K1518" s="1" t="s">
        <v>19</v>
      </c>
      <c r="L1518" s="1">
        <v>0</v>
      </c>
      <c r="M1518" s="1" t="s">
        <v>19</v>
      </c>
    </row>
    <row r="1519" spans="1:13" hidden="1" x14ac:dyDescent="0.25">
      <c r="A1519" s="1" t="s">
        <v>11</v>
      </c>
      <c r="B1519" s="1" t="s">
        <v>12</v>
      </c>
      <c r="C1519" s="1" t="s">
        <v>412</v>
      </c>
      <c r="D1519" s="1" t="s">
        <v>413</v>
      </c>
      <c r="E1519" s="1" t="s">
        <v>15</v>
      </c>
      <c r="F1519" s="1" t="s">
        <v>16</v>
      </c>
      <c r="G1519" s="1" t="s">
        <v>17</v>
      </c>
      <c r="H1519" s="1" t="s">
        <v>18</v>
      </c>
      <c r="I1519" s="2">
        <v>43883</v>
      </c>
      <c r="J1519" s="1">
        <v>500</v>
      </c>
      <c r="K1519" s="1" t="s">
        <v>19</v>
      </c>
      <c r="L1519" s="1">
        <v>0</v>
      </c>
      <c r="M1519" s="1" t="s">
        <v>19</v>
      </c>
    </row>
    <row r="1520" spans="1:13" hidden="1" x14ac:dyDescent="0.25">
      <c r="A1520" s="1" t="s">
        <v>11</v>
      </c>
      <c r="B1520" s="1" t="s">
        <v>12</v>
      </c>
      <c r="C1520" s="1" t="s">
        <v>320</v>
      </c>
      <c r="D1520" s="1" t="s">
        <v>321</v>
      </c>
      <c r="E1520" s="1" t="s">
        <v>15</v>
      </c>
      <c r="F1520" s="1" t="s">
        <v>16</v>
      </c>
      <c r="G1520" s="1" t="s">
        <v>17</v>
      </c>
      <c r="H1520" s="1" t="s">
        <v>18</v>
      </c>
      <c r="I1520" s="2">
        <v>43883</v>
      </c>
      <c r="J1520" s="1">
        <v>2998</v>
      </c>
      <c r="K1520" s="1" t="s">
        <v>19</v>
      </c>
      <c r="L1520" s="1">
        <v>0</v>
      </c>
      <c r="M1520" s="1" t="s">
        <v>19</v>
      </c>
    </row>
    <row r="1521" spans="1:13" hidden="1" x14ac:dyDescent="0.25">
      <c r="A1521" s="1" t="s">
        <v>11</v>
      </c>
      <c r="B1521" s="1" t="s">
        <v>12</v>
      </c>
      <c r="C1521" s="1" t="s">
        <v>230</v>
      </c>
      <c r="D1521" s="1" t="s">
        <v>231</v>
      </c>
      <c r="E1521" s="1" t="s">
        <v>15</v>
      </c>
      <c r="F1521" s="1" t="s">
        <v>16</v>
      </c>
      <c r="G1521" s="1" t="s">
        <v>17</v>
      </c>
      <c r="H1521" s="1" t="s">
        <v>18</v>
      </c>
      <c r="I1521" s="2">
        <v>43883</v>
      </c>
      <c r="J1521" s="1">
        <v>900</v>
      </c>
      <c r="K1521" s="1" t="s">
        <v>19</v>
      </c>
      <c r="L1521" s="1">
        <v>0</v>
      </c>
      <c r="M1521" s="1" t="s">
        <v>19</v>
      </c>
    </row>
    <row r="1522" spans="1:13" hidden="1" x14ac:dyDescent="0.25">
      <c r="A1522" s="1" t="s">
        <v>11</v>
      </c>
      <c r="B1522" s="1" t="s">
        <v>12</v>
      </c>
      <c r="C1522" s="1" t="s">
        <v>440</v>
      </c>
      <c r="D1522" s="1" t="s">
        <v>441</v>
      </c>
      <c r="E1522" s="1" t="s">
        <v>15</v>
      </c>
      <c r="F1522" s="1" t="s">
        <v>16</v>
      </c>
      <c r="G1522" s="1" t="s">
        <v>17</v>
      </c>
      <c r="H1522" s="1" t="s">
        <v>18</v>
      </c>
      <c r="I1522" s="2">
        <v>43883</v>
      </c>
      <c r="J1522" s="1">
        <v>1493</v>
      </c>
      <c r="K1522" s="1" t="s">
        <v>19</v>
      </c>
      <c r="L1522" s="1">
        <v>0</v>
      </c>
      <c r="M1522" s="1" t="s">
        <v>19</v>
      </c>
    </row>
    <row r="1523" spans="1:13" hidden="1" x14ac:dyDescent="0.25">
      <c r="A1523" s="1" t="s">
        <v>11</v>
      </c>
      <c r="B1523" s="1" t="s">
        <v>12</v>
      </c>
      <c r="C1523" s="1" t="s">
        <v>204</v>
      </c>
      <c r="D1523" s="1" t="s">
        <v>205</v>
      </c>
      <c r="E1523" s="1" t="s">
        <v>15</v>
      </c>
      <c r="F1523" s="1" t="s">
        <v>16</v>
      </c>
      <c r="G1523" s="1" t="s">
        <v>17</v>
      </c>
      <c r="H1523" s="1" t="s">
        <v>18</v>
      </c>
      <c r="I1523" s="2">
        <v>43883</v>
      </c>
      <c r="J1523" s="1">
        <v>1488</v>
      </c>
      <c r="K1523" s="1" t="s">
        <v>19</v>
      </c>
      <c r="L1523" s="1">
        <v>0</v>
      </c>
      <c r="M1523" s="1" t="s">
        <v>19</v>
      </c>
    </row>
    <row r="1524" spans="1:13" hidden="1" x14ac:dyDescent="0.25">
      <c r="A1524" s="1" t="s">
        <v>11</v>
      </c>
      <c r="B1524" s="1" t="s">
        <v>12</v>
      </c>
      <c r="C1524" s="1" t="s">
        <v>438</v>
      </c>
      <c r="D1524" s="1" t="s">
        <v>439</v>
      </c>
      <c r="E1524" s="1" t="s">
        <v>15</v>
      </c>
      <c r="F1524" s="1" t="s">
        <v>16</v>
      </c>
      <c r="G1524" s="1" t="s">
        <v>17</v>
      </c>
      <c r="H1524" s="1" t="s">
        <v>18</v>
      </c>
      <c r="I1524" s="2">
        <v>43883</v>
      </c>
      <c r="J1524" s="1">
        <v>31</v>
      </c>
      <c r="K1524" s="1" t="s">
        <v>19</v>
      </c>
      <c r="L1524" s="1">
        <v>0</v>
      </c>
      <c r="M1524" s="1" t="s">
        <v>19</v>
      </c>
    </row>
    <row r="1525" spans="1:13" hidden="1" x14ac:dyDescent="0.25">
      <c r="A1525" s="1" t="s">
        <v>11</v>
      </c>
      <c r="B1525" s="1" t="s">
        <v>12</v>
      </c>
      <c r="C1525" s="1" t="s">
        <v>96</v>
      </c>
      <c r="D1525" s="1" t="s">
        <v>97</v>
      </c>
      <c r="E1525" s="1" t="s">
        <v>15</v>
      </c>
      <c r="F1525" s="1" t="s">
        <v>16</v>
      </c>
      <c r="G1525" s="1" t="s">
        <v>17</v>
      </c>
      <c r="H1525" s="1" t="s">
        <v>18</v>
      </c>
      <c r="I1525" s="2">
        <v>43883</v>
      </c>
      <c r="J1525" s="1">
        <v>1</v>
      </c>
      <c r="K1525" s="1" t="s">
        <v>19</v>
      </c>
      <c r="L1525" s="1">
        <v>0</v>
      </c>
      <c r="M1525" s="1" t="s">
        <v>19</v>
      </c>
    </row>
    <row r="1526" spans="1:13" hidden="1" x14ac:dyDescent="0.25">
      <c r="A1526" s="1" t="s">
        <v>11</v>
      </c>
      <c r="B1526" s="1" t="s">
        <v>12</v>
      </c>
      <c r="C1526" s="1" t="s">
        <v>72</v>
      </c>
      <c r="D1526" s="1" t="s">
        <v>73</v>
      </c>
      <c r="E1526" s="1" t="s">
        <v>15</v>
      </c>
      <c r="F1526" s="1" t="s">
        <v>16</v>
      </c>
      <c r="G1526" s="1" t="s">
        <v>17</v>
      </c>
      <c r="H1526" s="1" t="s">
        <v>18</v>
      </c>
      <c r="I1526" s="2">
        <v>43883</v>
      </c>
      <c r="J1526" s="1">
        <v>650</v>
      </c>
      <c r="K1526" s="1" t="s">
        <v>19</v>
      </c>
      <c r="L1526" s="1">
        <v>0</v>
      </c>
      <c r="M1526" s="1" t="s">
        <v>19</v>
      </c>
    </row>
    <row r="1527" spans="1:13" hidden="1" x14ac:dyDescent="0.25">
      <c r="A1527" s="1" t="s">
        <v>11</v>
      </c>
      <c r="B1527" s="1" t="s">
        <v>12</v>
      </c>
      <c r="C1527" s="1" t="s">
        <v>188</v>
      </c>
      <c r="D1527" s="1" t="s">
        <v>189</v>
      </c>
      <c r="E1527" s="1" t="s">
        <v>15</v>
      </c>
      <c r="F1527" s="1" t="s">
        <v>16</v>
      </c>
      <c r="G1527" s="1" t="s">
        <v>17</v>
      </c>
      <c r="H1527" s="1" t="s">
        <v>18</v>
      </c>
      <c r="I1527" s="2">
        <v>43883</v>
      </c>
      <c r="J1527" s="1">
        <v>2882</v>
      </c>
      <c r="K1527" s="1" t="s">
        <v>19</v>
      </c>
      <c r="L1527" s="1">
        <v>0</v>
      </c>
      <c r="M1527" s="1" t="s">
        <v>19</v>
      </c>
    </row>
    <row r="1528" spans="1:13" hidden="1" x14ac:dyDescent="0.25">
      <c r="A1528" s="1" t="s">
        <v>11</v>
      </c>
      <c r="B1528" s="1" t="s">
        <v>12</v>
      </c>
      <c r="C1528" s="1" t="s">
        <v>368</v>
      </c>
      <c r="D1528" s="1" t="s">
        <v>369</v>
      </c>
      <c r="E1528" s="1" t="s">
        <v>15</v>
      </c>
      <c r="F1528" s="1" t="s">
        <v>16</v>
      </c>
      <c r="G1528" s="1" t="s">
        <v>17</v>
      </c>
      <c r="H1528" s="1" t="s">
        <v>18</v>
      </c>
      <c r="I1528" s="2">
        <v>43885</v>
      </c>
      <c r="J1528" s="1">
        <v>888</v>
      </c>
      <c r="K1528" s="1" t="s">
        <v>19</v>
      </c>
      <c r="L1528" s="1">
        <v>0</v>
      </c>
      <c r="M1528" s="1" t="s">
        <v>19</v>
      </c>
    </row>
    <row r="1529" spans="1:13" hidden="1" x14ac:dyDescent="0.25">
      <c r="A1529" s="1" t="s">
        <v>11</v>
      </c>
      <c r="B1529" s="1" t="s">
        <v>12</v>
      </c>
      <c r="C1529" s="1" t="s">
        <v>420</v>
      </c>
      <c r="D1529" s="1" t="s">
        <v>421</v>
      </c>
      <c r="E1529" s="1" t="s">
        <v>15</v>
      </c>
      <c r="F1529" s="1" t="s">
        <v>16</v>
      </c>
      <c r="G1529" s="1" t="s">
        <v>17</v>
      </c>
      <c r="H1529" s="1" t="s">
        <v>18</v>
      </c>
      <c r="I1529" s="2">
        <v>43885</v>
      </c>
      <c r="J1529" s="1">
        <v>3392</v>
      </c>
      <c r="K1529" s="1" t="s">
        <v>19</v>
      </c>
      <c r="L1529" s="1">
        <v>0</v>
      </c>
      <c r="M1529" s="1" t="s">
        <v>19</v>
      </c>
    </row>
    <row r="1530" spans="1:13" hidden="1" x14ac:dyDescent="0.25">
      <c r="A1530" s="1" t="s">
        <v>11</v>
      </c>
      <c r="B1530" s="1" t="s">
        <v>12</v>
      </c>
      <c r="C1530" s="1" t="s">
        <v>22</v>
      </c>
      <c r="D1530" s="1" t="s">
        <v>23</v>
      </c>
      <c r="E1530" s="1" t="s">
        <v>15</v>
      </c>
      <c r="F1530" s="1" t="s">
        <v>16</v>
      </c>
      <c r="G1530" s="1" t="s">
        <v>17</v>
      </c>
      <c r="H1530" s="1" t="s">
        <v>18</v>
      </c>
      <c r="I1530" s="2">
        <v>43885</v>
      </c>
      <c r="J1530" s="1">
        <v>35000</v>
      </c>
      <c r="K1530" s="1" t="s">
        <v>19</v>
      </c>
      <c r="L1530" s="1">
        <v>0</v>
      </c>
      <c r="M1530" s="1" t="s">
        <v>19</v>
      </c>
    </row>
    <row r="1531" spans="1:13" hidden="1" x14ac:dyDescent="0.25">
      <c r="A1531" s="1" t="s">
        <v>11</v>
      </c>
      <c r="B1531" s="1" t="s">
        <v>12</v>
      </c>
      <c r="C1531" s="1" t="s">
        <v>24</v>
      </c>
      <c r="D1531" s="1" t="s">
        <v>25</v>
      </c>
      <c r="E1531" s="1" t="s">
        <v>15</v>
      </c>
      <c r="F1531" s="1" t="s">
        <v>16</v>
      </c>
      <c r="G1531" s="1" t="s">
        <v>17</v>
      </c>
      <c r="H1531" s="1" t="s">
        <v>18</v>
      </c>
      <c r="I1531" s="2">
        <v>43885</v>
      </c>
      <c r="J1531" s="1">
        <v>60000</v>
      </c>
      <c r="K1531" s="1" t="s">
        <v>19</v>
      </c>
      <c r="L1531" s="1">
        <v>0</v>
      </c>
      <c r="M1531" s="1" t="s">
        <v>19</v>
      </c>
    </row>
    <row r="1532" spans="1:13" x14ac:dyDescent="0.25">
      <c r="A1532" s="1" t="s">
        <v>11</v>
      </c>
      <c r="B1532" s="1" t="s">
        <v>12</v>
      </c>
      <c r="C1532" s="1" t="s">
        <v>318</v>
      </c>
      <c r="D1532" s="1" t="s">
        <v>319</v>
      </c>
      <c r="E1532" s="1" t="s">
        <v>15</v>
      </c>
      <c r="F1532" s="1" t="s">
        <v>16</v>
      </c>
      <c r="G1532" s="1" t="s">
        <v>17</v>
      </c>
      <c r="H1532" s="1" t="s">
        <v>18</v>
      </c>
      <c r="I1532" s="2">
        <v>43885</v>
      </c>
      <c r="J1532" s="1">
        <v>19552</v>
      </c>
      <c r="K1532" s="1" t="s">
        <v>19</v>
      </c>
      <c r="L1532" s="1">
        <v>0</v>
      </c>
      <c r="M1532" s="1" t="s">
        <v>19</v>
      </c>
    </row>
    <row r="1533" spans="1:13" hidden="1" x14ac:dyDescent="0.25">
      <c r="A1533" s="1" t="s">
        <v>11</v>
      </c>
      <c r="B1533" s="1" t="s">
        <v>12</v>
      </c>
      <c r="C1533" s="1" t="s">
        <v>310</v>
      </c>
      <c r="D1533" s="1" t="s">
        <v>311</v>
      </c>
      <c r="E1533" s="1" t="s">
        <v>15</v>
      </c>
      <c r="F1533" s="1" t="s">
        <v>16</v>
      </c>
      <c r="G1533" s="1" t="s">
        <v>17</v>
      </c>
      <c r="H1533" s="1" t="s">
        <v>18</v>
      </c>
      <c r="I1533" s="2">
        <v>43885</v>
      </c>
      <c r="J1533" s="1">
        <v>10542</v>
      </c>
      <c r="K1533" s="1" t="s">
        <v>19</v>
      </c>
      <c r="L1533" s="1">
        <v>0</v>
      </c>
      <c r="M1533" s="1" t="s">
        <v>19</v>
      </c>
    </row>
    <row r="1534" spans="1:13" hidden="1" x14ac:dyDescent="0.25">
      <c r="A1534" s="1" t="s">
        <v>11</v>
      </c>
      <c r="B1534" s="1" t="s">
        <v>12</v>
      </c>
      <c r="C1534" s="1" t="s">
        <v>406</v>
      </c>
      <c r="D1534" s="1" t="s">
        <v>407</v>
      </c>
      <c r="E1534" s="1" t="s">
        <v>15</v>
      </c>
      <c r="F1534" s="1" t="s">
        <v>16</v>
      </c>
      <c r="G1534" s="1" t="s">
        <v>17</v>
      </c>
      <c r="H1534" s="1" t="s">
        <v>18</v>
      </c>
      <c r="I1534" s="2">
        <v>43885</v>
      </c>
      <c r="J1534" s="1">
        <v>2000</v>
      </c>
      <c r="K1534" s="1" t="s">
        <v>19</v>
      </c>
      <c r="L1534" s="1">
        <v>0</v>
      </c>
      <c r="M1534" s="1" t="s">
        <v>19</v>
      </c>
    </row>
    <row r="1535" spans="1:13" hidden="1" x14ac:dyDescent="0.25">
      <c r="A1535" s="1" t="s">
        <v>11</v>
      </c>
      <c r="B1535" s="1" t="s">
        <v>12</v>
      </c>
      <c r="C1535" s="1" t="s">
        <v>342</v>
      </c>
      <c r="D1535" s="1" t="s">
        <v>343</v>
      </c>
      <c r="E1535" s="1" t="s">
        <v>15</v>
      </c>
      <c r="F1535" s="1" t="s">
        <v>16</v>
      </c>
      <c r="G1535" s="1" t="s">
        <v>17</v>
      </c>
      <c r="H1535" s="1" t="s">
        <v>18</v>
      </c>
      <c r="I1535" s="2">
        <v>43885</v>
      </c>
      <c r="J1535" s="1">
        <v>500</v>
      </c>
      <c r="K1535" s="1" t="s">
        <v>19</v>
      </c>
      <c r="L1535" s="1">
        <v>0</v>
      </c>
      <c r="M1535" s="1" t="s">
        <v>19</v>
      </c>
    </row>
    <row r="1536" spans="1:13" hidden="1" x14ac:dyDescent="0.25">
      <c r="A1536" s="1" t="s">
        <v>11</v>
      </c>
      <c r="B1536" s="1" t="s">
        <v>12</v>
      </c>
      <c r="C1536" s="1" t="s">
        <v>22</v>
      </c>
      <c r="D1536" s="1" t="s">
        <v>23</v>
      </c>
      <c r="E1536" s="1" t="s">
        <v>15</v>
      </c>
      <c r="F1536" s="1" t="s">
        <v>16</v>
      </c>
      <c r="G1536" s="1" t="s">
        <v>17</v>
      </c>
      <c r="H1536" s="1" t="s">
        <v>18</v>
      </c>
      <c r="I1536" s="2">
        <v>43886</v>
      </c>
      <c r="J1536" s="1">
        <v>24449</v>
      </c>
      <c r="K1536" s="1" t="s">
        <v>19</v>
      </c>
      <c r="L1536" s="1">
        <v>0</v>
      </c>
      <c r="M1536" s="1" t="s">
        <v>19</v>
      </c>
    </row>
    <row r="1537" spans="1:13" x14ac:dyDescent="0.25">
      <c r="A1537" s="1" t="s">
        <v>11</v>
      </c>
      <c r="B1537" s="1" t="s">
        <v>12</v>
      </c>
      <c r="C1537" s="1" t="s">
        <v>318</v>
      </c>
      <c r="D1537" s="1" t="s">
        <v>319</v>
      </c>
      <c r="E1537" s="1" t="s">
        <v>15</v>
      </c>
      <c r="F1537" s="1" t="s">
        <v>16</v>
      </c>
      <c r="G1537" s="1" t="s">
        <v>17</v>
      </c>
      <c r="H1537" s="1" t="s">
        <v>18</v>
      </c>
      <c r="I1537" s="2">
        <v>43886</v>
      </c>
      <c r="J1537" s="1">
        <v>5856</v>
      </c>
      <c r="K1537" s="1" t="s">
        <v>19</v>
      </c>
      <c r="L1537" s="1">
        <v>0</v>
      </c>
      <c r="M1537" s="1" t="s">
        <v>19</v>
      </c>
    </row>
    <row r="1538" spans="1:13" hidden="1" x14ac:dyDescent="0.25">
      <c r="A1538" s="1" t="s">
        <v>11</v>
      </c>
      <c r="B1538" s="1" t="s">
        <v>12</v>
      </c>
      <c r="C1538" s="1" t="s">
        <v>114</v>
      </c>
      <c r="D1538" s="1" t="s">
        <v>115</v>
      </c>
      <c r="E1538" s="1" t="s">
        <v>15</v>
      </c>
      <c r="F1538" s="1" t="s">
        <v>16</v>
      </c>
      <c r="G1538" s="1" t="s">
        <v>17</v>
      </c>
      <c r="H1538" s="1" t="s">
        <v>18</v>
      </c>
      <c r="I1538" s="2">
        <v>43886</v>
      </c>
      <c r="J1538" s="1">
        <v>5</v>
      </c>
      <c r="K1538" s="1" t="s">
        <v>19</v>
      </c>
      <c r="L1538" s="1">
        <v>0</v>
      </c>
      <c r="M1538" s="1" t="s">
        <v>19</v>
      </c>
    </row>
    <row r="1539" spans="1:13" hidden="1" x14ac:dyDescent="0.25">
      <c r="A1539" s="1" t="s">
        <v>11</v>
      </c>
      <c r="B1539" s="1" t="s">
        <v>12</v>
      </c>
      <c r="C1539" s="1" t="s">
        <v>108</v>
      </c>
      <c r="D1539" s="1" t="s">
        <v>109</v>
      </c>
      <c r="E1539" s="1" t="s">
        <v>15</v>
      </c>
      <c r="F1539" s="1" t="s">
        <v>16</v>
      </c>
      <c r="G1539" s="1" t="s">
        <v>17</v>
      </c>
      <c r="H1539" s="1" t="s">
        <v>18</v>
      </c>
      <c r="I1539" s="2">
        <v>43886</v>
      </c>
      <c r="J1539" s="1">
        <v>45</v>
      </c>
      <c r="K1539" s="1" t="s">
        <v>19</v>
      </c>
      <c r="L1539" s="1">
        <v>0</v>
      </c>
      <c r="M1539" s="1" t="s">
        <v>19</v>
      </c>
    </row>
    <row r="1540" spans="1:13" hidden="1" x14ac:dyDescent="0.25">
      <c r="A1540" s="1" t="s">
        <v>11</v>
      </c>
      <c r="B1540" s="1" t="s">
        <v>12</v>
      </c>
      <c r="C1540" s="1" t="s">
        <v>160</v>
      </c>
      <c r="D1540" s="1" t="s">
        <v>161</v>
      </c>
      <c r="E1540" s="1" t="s">
        <v>15</v>
      </c>
      <c r="F1540" s="1" t="s">
        <v>16</v>
      </c>
      <c r="G1540" s="1" t="s">
        <v>17</v>
      </c>
      <c r="H1540" s="1" t="s">
        <v>18</v>
      </c>
      <c r="I1540" s="2">
        <v>43887</v>
      </c>
      <c r="J1540" s="1">
        <v>190</v>
      </c>
      <c r="K1540" s="1" t="s">
        <v>19</v>
      </c>
      <c r="L1540" s="1">
        <v>0</v>
      </c>
      <c r="M1540" s="1" t="s">
        <v>19</v>
      </c>
    </row>
    <row r="1541" spans="1:13" hidden="1" x14ac:dyDescent="0.25">
      <c r="A1541" s="1" t="s">
        <v>11</v>
      </c>
      <c r="B1541" s="1" t="s">
        <v>12</v>
      </c>
      <c r="C1541" s="1" t="s">
        <v>276</v>
      </c>
      <c r="D1541" s="1" t="s">
        <v>277</v>
      </c>
      <c r="E1541" s="1" t="s">
        <v>15</v>
      </c>
      <c r="F1541" s="1" t="s">
        <v>16</v>
      </c>
      <c r="G1541" s="1" t="s">
        <v>17</v>
      </c>
      <c r="H1541" s="1" t="s">
        <v>18</v>
      </c>
      <c r="I1541" s="2">
        <v>43887</v>
      </c>
      <c r="J1541" s="1">
        <v>7435</v>
      </c>
      <c r="K1541" s="1" t="s">
        <v>19</v>
      </c>
      <c r="L1541" s="1">
        <v>0</v>
      </c>
      <c r="M1541" s="1" t="s">
        <v>19</v>
      </c>
    </row>
    <row r="1542" spans="1:13" hidden="1" x14ac:dyDescent="0.25">
      <c r="A1542" s="1" t="s">
        <v>11</v>
      </c>
      <c r="B1542" s="1" t="s">
        <v>12</v>
      </c>
      <c r="C1542" s="1" t="s">
        <v>124</v>
      </c>
      <c r="D1542" s="1" t="s">
        <v>125</v>
      </c>
      <c r="E1542" s="1" t="s">
        <v>15</v>
      </c>
      <c r="F1542" s="1" t="s">
        <v>16</v>
      </c>
      <c r="G1542" s="1" t="s">
        <v>17</v>
      </c>
      <c r="H1542" s="1" t="s">
        <v>18</v>
      </c>
      <c r="I1542" s="2">
        <v>43887</v>
      </c>
      <c r="J1542" s="1">
        <v>10000</v>
      </c>
      <c r="K1542" s="1" t="s">
        <v>19</v>
      </c>
      <c r="L1542" s="1">
        <v>0</v>
      </c>
      <c r="M1542" s="1" t="s">
        <v>19</v>
      </c>
    </row>
    <row r="1543" spans="1:13" hidden="1" x14ac:dyDescent="0.25">
      <c r="A1543" s="1" t="s">
        <v>11</v>
      </c>
      <c r="B1543" s="1" t="s">
        <v>12</v>
      </c>
      <c r="C1543" s="1" t="s">
        <v>24</v>
      </c>
      <c r="D1543" s="1" t="s">
        <v>25</v>
      </c>
      <c r="E1543" s="1" t="s">
        <v>15</v>
      </c>
      <c r="F1543" s="1" t="s">
        <v>16</v>
      </c>
      <c r="G1543" s="1" t="s">
        <v>17</v>
      </c>
      <c r="H1543" s="1" t="s">
        <v>18</v>
      </c>
      <c r="I1543" s="2">
        <v>43887</v>
      </c>
      <c r="J1543" s="1">
        <v>67280</v>
      </c>
      <c r="K1543" s="1" t="s">
        <v>19</v>
      </c>
      <c r="L1543" s="1">
        <v>0</v>
      </c>
      <c r="M1543" s="1" t="s">
        <v>19</v>
      </c>
    </row>
    <row r="1544" spans="1:13" hidden="1" x14ac:dyDescent="0.25">
      <c r="A1544" s="1" t="s">
        <v>11</v>
      </c>
      <c r="B1544" s="1" t="s">
        <v>12</v>
      </c>
      <c r="C1544" s="1" t="s">
        <v>242</v>
      </c>
      <c r="D1544" s="1" t="s">
        <v>243</v>
      </c>
      <c r="E1544" s="1" t="s">
        <v>15</v>
      </c>
      <c r="F1544" s="1" t="s">
        <v>16</v>
      </c>
      <c r="G1544" s="1" t="s">
        <v>17</v>
      </c>
      <c r="H1544" s="1" t="s">
        <v>18</v>
      </c>
      <c r="I1544" s="2">
        <v>43887</v>
      </c>
      <c r="J1544" s="1">
        <v>1000</v>
      </c>
      <c r="K1544" s="1" t="s">
        <v>19</v>
      </c>
      <c r="L1544" s="1">
        <v>0</v>
      </c>
      <c r="M1544" s="1" t="s">
        <v>19</v>
      </c>
    </row>
    <row r="1545" spans="1:13" hidden="1" x14ac:dyDescent="0.25">
      <c r="A1545" s="1" t="s">
        <v>11</v>
      </c>
      <c r="B1545" s="1" t="s">
        <v>12</v>
      </c>
      <c r="C1545" s="1" t="s">
        <v>442</v>
      </c>
      <c r="D1545" s="1" t="s">
        <v>443</v>
      </c>
      <c r="E1545" s="1" t="s">
        <v>15</v>
      </c>
      <c r="F1545" s="1" t="s">
        <v>16</v>
      </c>
      <c r="G1545" s="1" t="s">
        <v>17</v>
      </c>
      <c r="H1545" s="1" t="s">
        <v>18</v>
      </c>
      <c r="I1545" s="2">
        <v>43888</v>
      </c>
      <c r="J1545" s="1">
        <v>18</v>
      </c>
      <c r="K1545" s="1" t="s">
        <v>19</v>
      </c>
      <c r="L1545" s="1">
        <v>0</v>
      </c>
      <c r="M1545" s="1" t="s">
        <v>19</v>
      </c>
    </row>
    <row r="1546" spans="1:13" hidden="1" x14ac:dyDescent="0.25">
      <c r="A1546" s="1" t="s">
        <v>11</v>
      </c>
      <c r="B1546" s="1" t="s">
        <v>12</v>
      </c>
      <c r="C1546" s="1" t="s">
        <v>412</v>
      </c>
      <c r="D1546" s="1" t="s">
        <v>413</v>
      </c>
      <c r="E1546" s="1" t="s">
        <v>15</v>
      </c>
      <c r="F1546" s="1" t="s">
        <v>16</v>
      </c>
      <c r="G1546" s="1" t="s">
        <v>17</v>
      </c>
      <c r="H1546" s="1" t="s">
        <v>18</v>
      </c>
      <c r="I1546" s="2">
        <v>43888</v>
      </c>
      <c r="J1546" s="1">
        <v>1000</v>
      </c>
      <c r="K1546" s="1" t="s">
        <v>19</v>
      </c>
      <c r="L1546" s="1">
        <v>0</v>
      </c>
      <c r="M1546" s="1" t="s">
        <v>19</v>
      </c>
    </row>
    <row r="1547" spans="1:13" hidden="1" x14ac:dyDescent="0.25">
      <c r="A1547" s="1" t="s">
        <v>11</v>
      </c>
      <c r="B1547" s="1" t="s">
        <v>12</v>
      </c>
      <c r="C1547" s="1" t="s">
        <v>86</v>
      </c>
      <c r="D1547" s="1" t="s">
        <v>87</v>
      </c>
      <c r="E1547" s="1" t="s">
        <v>15</v>
      </c>
      <c r="F1547" s="1" t="s">
        <v>16</v>
      </c>
      <c r="G1547" s="1" t="s">
        <v>17</v>
      </c>
      <c r="H1547" s="1" t="s">
        <v>18</v>
      </c>
      <c r="I1547" s="2">
        <v>43888</v>
      </c>
      <c r="J1547" s="1">
        <v>150</v>
      </c>
      <c r="K1547" s="1" t="s">
        <v>19</v>
      </c>
      <c r="L1547" s="1">
        <v>0</v>
      </c>
      <c r="M1547" s="1" t="s">
        <v>19</v>
      </c>
    </row>
    <row r="1548" spans="1:13" hidden="1" x14ac:dyDescent="0.25">
      <c r="A1548" s="1" t="s">
        <v>11</v>
      </c>
      <c r="B1548" s="1" t="s">
        <v>12</v>
      </c>
      <c r="C1548" s="1" t="s">
        <v>406</v>
      </c>
      <c r="D1548" s="1" t="s">
        <v>407</v>
      </c>
      <c r="E1548" s="1" t="s">
        <v>15</v>
      </c>
      <c r="F1548" s="1" t="s">
        <v>16</v>
      </c>
      <c r="G1548" s="1" t="s">
        <v>17</v>
      </c>
      <c r="H1548" s="1" t="s">
        <v>18</v>
      </c>
      <c r="I1548" s="2">
        <v>43888</v>
      </c>
      <c r="J1548" s="1">
        <v>2000</v>
      </c>
      <c r="K1548" s="1" t="s">
        <v>19</v>
      </c>
      <c r="L1548" s="1">
        <v>0</v>
      </c>
      <c r="M1548" s="1" t="s">
        <v>19</v>
      </c>
    </row>
    <row r="1549" spans="1:13" hidden="1" x14ac:dyDescent="0.25">
      <c r="A1549" s="1" t="s">
        <v>11</v>
      </c>
      <c r="B1549" s="1" t="s">
        <v>12</v>
      </c>
      <c r="C1549" s="1" t="s">
        <v>320</v>
      </c>
      <c r="D1549" s="1" t="s">
        <v>321</v>
      </c>
      <c r="E1549" s="1" t="s">
        <v>15</v>
      </c>
      <c r="F1549" s="1" t="s">
        <v>16</v>
      </c>
      <c r="G1549" s="1" t="s">
        <v>17</v>
      </c>
      <c r="H1549" s="1" t="s">
        <v>18</v>
      </c>
      <c r="I1549" s="2">
        <v>43888</v>
      </c>
      <c r="J1549" s="1">
        <v>1800</v>
      </c>
      <c r="K1549" s="1" t="s">
        <v>19</v>
      </c>
      <c r="L1549" s="1">
        <v>0</v>
      </c>
      <c r="M1549" s="1" t="s">
        <v>19</v>
      </c>
    </row>
    <row r="1550" spans="1:13" hidden="1" x14ac:dyDescent="0.25">
      <c r="A1550" s="1" t="s">
        <v>11</v>
      </c>
      <c r="B1550" s="1" t="s">
        <v>12</v>
      </c>
      <c r="C1550" s="1" t="s">
        <v>416</v>
      </c>
      <c r="D1550" s="1" t="s">
        <v>417</v>
      </c>
      <c r="E1550" s="1" t="s">
        <v>15</v>
      </c>
      <c r="F1550" s="1" t="s">
        <v>16</v>
      </c>
      <c r="G1550" s="1" t="s">
        <v>17</v>
      </c>
      <c r="H1550" s="1" t="s">
        <v>18</v>
      </c>
      <c r="I1550" s="2">
        <v>43888</v>
      </c>
      <c r="J1550" s="1">
        <v>45</v>
      </c>
      <c r="K1550" s="1" t="s">
        <v>19</v>
      </c>
      <c r="L1550" s="1">
        <v>0</v>
      </c>
      <c r="M1550" s="1" t="s">
        <v>19</v>
      </c>
    </row>
    <row r="1551" spans="1:13" hidden="1" x14ac:dyDescent="0.25">
      <c r="A1551" s="1" t="s">
        <v>11</v>
      </c>
      <c r="B1551" s="1" t="s">
        <v>12</v>
      </c>
      <c r="C1551" s="1" t="s">
        <v>438</v>
      </c>
      <c r="D1551" s="1" t="s">
        <v>439</v>
      </c>
      <c r="E1551" s="1" t="s">
        <v>15</v>
      </c>
      <c r="F1551" s="1" t="s">
        <v>16</v>
      </c>
      <c r="G1551" s="1" t="s">
        <v>17</v>
      </c>
      <c r="H1551" s="1" t="s">
        <v>18</v>
      </c>
      <c r="I1551" s="2">
        <v>43888</v>
      </c>
      <c r="J1551" s="1">
        <v>250</v>
      </c>
      <c r="K1551" s="1" t="s">
        <v>19</v>
      </c>
      <c r="L1551" s="1">
        <v>0</v>
      </c>
      <c r="M1551" s="1" t="s">
        <v>19</v>
      </c>
    </row>
    <row r="1552" spans="1:13" hidden="1" x14ac:dyDescent="0.25">
      <c r="A1552" s="1" t="s">
        <v>11</v>
      </c>
      <c r="B1552" s="1" t="s">
        <v>12</v>
      </c>
      <c r="C1552" s="1" t="s">
        <v>444</v>
      </c>
      <c r="D1552" s="1" t="s">
        <v>445</v>
      </c>
      <c r="E1552" s="1" t="s">
        <v>15</v>
      </c>
      <c r="F1552" s="1" t="s">
        <v>16</v>
      </c>
      <c r="G1552" s="1" t="s">
        <v>17</v>
      </c>
      <c r="H1552" s="1" t="s">
        <v>18</v>
      </c>
      <c r="I1552" s="2">
        <v>43888</v>
      </c>
      <c r="J1552" s="1">
        <v>310</v>
      </c>
      <c r="K1552" s="1" t="s">
        <v>19</v>
      </c>
      <c r="L1552" s="1">
        <v>0</v>
      </c>
      <c r="M1552" s="1" t="s">
        <v>19</v>
      </c>
    </row>
    <row r="1553" spans="1:13" hidden="1" x14ac:dyDescent="0.25">
      <c r="A1553" s="1" t="s">
        <v>11</v>
      </c>
      <c r="B1553" s="1" t="s">
        <v>12</v>
      </c>
      <c r="C1553" s="1" t="s">
        <v>174</v>
      </c>
      <c r="D1553" s="1" t="s">
        <v>175</v>
      </c>
      <c r="E1553" s="1" t="s">
        <v>15</v>
      </c>
      <c r="F1553" s="1" t="s">
        <v>16</v>
      </c>
      <c r="G1553" s="1" t="s">
        <v>17</v>
      </c>
      <c r="H1553" s="1" t="s">
        <v>18</v>
      </c>
      <c r="I1553" s="2">
        <v>43888</v>
      </c>
      <c r="J1553" s="1">
        <v>365</v>
      </c>
      <c r="K1553" s="1" t="s">
        <v>19</v>
      </c>
      <c r="L1553" s="1">
        <v>0</v>
      </c>
      <c r="M1553" s="1" t="s">
        <v>19</v>
      </c>
    </row>
    <row r="1554" spans="1:13" hidden="1" x14ac:dyDescent="0.25">
      <c r="A1554" s="1" t="s">
        <v>11</v>
      </c>
      <c r="B1554" s="1" t="s">
        <v>12</v>
      </c>
      <c r="C1554" s="1" t="s">
        <v>342</v>
      </c>
      <c r="D1554" s="1" t="s">
        <v>343</v>
      </c>
      <c r="E1554" s="1" t="s">
        <v>15</v>
      </c>
      <c r="F1554" s="1" t="s">
        <v>16</v>
      </c>
      <c r="G1554" s="1" t="s">
        <v>17</v>
      </c>
      <c r="H1554" s="1" t="s">
        <v>18</v>
      </c>
      <c r="I1554" s="2">
        <v>43888</v>
      </c>
      <c r="J1554" s="1">
        <v>500</v>
      </c>
      <c r="K1554" s="1" t="s">
        <v>19</v>
      </c>
      <c r="L1554" s="1">
        <v>0</v>
      </c>
      <c r="M1554" s="1" t="s">
        <v>19</v>
      </c>
    </row>
    <row r="1555" spans="1:13" hidden="1" x14ac:dyDescent="0.25">
      <c r="A1555" s="1" t="s">
        <v>11</v>
      </c>
      <c r="B1555" s="1" t="s">
        <v>12</v>
      </c>
      <c r="C1555" s="1" t="s">
        <v>108</v>
      </c>
      <c r="D1555" s="1" t="s">
        <v>109</v>
      </c>
      <c r="E1555" s="1" t="s">
        <v>15</v>
      </c>
      <c r="F1555" s="1" t="s">
        <v>16</v>
      </c>
      <c r="G1555" s="1" t="s">
        <v>17</v>
      </c>
      <c r="H1555" s="1" t="s">
        <v>18</v>
      </c>
      <c r="I1555" s="2">
        <v>43888</v>
      </c>
      <c r="J1555" s="1">
        <v>44</v>
      </c>
      <c r="K1555" s="1" t="s">
        <v>19</v>
      </c>
      <c r="L1555" s="1">
        <v>0</v>
      </c>
      <c r="M1555" s="1" t="s">
        <v>19</v>
      </c>
    </row>
    <row r="1556" spans="1:13" hidden="1" x14ac:dyDescent="0.25">
      <c r="A1556" s="1" t="s">
        <v>11</v>
      </c>
      <c r="B1556" s="1" t="s">
        <v>12</v>
      </c>
      <c r="C1556" s="1" t="s">
        <v>110</v>
      </c>
      <c r="D1556" s="1" t="s">
        <v>111</v>
      </c>
      <c r="E1556" s="1" t="s">
        <v>15</v>
      </c>
      <c r="F1556" s="1" t="s">
        <v>16</v>
      </c>
      <c r="G1556" s="1" t="s">
        <v>17</v>
      </c>
      <c r="H1556" s="1" t="s">
        <v>18</v>
      </c>
      <c r="I1556" s="2">
        <v>43888</v>
      </c>
      <c r="J1556" s="1">
        <v>44</v>
      </c>
      <c r="K1556" s="1" t="s">
        <v>19</v>
      </c>
      <c r="L1556" s="1">
        <v>0</v>
      </c>
      <c r="M1556" s="1" t="s">
        <v>19</v>
      </c>
    </row>
    <row r="1557" spans="1:13" hidden="1" x14ac:dyDescent="0.25">
      <c r="A1557" s="1" t="s">
        <v>11</v>
      </c>
      <c r="B1557" s="1" t="s">
        <v>12</v>
      </c>
      <c r="C1557" s="1" t="s">
        <v>388</v>
      </c>
      <c r="D1557" s="1" t="s">
        <v>389</v>
      </c>
      <c r="E1557" s="1" t="s">
        <v>15</v>
      </c>
      <c r="F1557" s="1" t="s">
        <v>16</v>
      </c>
      <c r="G1557" s="1" t="s">
        <v>17</v>
      </c>
      <c r="H1557" s="1" t="s">
        <v>18</v>
      </c>
      <c r="I1557" s="2">
        <v>43888</v>
      </c>
      <c r="J1557" s="1">
        <v>18</v>
      </c>
      <c r="K1557" s="1" t="s">
        <v>19</v>
      </c>
      <c r="L1557" s="1">
        <v>0</v>
      </c>
      <c r="M1557" s="1" t="s">
        <v>19</v>
      </c>
    </row>
    <row r="1558" spans="1:13" hidden="1" x14ac:dyDescent="0.25">
      <c r="A1558" s="1" t="s">
        <v>11</v>
      </c>
      <c r="B1558" s="1" t="s">
        <v>12</v>
      </c>
      <c r="C1558" s="1" t="s">
        <v>376</v>
      </c>
      <c r="D1558" s="1" t="s">
        <v>377</v>
      </c>
      <c r="E1558" s="1" t="s">
        <v>15</v>
      </c>
      <c r="F1558" s="1" t="s">
        <v>16</v>
      </c>
      <c r="G1558" s="1" t="s">
        <v>17</v>
      </c>
      <c r="H1558" s="1" t="s">
        <v>18</v>
      </c>
      <c r="I1558" s="2">
        <v>43888</v>
      </c>
      <c r="J1558" s="1">
        <v>90</v>
      </c>
      <c r="K1558" s="1" t="s">
        <v>19</v>
      </c>
      <c r="L1558" s="1">
        <v>0</v>
      </c>
      <c r="M1558" s="1" t="s">
        <v>19</v>
      </c>
    </row>
    <row r="1559" spans="1:13" hidden="1" x14ac:dyDescent="0.25">
      <c r="A1559" s="1" t="s">
        <v>11</v>
      </c>
      <c r="B1559" s="1" t="s">
        <v>12</v>
      </c>
      <c r="C1559" s="1" t="s">
        <v>254</v>
      </c>
      <c r="D1559" s="1" t="s">
        <v>255</v>
      </c>
      <c r="E1559" s="1" t="s">
        <v>15</v>
      </c>
      <c r="F1559" s="1" t="s">
        <v>16</v>
      </c>
      <c r="G1559" s="1" t="s">
        <v>17</v>
      </c>
      <c r="H1559" s="1" t="s">
        <v>18</v>
      </c>
      <c r="I1559" s="2">
        <v>43888</v>
      </c>
      <c r="J1559" s="1">
        <v>57</v>
      </c>
      <c r="K1559" s="1" t="s">
        <v>19</v>
      </c>
      <c r="L1559" s="1">
        <v>0</v>
      </c>
      <c r="M1559" s="1" t="s">
        <v>19</v>
      </c>
    </row>
    <row r="1560" spans="1:13" hidden="1" x14ac:dyDescent="0.25">
      <c r="A1560" s="1" t="s">
        <v>11</v>
      </c>
      <c r="B1560" s="1" t="s">
        <v>12</v>
      </c>
      <c r="C1560" s="1" t="s">
        <v>216</v>
      </c>
      <c r="D1560" s="1" t="s">
        <v>217</v>
      </c>
      <c r="E1560" s="1" t="s">
        <v>15</v>
      </c>
      <c r="F1560" s="1" t="s">
        <v>16</v>
      </c>
      <c r="G1560" s="1" t="s">
        <v>17</v>
      </c>
      <c r="H1560" s="1" t="s">
        <v>18</v>
      </c>
      <c r="I1560" s="2">
        <v>43888</v>
      </c>
      <c r="J1560" s="1">
        <v>204</v>
      </c>
      <c r="K1560" s="1" t="s">
        <v>19</v>
      </c>
      <c r="L1560" s="1">
        <v>0</v>
      </c>
      <c r="M1560" s="1" t="s">
        <v>19</v>
      </c>
    </row>
    <row r="1561" spans="1:13" hidden="1" x14ac:dyDescent="0.25">
      <c r="A1561" s="1" t="s">
        <v>11</v>
      </c>
      <c r="B1561" s="1" t="s">
        <v>12</v>
      </c>
      <c r="C1561" s="1" t="s">
        <v>344</v>
      </c>
      <c r="D1561" s="1" t="s">
        <v>345</v>
      </c>
      <c r="E1561" s="1" t="s">
        <v>15</v>
      </c>
      <c r="F1561" s="1" t="s">
        <v>16</v>
      </c>
      <c r="G1561" s="1" t="s">
        <v>17</v>
      </c>
      <c r="H1561" s="1" t="s">
        <v>18</v>
      </c>
      <c r="I1561" s="2">
        <v>43888</v>
      </c>
      <c r="J1561" s="1">
        <v>1648</v>
      </c>
      <c r="K1561" s="1" t="s">
        <v>19</v>
      </c>
      <c r="L1561" s="1">
        <v>0</v>
      </c>
      <c r="M1561" s="1" t="s">
        <v>19</v>
      </c>
    </row>
    <row r="1562" spans="1:13" hidden="1" x14ac:dyDescent="0.25">
      <c r="A1562" s="1" t="s">
        <v>11</v>
      </c>
      <c r="B1562" s="1" t="s">
        <v>12</v>
      </c>
      <c r="C1562" s="1" t="s">
        <v>124</v>
      </c>
      <c r="D1562" s="1" t="s">
        <v>125</v>
      </c>
      <c r="E1562" s="1" t="s">
        <v>15</v>
      </c>
      <c r="F1562" s="1" t="s">
        <v>16</v>
      </c>
      <c r="G1562" s="1" t="s">
        <v>17</v>
      </c>
      <c r="H1562" s="1" t="s">
        <v>18</v>
      </c>
      <c r="I1562" s="2">
        <v>43889</v>
      </c>
      <c r="J1562" s="1">
        <v>27600</v>
      </c>
      <c r="K1562" s="1" t="s">
        <v>19</v>
      </c>
      <c r="L1562" s="1">
        <v>0</v>
      </c>
      <c r="M1562" s="1" t="s">
        <v>19</v>
      </c>
    </row>
    <row r="1563" spans="1:13" hidden="1" x14ac:dyDescent="0.25">
      <c r="A1563" s="1" t="s">
        <v>11</v>
      </c>
      <c r="B1563" s="1" t="s">
        <v>12</v>
      </c>
      <c r="C1563" s="1" t="s">
        <v>24</v>
      </c>
      <c r="D1563" s="1" t="s">
        <v>25</v>
      </c>
      <c r="E1563" s="1" t="s">
        <v>15</v>
      </c>
      <c r="F1563" s="1" t="s">
        <v>16</v>
      </c>
      <c r="G1563" s="1" t="s">
        <v>17</v>
      </c>
      <c r="H1563" s="1" t="s">
        <v>18</v>
      </c>
      <c r="I1563" s="2">
        <v>43889</v>
      </c>
      <c r="J1563" s="1">
        <v>106000</v>
      </c>
      <c r="K1563" s="1" t="s">
        <v>19</v>
      </c>
      <c r="L1563" s="1">
        <v>0</v>
      </c>
      <c r="M1563" s="1" t="s">
        <v>19</v>
      </c>
    </row>
    <row r="1564" spans="1:13" hidden="1" x14ac:dyDescent="0.25">
      <c r="A1564" s="1" t="s">
        <v>11</v>
      </c>
      <c r="B1564" s="1" t="s">
        <v>12</v>
      </c>
      <c r="C1564" s="1" t="s">
        <v>242</v>
      </c>
      <c r="D1564" s="1" t="s">
        <v>243</v>
      </c>
      <c r="E1564" s="1" t="s">
        <v>15</v>
      </c>
      <c r="F1564" s="1" t="s">
        <v>16</v>
      </c>
      <c r="G1564" s="1" t="s">
        <v>17</v>
      </c>
      <c r="H1564" s="1" t="s">
        <v>18</v>
      </c>
      <c r="I1564" s="2">
        <v>43889</v>
      </c>
      <c r="J1564" s="1">
        <v>5193</v>
      </c>
      <c r="K1564" s="1" t="s">
        <v>19</v>
      </c>
      <c r="L1564" s="1">
        <v>0</v>
      </c>
      <c r="M1564" s="1" t="s">
        <v>19</v>
      </c>
    </row>
    <row r="1565" spans="1:13" hidden="1" x14ac:dyDescent="0.25">
      <c r="A1565" s="1" t="s">
        <v>11</v>
      </c>
      <c r="B1565" s="1" t="s">
        <v>12</v>
      </c>
      <c r="C1565" s="1" t="s">
        <v>126</v>
      </c>
      <c r="D1565" s="1" t="s">
        <v>127</v>
      </c>
      <c r="E1565" s="1" t="s">
        <v>15</v>
      </c>
      <c r="F1565" s="1" t="s">
        <v>16</v>
      </c>
      <c r="G1565" s="1" t="s">
        <v>17</v>
      </c>
      <c r="H1565" s="1" t="s">
        <v>18</v>
      </c>
      <c r="I1565" s="2">
        <v>43889</v>
      </c>
      <c r="J1565" s="1">
        <v>14000</v>
      </c>
      <c r="K1565" s="1" t="s">
        <v>19</v>
      </c>
      <c r="L1565" s="1">
        <v>0</v>
      </c>
      <c r="M1565" s="1" t="s">
        <v>19</v>
      </c>
    </row>
    <row r="1566" spans="1:13" x14ac:dyDescent="0.25">
      <c r="A1566" s="1" t="s">
        <v>11</v>
      </c>
      <c r="B1566" s="1" t="s">
        <v>12</v>
      </c>
      <c r="C1566" s="1" t="s">
        <v>326</v>
      </c>
      <c r="D1566" s="1" t="s">
        <v>327</v>
      </c>
      <c r="E1566" s="1" t="s">
        <v>15</v>
      </c>
      <c r="F1566" s="1" t="s">
        <v>16</v>
      </c>
      <c r="G1566" s="1" t="s">
        <v>17</v>
      </c>
      <c r="H1566" s="1" t="s">
        <v>18</v>
      </c>
      <c r="I1566" s="2">
        <v>43889</v>
      </c>
      <c r="J1566" s="1">
        <v>2016</v>
      </c>
      <c r="K1566" s="1" t="s">
        <v>19</v>
      </c>
      <c r="L1566" s="1">
        <v>0</v>
      </c>
      <c r="M1566" s="1" t="s">
        <v>19</v>
      </c>
    </row>
    <row r="1567" spans="1:13" x14ac:dyDescent="0.25">
      <c r="A1567" s="1" t="s">
        <v>11</v>
      </c>
      <c r="B1567" s="1" t="s">
        <v>12</v>
      </c>
      <c r="C1567" s="1" t="s">
        <v>318</v>
      </c>
      <c r="D1567" s="1" t="s">
        <v>319</v>
      </c>
      <c r="E1567" s="1" t="s">
        <v>15</v>
      </c>
      <c r="F1567" s="1" t="s">
        <v>16</v>
      </c>
      <c r="G1567" s="1" t="s">
        <v>17</v>
      </c>
      <c r="H1567" s="1" t="s">
        <v>18</v>
      </c>
      <c r="I1567" s="2">
        <v>43889</v>
      </c>
      <c r="J1567" s="1">
        <v>9600</v>
      </c>
      <c r="K1567" s="1" t="s">
        <v>19</v>
      </c>
      <c r="L1567" s="1">
        <v>0</v>
      </c>
      <c r="M1567" s="1" t="s">
        <v>19</v>
      </c>
    </row>
    <row r="1568" spans="1:13" hidden="1" x14ac:dyDescent="0.25">
      <c r="A1568" s="1" t="s">
        <v>11</v>
      </c>
      <c r="B1568" s="1" t="s">
        <v>12</v>
      </c>
      <c r="C1568" s="1" t="s">
        <v>310</v>
      </c>
      <c r="D1568" s="1" t="s">
        <v>311</v>
      </c>
      <c r="E1568" s="1" t="s">
        <v>15</v>
      </c>
      <c r="F1568" s="1" t="s">
        <v>16</v>
      </c>
      <c r="G1568" s="1" t="s">
        <v>17</v>
      </c>
      <c r="H1568" s="1" t="s">
        <v>18</v>
      </c>
      <c r="I1568" s="2">
        <v>43889</v>
      </c>
      <c r="J1568" s="1">
        <v>8426</v>
      </c>
      <c r="K1568" s="1" t="s">
        <v>19</v>
      </c>
      <c r="L1568" s="1">
        <v>0</v>
      </c>
      <c r="M1568" s="1" t="s">
        <v>19</v>
      </c>
    </row>
    <row r="1569" spans="1:13" hidden="1" x14ac:dyDescent="0.25">
      <c r="A1569" s="1" t="s">
        <v>11</v>
      </c>
      <c r="B1569" s="1" t="s">
        <v>12</v>
      </c>
      <c r="C1569" s="1" t="s">
        <v>446</v>
      </c>
      <c r="D1569" s="1" t="s">
        <v>447</v>
      </c>
      <c r="E1569" s="1" t="s">
        <v>15</v>
      </c>
      <c r="F1569" s="1" t="s">
        <v>16</v>
      </c>
      <c r="G1569" s="1" t="s">
        <v>17</v>
      </c>
      <c r="H1569" s="1" t="s">
        <v>18</v>
      </c>
      <c r="I1569" s="2">
        <v>43889</v>
      </c>
      <c r="J1569" s="1">
        <v>104</v>
      </c>
      <c r="K1569" s="1" t="s">
        <v>19</v>
      </c>
      <c r="L1569" s="1">
        <v>0</v>
      </c>
      <c r="M1569" s="1" t="s">
        <v>19</v>
      </c>
    </row>
    <row r="1570" spans="1:13" hidden="1" x14ac:dyDescent="0.25">
      <c r="A1570" s="1" t="s">
        <v>11</v>
      </c>
      <c r="B1570" s="1" t="s">
        <v>12</v>
      </c>
      <c r="C1570" s="1" t="s">
        <v>26</v>
      </c>
      <c r="D1570" s="1" t="s">
        <v>27</v>
      </c>
      <c r="E1570" s="1" t="s">
        <v>15</v>
      </c>
      <c r="F1570" s="1" t="s">
        <v>16</v>
      </c>
      <c r="G1570" s="1" t="s">
        <v>17</v>
      </c>
      <c r="H1570" s="1" t="s">
        <v>18</v>
      </c>
      <c r="I1570" s="2">
        <v>43889</v>
      </c>
      <c r="J1570" s="1">
        <v>2760</v>
      </c>
      <c r="K1570" s="1" t="s">
        <v>19</v>
      </c>
      <c r="L1570" s="1">
        <v>0</v>
      </c>
      <c r="M1570" s="1" t="s">
        <v>19</v>
      </c>
    </row>
    <row r="1571" spans="1:13" hidden="1" x14ac:dyDescent="0.25">
      <c r="A1571" s="1" t="s">
        <v>11</v>
      </c>
      <c r="B1571" s="1" t="s">
        <v>12</v>
      </c>
      <c r="C1571" s="1" t="s">
        <v>230</v>
      </c>
      <c r="D1571" s="1" t="s">
        <v>231</v>
      </c>
      <c r="E1571" s="1" t="s">
        <v>15</v>
      </c>
      <c r="F1571" s="1" t="s">
        <v>16</v>
      </c>
      <c r="G1571" s="1" t="s">
        <v>17</v>
      </c>
      <c r="H1571" s="1" t="s">
        <v>18</v>
      </c>
      <c r="I1571" s="2">
        <v>43889</v>
      </c>
      <c r="J1571" s="1">
        <v>400</v>
      </c>
      <c r="K1571" s="1" t="s">
        <v>19</v>
      </c>
      <c r="L1571" s="1">
        <v>0</v>
      </c>
      <c r="M1571" s="1" t="s">
        <v>19</v>
      </c>
    </row>
    <row r="1572" spans="1:13" hidden="1" x14ac:dyDescent="0.25">
      <c r="A1572" s="1" t="s">
        <v>11</v>
      </c>
      <c r="B1572" s="1" t="s">
        <v>12</v>
      </c>
      <c r="C1572" s="1" t="s">
        <v>182</v>
      </c>
      <c r="D1572" s="1" t="s">
        <v>183</v>
      </c>
      <c r="E1572" s="1" t="s">
        <v>15</v>
      </c>
      <c r="F1572" s="1" t="s">
        <v>16</v>
      </c>
      <c r="G1572" s="1" t="s">
        <v>17</v>
      </c>
      <c r="H1572" s="1" t="s">
        <v>18</v>
      </c>
      <c r="I1572" s="2">
        <v>43889</v>
      </c>
      <c r="J1572" s="1">
        <v>142</v>
      </c>
      <c r="K1572" s="1" t="s">
        <v>19</v>
      </c>
      <c r="L1572" s="1">
        <v>0</v>
      </c>
      <c r="M1572" s="1" t="s">
        <v>19</v>
      </c>
    </row>
    <row r="1573" spans="1:13" hidden="1" x14ac:dyDescent="0.25">
      <c r="A1573" s="1" t="s">
        <v>11</v>
      </c>
      <c r="B1573" s="1" t="s">
        <v>12</v>
      </c>
      <c r="C1573" s="1" t="s">
        <v>386</v>
      </c>
      <c r="D1573" s="1" t="s">
        <v>387</v>
      </c>
      <c r="E1573" s="1" t="s">
        <v>15</v>
      </c>
      <c r="F1573" s="1" t="s">
        <v>16</v>
      </c>
      <c r="G1573" s="1" t="s">
        <v>17</v>
      </c>
      <c r="H1573" s="1" t="s">
        <v>18</v>
      </c>
      <c r="I1573" s="2">
        <v>43889</v>
      </c>
      <c r="J1573" s="1">
        <v>1000</v>
      </c>
      <c r="K1573" s="1" t="s">
        <v>19</v>
      </c>
      <c r="L1573" s="1">
        <v>0</v>
      </c>
      <c r="M1573" s="1" t="s">
        <v>19</v>
      </c>
    </row>
    <row r="1574" spans="1:13" hidden="1" x14ac:dyDescent="0.25">
      <c r="A1574" s="1" t="s">
        <v>11</v>
      </c>
      <c r="B1574" s="1" t="s">
        <v>12</v>
      </c>
      <c r="C1574" s="1" t="s">
        <v>254</v>
      </c>
      <c r="D1574" s="1" t="s">
        <v>255</v>
      </c>
      <c r="E1574" s="1" t="s">
        <v>15</v>
      </c>
      <c r="F1574" s="1" t="s">
        <v>16</v>
      </c>
      <c r="G1574" s="1" t="s">
        <v>17</v>
      </c>
      <c r="H1574" s="1" t="s">
        <v>18</v>
      </c>
      <c r="I1574" s="2">
        <v>43889</v>
      </c>
      <c r="J1574" s="1">
        <v>34</v>
      </c>
      <c r="K1574" s="1" t="s">
        <v>19</v>
      </c>
      <c r="L1574" s="1">
        <v>0</v>
      </c>
      <c r="M1574" s="1" t="s">
        <v>19</v>
      </c>
    </row>
    <row r="1575" spans="1:13" hidden="1" x14ac:dyDescent="0.25">
      <c r="A1575" s="1" t="s">
        <v>11</v>
      </c>
      <c r="B1575" s="1" t="s">
        <v>12</v>
      </c>
      <c r="C1575" s="1" t="s">
        <v>196</v>
      </c>
      <c r="D1575" s="1" t="s">
        <v>197</v>
      </c>
      <c r="E1575" s="1" t="s">
        <v>15</v>
      </c>
      <c r="F1575" s="1" t="s">
        <v>16</v>
      </c>
      <c r="G1575" s="1" t="s">
        <v>17</v>
      </c>
      <c r="H1575" s="1" t="s">
        <v>18</v>
      </c>
      <c r="I1575" s="2">
        <v>43889</v>
      </c>
      <c r="J1575" s="1">
        <v>8868</v>
      </c>
      <c r="K1575" s="1" t="s">
        <v>19</v>
      </c>
      <c r="L1575" s="1">
        <v>0</v>
      </c>
      <c r="M1575" s="1" t="s">
        <v>19</v>
      </c>
    </row>
    <row r="1576" spans="1:13" hidden="1" x14ac:dyDescent="0.25">
      <c r="A1576" s="1" t="s">
        <v>11</v>
      </c>
      <c r="B1576" s="1" t="s">
        <v>12</v>
      </c>
      <c r="C1576" s="1" t="s">
        <v>198</v>
      </c>
      <c r="D1576" s="1" t="s">
        <v>199</v>
      </c>
      <c r="E1576" s="1" t="s">
        <v>15</v>
      </c>
      <c r="F1576" s="1" t="s">
        <v>16</v>
      </c>
      <c r="G1576" s="1" t="s">
        <v>17</v>
      </c>
      <c r="H1576" s="1" t="s">
        <v>18</v>
      </c>
      <c r="I1576" s="2">
        <v>43889</v>
      </c>
      <c r="J1576" s="1">
        <v>993</v>
      </c>
      <c r="K1576" s="1" t="s">
        <v>19</v>
      </c>
      <c r="L1576" s="1">
        <v>0</v>
      </c>
      <c r="M1576" s="1" t="s">
        <v>19</v>
      </c>
    </row>
    <row r="1577" spans="1:13" hidden="1" x14ac:dyDescent="0.25">
      <c r="A1577" s="1" t="s">
        <v>11</v>
      </c>
      <c r="B1577" s="1" t="s">
        <v>12</v>
      </c>
      <c r="C1577" s="1" t="s">
        <v>358</v>
      </c>
      <c r="D1577" s="1" t="s">
        <v>359</v>
      </c>
      <c r="E1577" s="1" t="s">
        <v>15</v>
      </c>
      <c r="F1577" s="1" t="s">
        <v>16</v>
      </c>
      <c r="G1577" s="1" t="s">
        <v>17</v>
      </c>
      <c r="H1577" s="1" t="s">
        <v>18</v>
      </c>
      <c r="I1577" s="2">
        <v>43890</v>
      </c>
      <c r="J1577" s="1">
        <v>30000</v>
      </c>
      <c r="K1577" s="1" t="s">
        <v>19</v>
      </c>
      <c r="L1577" s="1">
        <v>0</v>
      </c>
      <c r="M1577" s="1" t="s">
        <v>19</v>
      </c>
    </row>
    <row r="1578" spans="1:13" hidden="1" x14ac:dyDescent="0.25">
      <c r="A1578" s="1" t="s">
        <v>11</v>
      </c>
      <c r="B1578" s="1" t="s">
        <v>12</v>
      </c>
      <c r="C1578" s="1" t="s">
        <v>214</v>
      </c>
      <c r="D1578" s="1" t="s">
        <v>215</v>
      </c>
      <c r="E1578" s="1" t="s">
        <v>15</v>
      </c>
      <c r="F1578" s="1" t="s">
        <v>16</v>
      </c>
      <c r="G1578" s="1" t="s">
        <v>17</v>
      </c>
      <c r="H1578" s="1" t="s">
        <v>18</v>
      </c>
      <c r="I1578" s="2">
        <v>43890</v>
      </c>
      <c r="J1578" s="1">
        <v>39960</v>
      </c>
      <c r="K1578" s="1" t="s">
        <v>19</v>
      </c>
      <c r="L1578" s="1">
        <v>0</v>
      </c>
      <c r="M1578" s="1" t="s">
        <v>19</v>
      </c>
    </row>
    <row r="1579" spans="1:13" hidden="1" x14ac:dyDescent="0.25">
      <c r="A1579" s="1" t="s">
        <v>11</v>
      </c>
      <c r="B1579" s="1" t="s">
        <v>12</v>
      </c>
      <c r="C1579" s="1" t="s">
        <v>238</v>
      </c>
      <c r="D1579" s="1" t="s">
        <v>239</v>
      </c>
      <c r="E1579" s="1" t="s">
        <v>15</v>
      </c>
      <c r="F1579" s="1" t="s">
        <v>16</v>
      </c>
      <c r="G1579" s="1" t="s">
        <v>17</v>
      </c>
      <c r="H1579" s="1" t="s">
        <v>18</v>
      </c>
      <c r="I1579" s="2">
        <v>43890</v>
      </c>
      <c r="J1579" s="1">
        <v>6040</v>
      </c>
      <c r="K1579" s="1" t="s">
        <v>19</v>
      </c>
      <c r="L1579" s="1">
        <v>0</v>
      </c>
      <c r="M1579" s="1" t="s">
        <v>19</v>
      </c>
    </row>
    <row r="1580" spans="1:13" hidden="1" x14ac:dyDescent="0.25">
      <c r="A1580" s="1" t="s">
        <v>11</v>
      </c>
      <c r="B1580" s="1" t="s">
        <v>12</v>
      </c>
      <c r="C1580" s="1" t="s">
        <v>22</v>
      </c>
      <c r="D1580" s="1" t="s">
        <v>23</v>
      </c>
      <c r="E1580" s="1" t="s">
        <v>15</v>
      </c>
      <c r="F1580" s="1" t="s">
        <v>16</v>
      </c>
      <c r="G1580" s="1" t="s">
        <v>17</v>
      </c>
      <c r="H1580" s="1" t="s">
        <v>18</v>
      </c>
      <c r="I1580" s="2">
        <v>43890</v>
      </c>
      <c r="J1580" s="1">
        <v>165000</v>
      </c>
      <c r="K1580" s="1" t="s">
        <v>19</v>
      </c>
      <c r="L1580" s="1">
        <v>0</v>
      </c>
      <c r="M1580" s="1" t="s">
        <v>19</v>
      </c>
    </row>
    <row r="1581" spans="1:13" hidden="1" x14ac:dyDescent="0.25">
      <c r="A1581" s="1" t="s">
        <v>11</v>
      </c>
      <c r="B1581" s="1" t="s">
        <v>12</v>
      </c>
      <c r="C1581" s="1" t="s">
        <v>240</v>
      </c>
      <c r="D1581" s="1" t="s">
        <v>241</v>
      </c>
      <c r="E1581" s="1" t="s">
        <v>15</v>
      </c>
      <c r="F1581" s="1" t="s">
        <v>16</v>
      </c>
      <c r="G1581" s="1" t="s">
        <v>17</v>
      </c>
      <c r="H1581" s="1" t="s">
        <v>18</v>
      </c>
      <c r="I1581" s="2">
        <v>43890</v>
      </c>
      <c r="J1581" s="1">
        <v>30000</v>
      </c>
      <c r="K1581" s="1" t="s">
        <v>19</v>
      </c>
      <c r="L1581" s="1">
        <v>0</v>
      </c>
      <c r="M1581" s="1" t="s">
        <v>19</v>
      </c>
    </row>
    <row r="1582" spans="1:13" hidden="1" x14ac:dyDescent="0.25">
      <c r="A1582" s="1" t="s">
        <v>11</v>
      </c>
      <c r="B1582" s="1" t="s">
        <v>12</v>
      </c>
      <c r="C1582" s="1" t="s">
        <v>124</v>
      </c>
      <c r="D1582" s="1" t="s">
        <v>125</v>
      </c>
      <c r="E1582" s="1" t="s">
        <v>15</v>
      </c>
      <c r="F1582" s="1" t="s">
        <v>16</v>
      </c>
      <c r="G1582" s="1" t="s">
        <v>17</v>
      </c>
      <c r="H1582" s="1" t="s">
        <v>18</v>
      </c>
      <c r="I1582" s="2">
        <v>43890</v>
      </c>
      <c r="J1582" s="1">
        <v>12480</v>
      </c>
      <c r="K1582" s="1" t="s">
        <v>19</v>
      </c>
      <c r="L1582" s="1">
        <v>0</v>
      </c>
      <c r="M1582" s="1" t="s">
        <v>19</v>
      </c>
    </row>
    <row r="1583" spans="1:13" hidden="1" x14ac:dyDescent="0.25">
      <c r="A1583" s="1" t="s">
        <v>11</v>
      </c>
      <c r="B1583" s="1" t="s">
        <v>12</v>
      </c>
      <c r="C1583" s="1" t="s">
        <v>24</v>
      </c>
      <c r="D1583" s="1" t="s">
        <v>25</v>
      </c>
      <c r="E1583" s="1" t="s">
        <v>15</v>
      </c>
      <c r="F1583" s="1" t="s">
        <v>16</v>
      </c>
      <c r="G1583" s="1" t="s">
        <v>17</v>
      </c>
      <c r="H1583" s="1" t="s">
        <v>18</v>
      </c>
      <c r="I1583" s="2">
        <v>43890</v>
      </c>
      <c r="J1583" s="1">
        <v>150000</v>
      </c>
      <c r="K1583" s="1" t="s">
        <v>19</v>
      </c>
      <c r="L1583" s="1">
        <v>0</v>
      </c>
      <c r="M1583" s="1" t="s">
        <v>19</v>
      </c>
    </row>
    <row r="1584" spans="1:13" x14ac:dyDescent="0.25">
      <c r="A1584" s="1" t="s">
        <v>11</v>
      </c>
      <c r="B1584" s="1" t="s">
        <v>12</v>
      </c>
      <c r="C1584" s="1" t="s">
        <v>318</v>
      </c>
      <c r="D1584" s="1" t="s">
        <v>319</v>
      </c>
      <c r="E1584" s="1" t="s">
        <v>15</v>
      </c>
      <c r="F1584" s="1" t="s">
        <v>16</v>
      </c>
      <c r="G1584" s="1" t="s">
        <v>17</v>
      </c>
      <c r="H1584" s="1" t="s">
        <v>18</v>
      </c>
      <c r="I1584" s="2">
        <v>43890</v>
      </c>
      <c r="J1584" s="1">
        <v>18304</v>
      </c>
      <c r="K1584" s="1" t="s">
        <v>19</v>
      </c>
      <c r="L1584" s="1">
        <v>0</v>
      </c>
      <c r="M1584" s="1" t="s">
        <v>19</v>
      </c>
    </row>
    <row r="1585" spans="1:13" hidden="1" x14ac:dyDescent="0.25">
      <c r="A1585" s="1" t="s">
        <v>11</v>
      </c>
      <c r="B1585" s="1" t="s">
        <v>12</v>
      </c>
      <c r="C1585" s="1" t="s">
        <v>54</v>
      </c>
      <c r="D1585" s="1" t="s">
        <v>55</v>
      </c>
      <c r="E1585" s="1" t="s">
        <v>15</v>
      </c>
      <c r="F1585" s="1" t="s">
        <v>16</v>
      </c>
      <c r="G1585" s="1" t="s">
        <v>17</v>
      </c>
      <c r="H1585" s="1" t="s">
        <v>18</v>
      </c>
      <c r="I1585" s="2">
        <v>43890</v>
      </c>
      <c r="J1585" s="1">
        <v>140</v>
      </c>
      <c r="K1585" s="1" t="s">
        <v>19</v>
      </c>
      <c r="L1585" s="1">
        <v>0</v>
      </c>
      <c r="M1585" s="1" t="s">
        <v>19</v>
      </c>
    </row>
    <row r="1586" spans="1:13" hidden="1" x14ac:dyDescent="0.25">
      <c r="A1586" s="1" t="s">
        <v>11</v>
      </c>
      <c r="B1586" s="1" t="s">
        <v>12</v>
      </c>
      <c r="C1586" s="1" t="s">
        <v>404</v>
      </c>
      <c r="D1586" s="1" t="s">
        <v>405</v>
      </c>
      <c r="E1586" s="1" t="s">
        <v>15</v>
      </c>
      <c r="F1586" s="1" t="s">
        <v>16</v>
      </c>
      <c r="G1586" s="1" t="s">
        <v>17</v>
      </c>
      <c r="H1586" s="1" t="s">
        <v>18</v>
      </c>
      <c r="I1586" s="2">
        <v>43890</v>
      </c>
      <c r="J1586" s="1">
        <v>200</v>
      </c>
      <c r="K1586" s="1" t="s">
        <v>19</v>
      </c>
      <c r="L1586" s="1">
        <v>0</v>
      </c>
      <c r="M1586" s="1" t="s">
        <v>19</v>
      </c>
    </row>
    <row r="1587" spans="1:13" hidden="1" x14ac:dyDescent="0.25">
      <c r="A1587" s="1" t="s">
        <v>11</v>
      </c>
      <c r="B1587" s="1" t="s">
        <v>12</v>
      </c>
      <c r="C1587" s="1" t="s">
        <v>180</v>
      </c>
      <c r="D1587" s="1" t="s">
        <v>181</v>
      </c>
      <c r="E1587" s="1" t="s">
        <v>15</v>
      </c>
      <c r="F1587" s="1" t="s">
        <v>16</v>
      </c>
      <c r="G1587" s="1" t="s">
        <v>17</v>
      </c>
      <c r="H1587" s="1" t="s">
        <v>18</v>
      </c>
      <c r="I1587" s="2">
        <v>43890</v>
      </c>
      <c r="J1587" s="1">
        <v>200</v>
      </c>
      <c r="K1587" s="1" t="s">
        <v>19</v>
      </c>
      <c r="L1587" s="1">
        <v>0</v>
      </c>
      <c r="M1587" s="1" t="s">
        <v>19</v>
      </c>
    </row>
    <row r="1588" spans="1:13" hidden="1" x14ac:dyDescent="0.25">
      <c r="A1588" s="1" t="s">
        <v>11</v>
      </c>
      <c r="B1588" s="1" t="s">
        <v>12</v>
      </c>
      <c r="C1588" s="1" t="s">
        <v>320</v>
      </c>
      <c r="D1588" s="1" t="s">
        <v>321</v>
      </c>
      <c r="E1588" s="1" t="s">
        <v>15</v>
      </c>
      <c r="F1588" s="1" t="s">
        <v>16</v>
      </c>
      <c r="G1588" s="1" t="s">
        <v>17</v>
      </c>
      <c r="H1588" s="1" t="s">
        <v>18</v>
      </c>
      <c r="I1588" s="2">
        <v>43890</v>
      </c>
      <c r="J1588" s="1">
        <v>100</v>
      </c>
      <c r="K1588" s="1" t="s">
        <v>19</v>
      </c>
      <c r="L1588" s="1">
        <v>0</v>
      </c>
      <c r="M1588" s="1" t="s">
        <v>19</v>
      </c>
    </row>
    <row r="1589" spans="1:13" hidden="1" x14ac:dyDescent="0.25">
      <c r="A1589" s="1" t="s">
        <v>11</v>
      </c>
      <c r="B1589" s="1" t="s">
        <v>12</v>
      </c>
      <c r="C1589" s="1" t="s">
        <v>306</v>
      </c>
      <c r="D1589" s="1" t="s">
        <v>307</v>
      </c>
      <c r="E1589" s="1" t="s">
        <v>15</v>
      </c>
      <c r="F1589" s="1" t="s">
        <v>16</v>
      </c>
      <c r="G1589" s="1" t="s">
        <v>17</v>
      </c>
      <c r="H1589" s="1" t="s">
        <v>18</v>
      </c>
      <c r="I1589" s="2">
        <v>43890</v>
      </c>
      <c r="J1589" s="1">
        <v>550</v>
      </c>
      <c r="K1589" s="1" t="s">
        <v>19</v>
      </c>
      <c r="L1589" s="1">
        <v>0</v>
      </c>
      <c r="M1589" s="1" t="s">
        <v>19</v>
      </c>
    </row>
    <row r="1590" spans="1:13" hidden="1" x14ac:dyDescent="0.25">
      <c r="A1590" s="1" t="s">
        <v>11</v>
      </c>
      <c r="B1590" s="1" t="s">
        <v>12</v>
      </c>
      <c r="C1590" s="1" t="s">
        <v>174</v>
      </c>
      <c r="D1590" s="1" t="s">
        <v>175</v>
      </c>
      <c r="E1590" s="1" t="s">
        <v>15</v>
      </c>
      <c r="F1590" s="1" t="s">
        <v>16</v>
      </c>
      <c r="G1590" s="1" t="s">
        <v>17</v>
      </c>
      <c r="H1590" s="1" t="s">
        <v>18</v>
      </c>
      <c r="I1590" s="2">
        <v>43890</v>
      </c>
      <c r="J1590" s="1">
        <v>80</v>
      </c>
      <c r="K1590" s="1" t="s">
        <v>19</v>
      </c>
      <c r="L1590" s="1">
        <v>0</v>
      </c>
      <c r="M1590" s="1" t="s">
        <v>19</v>
      </c>
    </row>
    <row r="1591" spans="1:13" hidden="1" x14ac:dyDescent="0.25">
      <c r="A1591" s="1" t="s">
        <v>11</v>
      </c>
      <c r="B1591" s="1" t="s">
        <v>12</v>
      </c>
      <c r="C1591" s="1" t="s">
        <v>448</v>
      </c>
      <c r="D1591" s="1" t="s">
        <v>449</v>
      </c>
      <c r="E1591" s="1" t="s">
        <v>15</v>
      </c>
      <c r="F1591" s="1" t="s">
        <v>16</v>
      </c>
      <c r="G1591" s="1" t="s">
        <v>17</v>
      </c>
      <c r="H1591" s="1" t="s">
        <v>18</v>
      </c>
      <c r="I1591" s="2">
        <v>43890</v>
      </c>
      <c r="J1591" s="1">
        <v>150</v>
      </c>
      <c r="K1591" s="1" t="s">
        <v>19</v>
      </c>
      <c r="L1591" s="1">
        <v>0</v>
      </c>
      <c r="M1591" s="1" t="s">
        <v>19</v>
      </c>
    </row>
    <row r="1592" spans="1:13" hidden="1" x14ac:dyDescent="0.25">
      <c r="A1592" s="1" t="s">
        <v>11</v>
      </c>
      <c r="B1592" s="1" t="s">
        <v>12</v>
      </c>
      <c r="C1592" s="1" t="s">
        <v>218</v>
      </c>
      <c r="D1592" s="1" t="s">
        <v>219</v>
      </c>
      <c r="E1592" s="1" t="s">
        <v>15</v>
      </c>
      <c r="F1592" s="1" t="s">
        <v>16</v>
      </c>
      <c r="G1592" s="1" t="s">
        <v>17</v>
      </c>
      <c r="H1592" s="1" t="s">
        <v>18</v>
      </c>
      <c r="I1592" s="2">
        <v>43890</v>
      </c>
      <c r="J1592" s="1">
        <v>150</v>
      </c>
      <c r="K1592" s="1" t="s">
        <v>19</v>
      </c>
      <c r="L1592" s="1">
        <v>0</v>
      </c>
      <c r="M1592" s="1" t="s">
        <v>19</v>
      </c>
    </row>
    <row r="1593" spans="1:13" hidden="1" x14ac:dyDescent="0.25">
      <c r="A1593" s="1" t="s">
        <v>11</v>
      </c>
      <c r="B1593" s="1" t="s">
        <v>12</v>
      </c>
      <c r="C1593" s="1" t="s">
        <v>98</v>
      </c>
      <c r="D1593" s="1" t="s">
        <v>99</v>
      </c>
      <c r="E1593" s="1" t="s">
        <v>15</v>
      </c>
      <c r="F1593" s="1" t="s">
        <v>16</v>
      </c>
      <c r="G1593" s="1" t="s">
        <v>17</v>
      </c>
      <c r="H1593" s="1" t="s">
        <v>18</v>
      </c>
      <c r="I1593" s="2">
        <v>43890</v>
      </c>
      <c r="J1593" s="1">
        <v>150</v>
      </c>
      <c r="K1593" s="1" t="s">
        <v>19</v>
      </c>
      <c r="L1593" s="1">
        <v>0</v>
      </c>
      <c r="M1593" s="1" t="s">
        <v>19</v>
      </c>
    </row>
    <row r="1594" spans="1:13" hidden="1" x14ac:dyDescent="0.25">
      <c r="A1594" s="1" t="s">
        <v>11</v>
      </c>
      <c r="B1594" s="1" t="s">
        <v>12</v>
      </c>
      <c r="C1594" s="1" t="s">
        <v>450</v>
      </c>
      <c r="D1594" s="1" t="s">
        <v>451</v>
      </c>
      <c r="E1594" s="1" t="s">
        <v>15</v>
      </c>
      <c r="F1594" s="1" t="s">
        <v>16</v>
      </c>
      <c r="G1594" s="1" t="s">
        <v>17</v>
      </c>
      <c r="H1594" s="1" t="s">
        <v>18</v>
      </c>
      <c r="I1594" s="2">
        <v>43890</v>
      </c>
      <c r="J1594" s="1">
        <v>88</v>
      </c>
      <c r="K1594" s="1" t="s">
        <v>19</v>
      </c>
      <c r="L1594" s="1">
        <v>0</v>
      </c>
      <c r="M1594" s="1" t="s">
        <v>19</v>
      </c>
    </row>
    <row r="1595" spans="1:13" hidden="1" x14ac:dyDescent="0.25">
      <c r="A1595" s="1" t="s">
        <v>11</v>
      </c>
      <c r="B1595" s="1" t="s">
        <v>12</v>
      </c>
      <c r="C1595" s="1" t="s">
        <v>80</v>
      </c>
      <c r="D1595" s="1" t="s">
        <v>81</v>
      </c>
      <c r="E1595" s="1" t="s">
        <v>15</v>
      </c>
      <c r="F1595" s="1" t="s">
        <v>16</v>
      </c>
      <c r="G1595" s="1" t="s">
        <v>17</v>
      </c>
      <c r="H1595" s="1" t="s">
        <v>18</v>
      </c>
      <c r="I1595" s="2">
        <v>43890</v>
      </c>
      <c r="J1595" s="1">
        <v>350</v>
      </c>
      <c r="K1595" s="1" t="s">
        <v>19</v>
      </c>
      <c r="L1595" s="1">
        <v>0</v>
      </c>
      <c r="M1595" s="1" t="s">
        <v>19</v>
      </c>
    </row>
    <row r="1596" spans="1:13" hidden="1" x14ac:dyDescent="0.25">
      <c r="A1596" s="1" t="s">
        <v>11</v>
      </c>
      <c r="B1596" s="1" t="s">
        <v>12</v>
      </c>
      <c r="C1596" s="1" t="s">
        <v>72</v>
      </c>
      <c r="D1596" s="1" t="s">
        <v>73</v>
      </c>
      <c r="E1596" s="1" t="s">
        <v>15</v>
      </c>
      <c r="F1596" s="1" t="s">
        <v>16</v>
      </c>
      <c r="G1596" s="1" t="s">
        <v>17</v>
      </c>
      <c r="H1596" s="1" t="s">
        <v>18</v>
      </c>
      <c r="I1596" s="2">
        <v>43890</v>
      </c>
      <c r="J1596" s="1">
        <v>400</v>
      </c>
      <c r="K1596" s="1" t="s">
        <v>19</v>
      </c>
      <c r="L1596" s="1">
        <v>0</v>
      </c>
      <c r="M1596" s="1" t="s">
        <v>19</v>
      </c>
    </row>
    <row r="1597" spans="1:13" hidden="1" x14ac:dyDescent="0.25">
      <c r="A1597" s="1" t="s">
        <v>11</v>
      </c>
      <c r="B1597" s="1" t="s">
        <v>12</v>
      </c>
      <c r="C1597" s="1" t="s">
        <v>254</v>
      </c>
      <c r="D1597" s="1" t="s">
        <v>255</v>
      </c>
      <c r="E1597" s="1" t="s">
        <v>15</v>
      </c>
      <c r="F1597" s="1" t="s">
        <v>16</v>
      </c>
      <c r="G1597" s="1" t="s">
        <v>17</v>
      </c>
      <c r="H1597" s="1" t="s">
        <v>18</v>
      </c>
      <c r="I1597" s="2">
        <v>43890</v>
      </c>
      <c r="J1597" s="1">
        <v>15</v>
      </c>
      <c r="K1597" s="1" t="s">
        <v>19</v>
      </c>
      <c r="L1597" s="1">
        <v>0</v>
      </c>
      <c r="M1597" s="1" t="s">
        <v>19</v>
      </c>
    </row>
    <row r="1598" spans="1:13" hidden="1" x14ac:dyDescent="0.25">
      <c r="A1598" s="1" t="s">
        <v>11</v>
      </c>
      <c r="B1598" s="1" t="s">
        <v>12</v>
      </c>
      <c r="C1598" s="1" t="s">
        <v>32</v>
      </c>
      <c r="D1598" s="1" t="s">
        <v>33</v>
      </c>
      <c r="E1598" s="1" t="s">
        <v>15</v>
      </c>
      <c r="F1598" s="1" t="s">
        <v>16</v>
      </c>
      <c r="G1598" s="1" t="s">
        <v>17</v>
      </c>
      <c r="H1598" s="1" t="s">
        <v>18</v>
      </c>
      <c r="I1598" s="2">
        <v>43890</v>
      </c>
      <c r="J1598" s="1">
        <v>9960</v>
      </c>
      <c r="K1598" s="1" t="s">
        <v>19</v>
      </c>
      <c r="L1598" s="1">
        <v>0</v>
      </c>
      <c r="M1598" s="1" t="s">
        <v>19</v>
      </c>
    </row>
    <row r="1599" spans="1:13" hidden="1" x14ac:dyDescent="0.25">
      <c r="A1599" s="1" t="s">
        <v>11</v>
      </c>
      <c r="B1599" s="1" t="s">
        <v>12</v>
      </c>
      <c r="C1599" s="1" t="s">
        <v>24</v>
      </c>
      <c r="D1599" s="1" t="s">
        <v>25</v>
      </c>
      <c r="E1599" s="1" t="s">
        <v>15</v>
      </c>
      <c r="F1599" s="1" t="s">
        <v>16</v>
      </c>
      <c r="G1599" s="1" t="s">
        <v>17</v>
      </c>
      <c r="H1599" s="1" t="s">
        <v>18</v>
      </c>
      <c r="I1599" s="2">
        <v>43894</v>
      </c>
      <c r="J1599" s="1">
        <v>85000</v>
      </c>
      <c r="K1599" s="1" t="s">
        <v>19</v>
      </c>
      <c r="L1599" s="1">
        <v>0</v>
      </c>
      <c r="M1599" s="1" t="s">
        <v>19</v>
      </c>
    </row>
    <row r="1600" spans="1:13" hidden="1" x14ac:dyDescent="0.25">
      <c r="A1600" s="1" t="s">
        <v>11</v>
      </c>
      <c r="B1600" s="1" t="s">
        <v>12</v>
      </c>
      <c r="C1600" s="1" t="s">
        <v>242</v>
      </c>
      <c r="D1600" s="1" t="s">
        <v>243</v>
      </c>
      <c r="E1600" s="1" t="s">
        <v>15</v>
      </c>
      <c r="F1600" s="1" t="s">
        <v>16</v>
      </c>
      <c r="G1600" s="1" t="s">
        <v>17</v>
      </c>
      <c r="H1600" s="1" t="s">
        <v>18</v>
      </c>
      <c r="I1600" s="2">
        <v>43894</v>
      </c>
      <c r="J1600" s="1">
        <v>5700</v>
      </c>
      <c r="K1600" s="1" t="s">
        <v>19</v>
      </c>
      <c r="L1600" s="1">
        <v>0</v>
      </c>
      <c r="M1600" s="1" t="s">
        <v>19</v>
      </c>
    </row>
    <row r="1601" spans="1:13" hidden="1" x14ac:dyDescent="0.25">
      <c r="A1601" s="1" t="s">
        <v>11</v>
      </c>
      <c r="B1601" s="1" t="s">
        <v>12</v>
      </c>
      <c r="C1601" s="1" t="s">
        <v>126</v>
      </c>
      <c r="D1601" s="1" t="s">
        <v>127</v>
      </c>
      <c r="E1601" s="1" t="s">
        <v>15</v>
      </c>
      <c r="F1601" s="1" t="s">
        <v>16</v>
      </c>
      <c r="G1601" s="1" t="s">
        <v>17</v>
      </c>
      <c r="H1601" s="1" t="s">
        <v>18</v>
      </c>
      <c r="I1601" s="2">
        <v>43894</v>
      </c>
      <c r="J1601" s="1">
        <v>994</v>
      </c>
      <c r="K1601" s="1" t="s">
        <v>19</v>
      </c>
      <c r="L1601" s="1">
        <v>0</v>
      </c>
      <c r="M1601" s="1" t="s">
        <v>19</v>
      </c>
    </row>
    <row r="1602" spans="1:13" x14ac:dyDescent="0.25">
      <c r="A1602" s="1" t="s">
        <v>11</v>
      </c>
      <c r="B1602" s="1" t="s">
        <v>12</v>
      </c>
      <c r="C1602" s="1" t="s">
        <v>318</v>
      </c>
      <c r="D1602" s="1" t="s">
        <v>319</v>
      </c>
      <c r="E1602" s="1" t="s">
        <v>15</v>
      </c>
      <c r="F1602" s="1" t="s">
        <v>16</v>
      </c>
      <c r="G1602" s="1" t="s">
        <v>17</v>
      </c>
      <c r="H1602" s="1" t="s">
        <v>18</v>
      </c>
      <c r="I1602" s="2">
        <v>43894</v>
      </c>
      <c r="J1602" s="1">
        <v>5842</v>
      </c>
      <c r="K1602" s="1" t="s">
        <v>19</v>
      </c>
      <c r="L1602" s="1">
        <v>0</v>
      </c>
      <c r="M1602" s="1" t="s">
        <v>19</v>
      </c>
    </row>
    <row r="1603" spans="1:13" hidden="1" x14ac:dyDescent="0.25">
      <c r="A1603" s="1" t="s">
        <v>11</v>
      </c>
      <c r="B1603" s="1" t="s">
        <v>12</v>
      </c>
      <c r="C1603" s="1" t="s">
        <v>424</v>
      </c>
      <c r="D1603" s="1" t="s">
        <v>425</v>
      </c>
      <c r="E1603" s="1" t="s">
        <v>15</v>
      </c>
      <c r="F1603" s="1" t="s">
        <v>16</v>
      </c>
      <c r="G1603" s="1" t="s">
        <v>17</v>
      </c>
      <c r="H1603" s="1" t="s">
        <v>18</v>
      </c>
      <c r="I1603" s="2">
        <v>43894</v>
      </c>
      <c r="J1603" s="1">
        <v>9</v>
      </c>
      <c r="K1603" s="1" t="s">
        <v>19</v>
      </c>
      <c r="L1603" s="1">
        <v>0</v>
      </c>
      <c r="M1603" s="1" t="s">
        <v>19</v>
      </c>
    </row>
    <row r="1604" spans="1:13" hidden="1" x14ac:dyDescent="0.25">
      <c r="A1604" s="1" t="s">
        <v>11</v>
      </c>
      <c r="B1604" s="1" t="s">
        <v>12</v>
      </c>
      <c r="C1604" s="1" t="s">
        <v>360</v>
      </c>
      <c r="D1604" s="1" t="s">
        <v>361</v>
      </c>
      <c r="E1604" s="1" t="s">
        <v>15</v>
      </c>
      <c r="F1604" s="1" t="s">
        <v>16</v>
      </c>
      <c r="G1604" s="1" t="s">
        <v>17</v>
      </c>
      <c r="H1604" s="1" t="s">
        <v>18</v>
      </c>
      <c r="I1604" s="2">
        <v>43895</v>
      </c>
      <c r="J1604" s="1">
        <v>3044</v>
      </c>
      <c r="K1604" s="1" t="s">
        <v>19</v>
      </c>
      <c r="L1604" s="1">
        <v>0</v>
      </c>
      <c r="M1604" s="1" t="s">
        <v>19</v>
      </c>
    </row>
    <row r="1605" spans="1:13" hidden="1" x14ac:dyDescent="0.25">
      <c r="A1605" s="1" t="s">
        <v>11</v>
      </c>
      <c r="B1605" s="1" t="s">
        <v>12</v>
      </c>
      <c r="C1605" s="1" t="s">
        <v>242</v>
      </c>
      <c r="D1605" s="1" t="s">
        <v>243</v>
      </c>
      <c r="E1605" s="1" t="s">
        <v>15</v>
      </c>
      <c r="F1605" s="1" t="s">
        <v>16</v>
      </c>
      <c r="G1605" s="1" t="s">
        <v>17</v>
      </c>
      <c r="H1605" s="1" t="s">
        <v>18</v>
      </c>
      <c r="I1605" s="2">
        <v>43895</v>
      </c>
      <c r="J1605" s="1">
        <v>13800</v>
      </c>
      <c r="K1605" s="1" t="s">
        <v>19</v>
      </c>
      <c r="L1605" s="1">
        <v>0</v>
      </c>
      <c r="M1605" s="1" t="s">
        <v>19</v>
      </c>
    </row>
    <row r="1606" spans="1:13" hidden="1" x14ac:dyDescent="0.25">
      <c r="A1606" s="1" t="s">
        <v>11</v>
      </c>
      <c r="B1606" s="1" t="s">
        <v>12</v>
      </c>
      <c r="C1606" s="1" t="s">
        <v>452</v>
      </c>
      <c r="D1606" s="1" t="s">
        <v>453</v>
      </c>
      <c r="E1606" s="1" t="s">
        <v>15</v>
      </c>
      <c r="F1606" s="1" t="s">
        <v>16</v>
      </c>
      <c r="G1606" s="1" t="s">
        <v>17</v>
      </c>
      <c r="H1606" s="1" t="s">
        <v>18</v>
      </c>
      <c r="I1606" s="2">
        <v>43895</v>
      </c>
      <c r="J1606" s="1">
        <v>25</v>
      </c>
      <c r="K1606" s="1" t="s">
        <v>19</v>
      </c>
      <c r="L1606" s="1">
        <v>0</v>
      </c>
      <c r="M1606" s="1" t="s">
        <v>19</v>
      </c>
    </row>
    <row r="1607" spans="1:13" hidden="1" x14ac:dyDescent="0.25">
      <c r="A1607" s="1" t="s">
        <v>11</v>
      </c>
      <c r="B1607" s="1" t="s">
        <v>12</v>
      </c>
      <c r="C1607" s="1" t="s">
        <v>454</v>
      </c>
      <c r="D1607" s="1" t="s">
        <v>455</v>
      </c>
      <c r="E1607" s="1" t="s">
        <v>15</v>
      </c>
      <c r="F1607" s="1" t="s">
        <v>16</v>
      </c>
      <c r="G1607" s="1" t="s">
        <v>17</v>
      </c>
      <c r="H1607" s="1" t="s">
        <v>18</v>
      </c>
      <c r="I1607" s="2">
        <v>43895</v>
      </c>
      <c r="J1607" s="1">
        <v>25</v>
      </c>
      <c r="K1607" s="1" t="s">
        <v>19</v>
      </c>
      <c r="L1607" s="1">
        <v>0</v>
      </c>
      <c r="M1607" s="1" t="s">
        <v>19</v>
      </c>
    </row>
    <row r="1608" spans="1:13" hidden="1" x14ac:dyDescent="0.25">
      <c r="A1608" s="1" t="s">
        <v>11</v>
      </c>
      <c r="B1608" s="1" t="s">
        <v>12</v>
      </c>
      <c r="C1608" s="1" t="s">
        <v>188</v>
      </c>
      <c r="D1608" s="1" t="s">
        <v>189</v>
      </c>
      <c r="E1608" s="1" t="s">
        <v>15</v>
      </c>
      <c r="F1608" s="1" t="s">
        <v>16</v>
      </c>
      <c r="G1608" s="1" t="s">
        <v>17</v>
      </c>
      <c r="H1608" s="1" t="s">
        <v>18</v>
      </c>
      <c r="I1608" s="2">
        <v>43895</v>
      </c>
      <c r="J1608" s="1">
        <v>9500</v>
      </c>
      <c r="K1608" s="1" t="s">
        <v>19</v>
      </c>
      <c r="L1608" s="1">
        <v>0</v>
      </c>
      <c r="M1608" s="1" t="s">
        <v>19</v>
      </c>
    </row>
    <row r="1609" spans="1:13" hidden="1" x14ac:dyDescent="0.25">
      <c r="A1609" s="1" t="s">
        <v>11</v>
      </c>
      <c r="B1609" s="1" t="s">
        <v>12</v>
      </c>
      <c r="C1609" s="1" t="s">
        <v>358</v>
      </c>
      <c r="D1609" s="1" t="s">
        <v>359</v>
      </c>
      <c r="E1609" s="1" t="s">
        <v>15</v>
      </c>
      <c r="F1609" s="1" t="s">
        <v>16</v>
      </c>
      <c r="G1609" s="1" t="s">
        <v>17</v>
      </c>
      <c r="H1609" s="1" t="s">
        <v>18</v>
      </c>
      <c r="I1609" s="2">
        <v>43896</v>
      </c>
      <c r="J1609" s="1">
        <v>22314</v>
      </c>
      <c r="K1609" s="1" t="s">
        <v>19</v>
      </c>
      <c r="L1609" s="1">
        <v>0</v>
      </c>
      <c r="M1609" s="1" t="s">
        <v>19</v>
      </c>
    </row>
    <row r="1610" spans="1:13" hidden="1" x14ac:dyDescent="0.25">
      <c r="A1610" s="1" t="s">
        <v>11</v>
      </c>
      <c r="B1610" s="1" t="s">
        <v>12</v>
      </c>
      <c r="C1610" s="1" t="s">
        <v>456</v>
      </c>
      <c r="D1610" s="1" t="s">
        <v>457</v>
      </c>
      <c r="E1610" s="1" t="s">
        <v>15</v>
      </c>
      <c r="F1610" s="1" t="s">
        <v>16</v>
      </c>
      <c r="G1610" s="1" t="s">
        <v>17</v>
      </c>
      <c r="H1610" s="1" t="s">
        <v>18</v>
      </c>
      <c r="I1610" s="2">
        <v>43896</v>
      </c>
      <c r="J1610" s="1">
        <v>6920</v>
      </c>
      <c r="K1610" s="1" t="s">
        <v>19</v>
      </c>
      <c r="L1610" s="1">
        <v>0</v>
      </c>
      <c r="M1610" s="1" t="s">
        <v>19</v>
      </c>
    </row>
    <row r="1611" spans="1:13" hidden="1" x14ac:dyDescent="0.25">
      <c r="A1611" s="1" t="s">
        <v>11</v>
      </c>
      <c r="B1611" s="1" t="s">
        <v>12</v>
      </c>
      <c r="C1611" s="1" t="s">
        <v>24</v>
      </c>
      <c r="D1611" s="1" t="s">
        <v>25</v>
      </c>
      <c r="E1611" s="1" t="s">
        <v>15</v>
      </c>
      <c r="F1611" s="1" t="s">
        <v>16</v>
      </c>
      <c r="G1611" s="1" t="s">
        <v>17</v>
      </c>
      <c r="H1611" s="1" t="s">
        <v>18</v>
      </c>
      <c r="I1611" s="2">
        <v>43896</v>
      </c>
      <c r="J1611" s="1">
        <v>83000</v>
      </c>
      <c r="K1611" s="1" t="s">
        <v>19</v>
      </c>
      <c r="L1611" s="1">
        <v>0</v>
      </c>
      <c r="M1611" s="1" t="s">
        <v>19</v>
      </c>
    </row>
    <row r="1612" spans="1:13" x14ac:dyDescent="0.25">
      <c r="A1612" s="1" t="s">
        <v>11</v>
      </c>
      <c r="B1612" s="1" t="s">
        <v>12</v>
      </c>
      <c r="C1612" s="1" t="s">
        <v>318</v>
      </c>
      <c r="D1612" s="1" t="s">
        <v>319</v>
      </c>
      <c r="E1612" s="1" t="s">
        <v>15</v>
      </c>
      <c r="F1612" s="1" t="s">
        <v>16</v>
      </c>
      <c r="G1612" s="1" t="s">
        <v>17</v>
      </c>
      <c r="H1612" s="1" t="s">
        <v>18</v>
      </c>
      <c r="I1612" s="2">
        <v>43896</v>
      </c>
      <c r="J1612" s="1">
        <v>8767</v>
      </c>
      <c r="K1612" s="1" t="s">
        <v>19</v>
      </c>
      <c r="L1612" s="1">
        <v>0</v>
      </c>
      <c r="M1612" s="1" t="s">
        <v>19</v>
      </c>
    </row>
    <row r="1613" spans="1:13" hidden="1" x14ac:dyDescent="0.25">
      <c r="A1613" s="1" t="s">
        <v>11</v>
      </c>
      <c r="B1613" s="1" t="s">
        <v>12</v>
      </c>
      <c r="C1613" s="1" t="s">
        <v>358</v>
      </c>
      <c r="D1613" s="1" t="s">
        <v>359</v>
      </c>
      <c r="E1613" s="1" t="s">
        <v>15</v>
      </c>
      <c r="F1613" s="1" t="s">
        <v>16</v>
      </c>
      <c r="G1613" s="1" t="s">
        <v>17</v>
      </c>
      <c r="H1613" s="1" t="s">
        <v>18</v>
      </c>
      <c r="I1613" s="2">
        <v>43897</v>
      </c>
      <c r="J1613" s="1">
        <v>22196</v>
      </c>
      <c r="K1613" s="1" t="s">
        <v>19</v>
      </c>
      <c r="L1613" s="1">
        <v>0</v>
      </c>
      <c r="M1613" s="1" t="s">
        <v>19</v>
      </c>
    </row>
    <row r="1614" spans="1:13" hidden="1" x14ac:dyDescent="0.25">
      <c r="A1614" s="1" t="s">
        <v>11</v>
      </c>
      <c r="B1614" s="1" t="s">
        <v>12</v>
      </c>
      <c r="C1614" s="1" t="s">
        <v>456</v>
      </c>
      <c r="D1614" s="1" t="s">
        <v>457</v>
      </c>
      <c r="E1614" s="1" t="s">
        <v>15</v>
      </c>
      <c r="F1614" s="1" t="s">
        <v>16</v>
      </c>
      <c r="G1614" s="1" t="s">
        <v>17</v>
      </c>
      <c r="H1614" s="1" t="s">
        <v>18</v>
      </c>
      <c r="I1614" s="2">
        <v>43897</v>
      </c>
      <c r="J1614" s="1">
        <v>2900</v>
      </c>
      <c r="K1614" s="1" t="s">
        <v>19</v>
      </c>
      <c r="L1614" s="1">
        <v>0</v>
      </c>
      <c r="M1614" s="1" t="s">
        <v>19</v>
      </c>
    </row>
    <row r="1615" spans="1:13" hidden="1" x14ac:dyDescent="0.25">
      <c r="A1615" s="1" t="s">
        <v>11</v>
      </c>
      <c r="B1615" s="1" t="s">
        <v>12</v>
      </c>
      <c r="C1615" s="1" t="s">
        <v>22</v>
      </c>
      <c r="D1615" s="1" t="s">
        <v>23</v>
      </c>
      <c r="E1615" s="1" t="s">
        <v>15</v>
      </c>
      <c r="F1615" s="1" t="s">
        <v>16</v>
      </c>
      <c r="G1615" s="1" t="s">
        <v>17</v>
      </c>
      <c r="H1615" s="1" t="s">
        <v>18</v>
      </c>
      <c r="I1615" s="2">
        <v>43897</v>
      </c>
      <c r="J1615" s="1">
        <v>4509</v>
      </c>
      <c r="K1615" s="1" t="s">
        <v>19</v>
      </c>
      <c r="L1615" s="1">
        <v>0</v>
      </c>
      <c r="M1615" s="1" t="s">
        <v>19</v>
      </c>
    </row>
    <row r="1616" spans="1:13" hidden="1" x14ac:dyDescent="0.25">
      <c r="A1616" s="1" t="s">
        <v>11</v>
      </c>
      <c r="B1616" s="1" t="s">
        <v>12</v>
      </c>
      <c r="C1616" s="1" t="s">
        <v>240</v>
      </c>
      <c r="D1616" s="1" t="s">
        <v>241</v>
      </c>
      <c r="E1616" s="1" t="s">
        <v>15</v>
      </c>
      <c r="F1616" s="1" t="s">
        <v>16</v>
      </c>
      <c r="G1616" s="1" t="s">
        <v>17</v>
      </c>
      <c r="H1616" s="1" t="s">
        <v>18</v>
      </c>
      <c r="I1616" s="2">
        <v>43897</v>
      </c>
      <c r="J1616" s="1">
        <v>694</v>
      </c>
      <c r="K1616" s="1" t="s">
        <v>19</v>
      </c>
      <c r="L1616" s="1">
        <v>0</v>
      </c>
      <c r="M1616" s="1" t="s">
        <v>19</v>
      </c>
    </row>
    <row r="1617" spans="1:13" hidden="1" x14ac:dyDescent="0.25">
      <c r="A1617" s="1" t="s">
        <v>11</v>
      </c>
      <c r="B1617" s="1" t="s">
        <v>12</v>
      </c>
      <c r="C1617" s="1" t="s">
        <v>52</v>
      </c>
      <c r="D1617" s="1" t="s">
        <v>53</v>
      </c>
      <c r="E1617" s="1" t="s">
        <v>15</v>
      </c>
      <c r="F1617" s="1" t="s">
        <v>16</v>
      </c>
      <c r="G1617" s="1" t="s">
        <v>17</v>
      </c>
      <c r="H1617" s="1" t="s">
        <v>18</v>
      </c>
      <c r="I1617" s="2">
        <v>43897</v>
      </c>
      <c r="J1617" s="1">
        <v>3150</v>
      </c>
      <c r="K1617" s="1" t="s">
        <v>19</v>
      </c>
      <c r="L1617" s="1">
        <v>0</v>
      </c>
      <c r="M1617" s="1" t="s">
        <v>19</v>
      </c>
    </row>
    <row r="1618" spans="1:13" hidden="1" x14ac:dyDescent="0.25">
      <c r="A1618" s="1" t="s">
        <v>11</v>
      </c>
      <c r="B1618" s="1" t="s">
        <v>12</v>
      </c>
      <c r="C1618" s="1" t="s">
        <v>124</v>
      </c>
      <c r="D1618" s="1" t="s">
        <v>125</v>
      </c>
      <c r="E1618" s="1" t="s">
        <v>15</v>
      </c>
      <c r="F1618" s="1" t="s">
        <v>16</v>
      </c>
      <c r="G1618" s="1" t="s">
        <v>17</v>
      </c>
      <c r="H1618" s="1" t="s">
        <v>18</v>
      </c>
      <c r="I1618" s="2">
        <v>43897</v>
      </c>
      <c r="J1618" s="1">
        <v>38000</v>
      </c>
      <c r="K1618" s="1" t="s">
        <v>19</v>
      </c>
      <c r="L1618" s="1">
        <v>0</v>
      </c>
      <c r="M1618" s="1" t="s">
        <v>19</v>
      </c>
    </row>
    <row r="1619" spans="1:13" hidden="1" x14ac:dyDescent="0.25">
      <c r="A1619" s="1" t="s">
        <v>11</v>
      </c>
      <c r="B1619" s="1" t="s">
        <v>12</v>
      </c>
      <c r="C1619" s="1" t="s">
        <v>24</v>
      </c>
      <c r="D1619" s="1" t="s">
        <v>25</v>
      </c>
      <c r="E1619" s="1" t="s">
        <v>15</v>
      </c>
      <c r="F1619" s="1" t="s">
        <v>16</v>
      </c>
      <c r="G1619" s="1" t="s">
        <v>17</v>
      </c>
      <c r="H1619" s="1" t="s">
        <v>18</v>
      </c>
      <c r="I1619" s="2">
        <v>43897</v>
      </c>
      <c r="J1619" s="1">
        <v>278000</v>
      </c>
      <c r="K1619" s="1" t="s">
        <v>19</v>
      </c>
      <c r="L1619" s="1">
        <v>0</v>
      </c>
      <c r="M1619" s="1" t="s">
        <v>19</v>
      </c>
    </row>
    <row r="1620" spans="1:13" hidden="1" x14ac:dyDescent="0.25">
      <c r="A1620" s="1" t="s">
        <v>11</v>
      </c>
      <c r="B1620" s="1" t="s">
        <v>12</v>
      </c>
      <c r="C1620" s="1" t="s">
        <v>242</v>
      </c>
      <c r="D1620" s="1" t="s">
        <v>243</v>
      </c>
      <c r="E1620" s="1" t="s">
        <v>15</v>
      </c>
      <c r="F1620" s="1" t="s">
        <v>16</v>
      </c>
      <c r="G1620" s="1" t="s">
        <v>17</v>
      </c>
      <c r="H1620" s="1" t="s">
        <v>18</v>
      </c>
      <c r="I1620" s="2">
        <v>43897</v>
      </c>
      <c r="J1620" s="1">
        <v>6000</v>
      </c>
      <c r="K1620" s="1" t="s">
        <v>19</v>
      </c>
      <c r="L1620" s="1">
        <v>0</v>
      </c>
      <c r="M1620" s="1" t="s">
        <v>19</v>
      </c>
    </row>
    <row r="1621" spans="1:13" x14ac:dyDescent="0.25">
      <c r="A1621" s="1" t="s">
        <v>11</v>
      </c>
      <c r="B1621" s="1" t="s">
        <v>12</v>
      </c>
      <c r="C1621" s="1" t="s">
        <v>318</v>
      </c>
      <c r="D1621" s="1" t="s">
        <v>319</v>
      </c>
      <c r="E1621" s="1" t="s">
        <v>15</v>
      </c>
      <c r="F1621" s="1" t="s">
        <v>16</v>
      </c>
      <c r="G1621" s="1" t="s">
        <v>17</v>
      </c>
      <c r="H1621" s="1" t="s">
        <v>18</v>
      </c>
      <c r="I1621" s="2">
        <v>43897</v>
      </c>
      <c r="J1621" s="1">
        <v>9141</v>
      </c>
      <c r="K1621" s="1" t="s">
        <v>19</v>
      </c>
      <c r="L1621" s="1">
        <v>0</v>
      </c>
      <c r="M1621" s="1" t="s">
        <v>19</v>
      </c>
    </row>
    <row r="1622" spans="1:13" hidden="1" x14ac:dyDescent="0.25">
      <c r="A1622" s="1" t="s">
        <v>11</v>
      </c>
      <c r="B1622" s="1" t="s">
        <v>12</v>
      </c>
      <c r="C1622" s="1" t="s">
        <v>280</v>
      </c>
      <c r="D1622" s="1" t="s">
        <v>281</v>
      </c>
      <c r="E1622" s="1" t="s">
        <v>15</v>
      </c>
      <c r="F1622" s="1" t="s">
        <v>16</v>
      </c>
      <c r="G1622" s="1" t="s">
        <v>17</v>
      </c>
      <c r="H1622" s="1" t="s">
        <v>18</v>
      </c>
      <c r="I1622" s="2">
        <v>43899</v>
      </c>
      <c r="J1622" s="1">
        <v>100</v>
      </c>
      <c r="K1622" s="1" t="s">
        <v>19</v>
      </c>
      <c r="L1622" s="1">
        <v>0</v>
      </c>
      <c r="M1622" s="1" t="s">
        <v>19</v>
      </c>
    </row>
    <row r="1623" spans="1:13" hidden="1" x14ac:dyDescent="0.25">
      <c r="A1623" s="1" t="s">
        <v>11</v>
      </c>
      <c r="B1623" s="1" t="s">
        <v>12</v>
      </c>
      <c r="C1623" s="1" t="s">
        <v>124</v>
      </c>
      <c r="D1623" s="1" t="s">
        <v>125</v>
      </c>
      <c r="E1623" s="1" t="s">
        <v>15</v>
      </c>
      <c r="F1623" s="1" t="s">
        <v>16</v>
      </c>
      <c r="G1623" s="1" t="s">
        <v>17</v>
      </c>
      <c r="H1623" s="1" t="s">
        <v>18</v>
      </c>
      <c r="I1623" s="2">
        <v>43902</v>
      </c>
      <c r="J1623" s="1">
        <v>26000</v>
      </c>
      <c r="K1623" s="1" t="s">
        <v>19</v>
      </c>
      <c r="L1623" s="1">
        <v>0</v>
      </c>
      <c r="M1623" s="1" t="s">
        <v>19</v>
      </c>
    </row>
    <row r="1624" spans="1:13" hidden="1" x14ac:dyDescent="0.25">
      <c r="A1624" s="1" t="s">
        <v>11</v>
      </c>
      <c r="B1624" s="1" t="s">
        <v>12</v>
      </c>
      <c r="C1624" s="1" t="s">
        <v>24</v>
      </c>
      <c r="D1624" s="1" t="s">
        <v>25</v>
      </c>
      <c r="E1624" s="1" t="s">
        <v>15</v>
      </c>
      <c r="F1624" s="1" t="s">
        <v>16</v>
      </c>
      <c r="G1624" s="1" t="s">
        <v>17</v>
      </c>
      <c r="H1624" s="1" t="s">
        <v>18</v>
      </c>
      <c r="I1624" s="2">
        <v>43902</v>
      </c>
      <c r="J1624" s="1">
        <v>155500</v>
      </c>
      <c r="K1624" s="1" t="s">
        <v>19</v>
      </c>
      <c r="L1624" s="1">
        <v>0</v>
      </c>
      <c r="M1624" s="1" t="s">
        <v>19</v>
      </c>
    </row>
    <row r="1625" spans="1:13" hidden="1" x14ac:dyDescent="0.25">
      <c r="A1625" s="1" t="s">
        <v>11</v>
      </c>
      <c r="B1625" s="1" t="s">
        <v>12</v>
      </c>
      <c r="C1625" s="1" t="s">
        <v>242</v>
      </c>
      <c r="D1625" s="1" t="s">
        <v>243</v>
      </c>
      <c r="E1625" s="1" t="s">
        <v>15</v>
      </c>
      <c r="F1625" s="1" t="s">
        <v>16</v>
      </c>
      <c r="G1625" s="1" t="s">
        <v>17</v>
      </c>
      <c r="H1625" s="1" t="s">
        <v>18</v>
      </c>
      <c r="I1625" s="2">
        <v>43902</v>
      </c>
      <c r="J1625" s="1">
        <v>11744</v>
      </c>
      <c r="K1625" s="1" t="s">
        <v>19</v>
      </c>
      <c r="L1625" s="1">
        <v>0</v>
      </c>
      <c r="M1625" s="1" t="s">
        <v>19</v>
      </c>
    </row>
    <row r="1626" spans="1:13" x14ac:dyDescent="0.25">
      <c r="A1626" s="1" t="s">
        <v>11</v>
      </c>
      <c r="B1626" s="1" t="s">
        <v>12</v>
      </c>
      <c r="C1626" s="1" t="s">
        <v>318</v>
      </c>
      <c r="D1626" s="1" t="s">
        <v>319</v>
      </c>
      <c r="E1626" s="1" t="s">
        <v>15</v>
      </c>
      <c r="F1626" s="1" t="s">
        <v>16</v>
      </c>
      <c r="G1626" s="1" t="s">
        <v>17</v>
      </c>
      <c r="H1626" s="1" t="s">
        <v>18</v>
      </c>
      <c r="I1626" s="2">
        <v>43902</v>
      </c>
      <c r="J1626" s="1">
        <v>10714</v>
      </c>
      <c r="K1626" s="1" t="s">
        <v>19</v>
      </c>
      <c r="L1626" s="1">
        <v>0</v>
      </c>
      <c r="M1626" s="1" t="s">
        <v>19</v>
      </c>
    </row>
    <row r="1627" spans="1:13" hidden="1" x14ac:dyDescent="0.25">
      <c r="A1627" s="1" t="s">
        <v>11</v>
      </c>
      <c r="B1627" s="1" t="s">
        <v>12</v>
      </c>
      <c r="C1627" s="1" t="s">
        <v>176</v>
      </c>
      <c r="D1627" s="1" t="s">
        <v>177</v>
      </c>
      <c r="E1627" s="1" t="s">
        <v>15</v>
      </c>
      <c r="F1627" s="1" t="s">
        <v>16</v>
      </c>
      <c r="G1627" s="1" t="s">
        <v>17</v>
      </c>
      <c r="H1627" s="1" t="s">
        <v>18</v>
      </c>
      <c r="I1627" s="2">
        <v>43902</v>
      </c>
      <c r="J1627" s="1">
        <v>5350</v>
      </c>
      <c r="K1627" s="1" t="s">
        <v>19</v>
      </c>
      <c r="L1627" s="1">
        <v>0</v>
      </c>
      <c r="M1627" s="1" t="s">
        <v>19</v>
      </c>
    </row>
    <row r="1628" spans="1:13" hidden="1" x14ac:dyDescent="0.25">
      <c r="A1628" s="1" t="s">
        <v>11</v>
      </c>
      <c r="B1628" s="1" t="s">
        <v>12</v>
      </c>
      <c r="C1628" s="1" t="s">
        <v>24</v>
      </c>
      <c r="D1628" s="1" t="s">
        <v>25</v>
      </c>
      <c r="E1628" s="1" t="s">
        <v>15</v>
      </c>
      <c r="F1628" s="1" t="s">
        <v>16</v>
      </c>
      <c r="G1628" s="1" t="s">
        <v>17</v>
      </c>
      <c r="H1628" s="1" t="s">
        <v>18</v>
      </c>
      <c r="I1628" s="2">
        <v>43903</v>
      </c>
      <c r="J1628" s="1">
        <v>40000</v>
      </c>
      <c r="K1628" s="1" t="s">
        <v>19</v>
      </c>
      <c r="L1628" s="1">
        <v>0</v>
      </c>
      <c r="M1628" s="1" t="s">
        <v>19</v>
      </c>
    </row>
    <row r="1629" spans="1:13" hidden="1" x14ac:dyDescent="0.25">
      <c r="A1629" s="1" t="s">
        <v>11</v>
      </c>
      <c r="B1629" s="1" t="s">
        <v>12</v>
      </c>
      <c r="C1629" s="1" t="s">
        <v>348</v>
      </c>
      <c r="D1629" s="1" t="s">
        <v>349</v>
      </c>
      <c r="E1629" s="1" t="s">
        <v>15</v>
      </c>
      <c r="F1629" s="1" t="s">
        <v>16</v>
      </c>
      <c r="G1629" s="1" t="s">
        <v>17</v>
      </c>
      <c r="H1629" s="1" t="s">
        <v>18</v>
      </c>
      <c r="I1629" s="2">
        <v>43903</v>
      </c>
      <c r="J1629" s="1">
        <v>31000</v>
      </c>
      <c r="K1629" s="1" t="s">
        <v>19</v>
      </c>
      <c r="L1629" s="1">
        <v>0</v>
      </c>
      <c r="M1629" s="1" t="s">
        <v>19</v>
      </c>
    </row>
    <row r="1630" spans="1:13" hidden="1" x14ac:dyDescent="0.25">
      <c r="A1630" s="1" t="s">
        <v>11</v>
      </c>
      <c r="B1630" s="1" t="s">
        <v>12</v>
      </c>
      <c r="C1630" s="1" t="s">
        <v>412</v>
      </c>
      <c r="D1630" s="1" t="s">
        <v>413</v>
      </c>
      <c r="E1630" s="1" t="s">
        <v>15</v>
      </c>
      <c r="F1630" s="1" t="s">
        <v>16</v>
      </c>
      <c r="G1630" s="1" t="s">
        <v>17</v>
      </c>
      <c r="H1630" s="1" t="s">
        <v>18</v>
      </c>
      <c r="I1630" s="2">
        <v>43903</v>
      </c>
      <c r="J1630" s="1">
        <v>155</v>
      </c>
      <c r="K1630" s="1" t="s">
        <v>19</v>
      </c>
      <c r="L1630" s="1">
        <v>0</v>
      </c>
      <c r="M1630" s="1" t="s">
        <v>19</v>
      </c>
    </row>
    <row r="1631" spans="1:13" hidden="1" x14ac:dyDescent="0.25">
      <c r="A1631" s="1" t="s">
        <v>11</v>
      </c>
      <c r="B1631" s="1" t="s">
        <v>12</v>
      </c>
      <c r="C1631" s="1" t="s">
        <v>458</v>
      </c>
      <c r="D1631" s="1" t="s">
        <v>459</v>
      </c>
      <c r="E1631" s="1" t="s">
        <v>15</v>
      </c>
      <c r="F1631" s="1" t="s">
        <v>16</v>
      </c>
      <c r="G1631" s="1" t="s">
        <v>17</v>
      </c>
      <c r="H1631" s="1" t="s">
        <v>18</v>
      </c>
      <c r="I1631" s="2">
        <v>43903</v>
      </c>
      <c r="J1631" s="1">
        <v>100</v>
      </c>
      <c r="K1631" s="1" t="s">
        <v>19</v>
      </c>
      <c r="L1631" s="1">
        <v>0</v>
      </c>
      <c r="M1631" s="1" t="s">
        <v>19</v>
      </c>
    </row>
    <row r="1632" spans="1:13" hidden="1" x14ac:dyDescent="0.25">
      <c r="A1632" s="1" t="s">
        <v>11</v>
      </c>
      <c r="B1632" s="1" t="s">
        <v>12</v>
      </c>
      <c r="C1632" s="1" t="s">
        <v>178</v>
      </c>
      <c r="D1632" s="1" t="s">
        <v>179</v>
      </c>
      <c r="E1632" s="1" t="s">
        <v>15</v>
      </c>
      <c r="F1632" s="1" t="s">
        <v>16</v>
      </c>
      <c r="G1632" s="1" t="s">
        <v>17</v>
      </c>
      <c r="H1632" s="1" t="s">
        <v>18</v>
      </c>
      <c r="I1632" s="2">
        <v>43903</v>
      </c>
      <c r="J1632" s="1">
        <v>209</v>
      </c>
      <c r="K1632" s="1" t="s">
        <v>19</v>
      </c>
      <c r="L1632" s="1">
        <v>0</v>
      </c>
      <c r="M1632" s="1" t="s">
        <v>19</v>
      </c>
    </row>
    <row r="1633" spans="1:13" hidden="1" x14ac:dyDescent="0.25">
      <c r="A1633" s="1" t="s">
        <v>11</v>
      </c>
      <c r="B1633" s="1" t="s">
        <v>12</v>
      </c>
      <c r="C1633" s="1" t="s">
        <v>404</v>
      </c>
      <c r="D1633" s="1" t="s">
        <v>405</v>
      </c>
      <c r="E1633" s="1" t="s">
        <v>15</v>
      </c>
      <c r="F1633" s="1" t="s">
        <v>16</v>
      </c>
      <c r="G1633" s="1" t="s">
        <v>17</v>
      </c>
      <c r="H1633" s="1" t="s">
        <v>18</v>
      </c>
      <c r="I1633" s="2">
        <v>43903</v>
      </c>
      <c r="J1633" s="1">
        <v>760</v>
      </c>
      <c r="K1633" s="1" t="s">
        <v>19</v>
      </c>
      <c r="L1633" s="1">
        <v>0</v>
      </c>
      <c r="M1633" s="1" t="s">
        <v>19</v>
      </c>
    </row>
    <row r="1634" spans="1:13" hidden="1" x14ac:dyDescent="0.25">
      <c r="A1634" s="1" t="s">
        <v>11</v>
      </c>
      <c r="B1634" s="1" t="s">
        <v>12</v>
      </c>
      <c r="C1634" s="1" t="s">
        <v>416</v>
      </c>
      <c r="D1634" s="1" t="s">
        <v>417</v>
      </c>
      <c r="E1634" s="1" t="s">
        <v>15</v>
      </c>
      <c r="F1634" s="1" t="s">
        <v>16</v>
      </c>
      <c r="G1634" s="1" t="s">
        <v>17</v>
      </c>
      <c r="H1634" s="1" t="s">
        <v>18</v>
      </c>
      <c r="I1634" s="2">
        <v>43903</v>
      </c>
      <c r="J1634" s="1">
        <v>229</v>
      </c>
      <c r="K1634" s="1" t="s">
        <v>19</v>
      </c>
      <c r="L1634" s="1">
        <v>0</v>
      </c>
      <c r="M1634" s="1" t="s">
        <v>19</v>
      </c>
    </row>
    <row r="1635" spans="1:13" hidden="1" x14ac:dyDescent="0.25">
      <c r="A1635" s="1" t="s">
        <v>11</v>
      </c>
      <c r="B1635" s="1" t="s">
        <v>12</v>
      </c>
      <c r="C1635" s="1" t="s">
        <v>386</v>
      </c>
      <c r="D1635" s="1" t="s">
        <v>387</v>
      </c>
      <c r="E1635" s="1" t="s">
        <v>15</v>
      </c>
      <c r="F1635" s="1" t="s">
        <v>16</v>
      </c>
      <c r="G1635" s="1" t="s">
        <v>17</v>
      </c>
      <c r="H1635" s="1" t="s">
        <v>18</v>
      </c>
      <c r="I1635" s="2">
        <v>43903</v>
      </c>
      <c r="J1635" s="1">
        <v>879</v>
      </c>
      <c r="K1635" s="1" t="s">
        <v>19</v>
      </c>
      <c r="L1635" s="1">
        <v>0</v>
      </c>
      <c r="M1635" s="1" t="s">
        <v>19</v>
      </c>
    </row>
    <row r="1636" spans="1:13" hidden="1" x14ac:dyDescent="0.25">
      <c r="A1636" s="1" t="s">
        <v>11</v>
      </c>
      <c r="B1636" s="1" t="s">
        <v>12</v>
      </c>
      <c r="C1636" s="1" t="s">
        <v>108</v>
      </c>
      <c r="D1636" s="1" t="s">
        <v>109</v>
      </c>
      <c r="E1636" s="1" t="s">
        <v>15</v>
      </c>
      <c r="F1636" s="1" t="s">
        <v>16</v>
      </c>
      <c r="G1636" s="1" t="s">
        <v>17</v>
      </c>
      <c r="H1636" s="1" t="s">
        <v>18</v>
      </c>
      <c r="I1636" s="2">
        <v>43903</v>
      </c>
      <c r="J1636" s="1">
        <v>303</v>
      </c>
      <c r="K1636" s="1" t="s">
        <v>19</v>
      </c>
      <c r="L1636" s="1">
        <v>0</v>
      </c>
      <c r="M1636" s="1" t="s">
        <v>19</v>
      </c>
    </row>
    <row r="1637" spans="1:13" hidden="1" x14ac:dyDescent="0.25">
      <c r="A1637" s="1" t="s">
        <v>11</v>
      </c>
      <c r="B1637" s="1" t="s">
        <v>12</v>
      </c>
      <c r="C1637" s="1" t="s">
        <v>80</v>
      </c>
      <c r="D1637" s="1" t="s">
        <v>81</v>
      </c>
      <c r="E1637" s="1" t="s">
        <v>15</v>
      </c>
      <c r="F1637" s="1" t="s">
        <v>16</v>
      </c>
      <c r="G1637" s="1" t="s">
        <v>17</v>
      </c>
      <c r="H1637" s="1" t="s">
        <v>18</v>
      </c>
      <c r="I1637" s="2">
        <v>43903</v>
      </c>
      <c r="J1637" s="1">
        <v>401</v>
      </c>
      <c r="K1637" s="1" t="s">
        <v>19</v>
      </c>
      <c r="L1637" s="1">
        <v>0</v>
      </c>
      <c r="M1637" s="1" t="s">
        <v>19</v>
      </c>
    </row>
    <row r="1638" spans="1:13" hidden="1" x14ac:dyDescent="0.25">
      <c r="A1638" s="1" t="s">
        <v>11</v>
      </c>
      <c r="B1638" s="1" t="s">
        <v>12</v>
      </c>
      <c r="C1638" s="1" t="s">
        <v>220</v>
      </c>
      <c r="D1638" s="1" t="s">
        <v>221</v>
      </c>
      <c r="E1638" s="1" t="s">
        <v>15</v>
      </c>
      <c r="F1638" s="1" t="s">
        <v>16</v>
      </c>
      <c r="G1638" s="1" t="s">
        <v>17</v>
      </c>
      <c r="H1638" s="1" t="s">
        <v>18</v>
      </c>
      <c r="I1638" s="2">
        <v>43903</v>
      </c>
      <c r="J1638" s="1">
        <v>109</v>
      </c>
      <c r="K1638" s="1" t="s">
        <v>19</v>
      </c>
      <c r="L1638" s="1">
        <v>0</v>
      </c>
      <c r="M1638" s="1" t="s">
        <v>19</v>
      </c>
    </row>
    <row r="1639" spans="1:13" hidden="1" x14ac:dyDescent="0.25">
      <c r="A1639" s="1" t="s">
        <v>11</v>
      </c>
      <c r="B1639" s="1" t="s">
        <v>12</v>
      </c>
      <c r="C1639" s="1" t="s">
        <v>254</v>
      </c>
      <c r="D1639" s="1" t="s">
        <v>255</v>
      </c>
      <c r="E1639" s="1" t="s">
        <v>15</v>
      </c>
      <c r="F1639" s="1" t="s">
        <v>16</v>
      </c>
      <c r="G1639" s="1" t="s">
        <v>17</v>
      </c>
      <c r="H1639" s="1" t="s">
        <v>18</v>
      </c>
      <c r="I1639" s="2">
        <v>43903</v>
      </c>
      <c r="J1639" s="1">
        <v>16</v>
      </c>
      <c r="K1639" s="1" t="s">
        <v>19</v>
      </c>
      <c r="L1639" s="1">
        <v>0</v>
      </c>
      <c r="M1639" s="1" t="s">
        <v>19</v>
      </c>
    </row>
    <row r="1640" spans="1:13" hidden="1" x14ac:dyDescent="0.25">
      <c r="A1640" s="1" t="s">
        <v>11</v>
      </c>
      <c r="B1640" s="1" t="s">
        <v>12</v>
      </c>
      <c r="C1640" s="1" t="s">
        <v>22</v>
      </c>
      <c r="D1640" s="1" t="s">
        <v>23</v>
      </c>
      <c r="E1640" s="1" t="s">
        <v>15</v>
      </c>
      <c r="F1640" s="1" t="s">
        <v>16</v>
      </c>
      <c r="G1640" s="1" t="s">
        <v>17</v>
      </c>
      <c r="H1640" s="1" t="s">
        <v>18</v>
      </c>
      <c r="I1640" s="2">
        <v>43904</v>
      </c>
      <c r="J1640" s="1">
        <v>100000</v>
      </c>
      <c r="K1640" s="1" t="s">
        <v>19</v>
      </c>
      <c r="L1640" s="1">
        <v>0</v>
      </c>
      <c r="M1640" s="1" t="s">
        <v>19</v>
      </c>
    </row>
    <row r="1641" spans="1:13" hidden="1" x14ac:dyDescent="0.25">
      <c r="A1641" s="1" t="s">
        <v>11</v>
      </c>
      <c r="B1641" s="1" t="s">
        <v>12</v>
      </c>
      <c r="C1641" s="1" t="s">
        <v>124</v>
      </c>
      <c r="D1641" s="1" t="s">
        <v>125</v>
      </c>
      <c r="E1641" s="1" t="s">
        <v>15</v>
      </c>
      <c r="F1641" s="1" t="s">
        <v>16</v>
      </c>
      <c r="G1641" s="1" t="s">
        <v>17</v>
      </c>
      <c r="H1641" s="1" t="s">
        <v>18</v>
      </c>
      <c r="I1641" s="2">
        <v>43904</v>
      </c>
      <c r="J1641" s="1">
        <v>28000</v>
      </c>
      <c r="K1641" s="1" t="s">
        <v>19</v>
      </c>
      <c r="L1641" s="1">
        <v>0</v>
      </c>
      <c r="M1641" s="1" t="s">
        <v>19</v>
      </c>
    </row>
    <row r="1642" spans="1:13" hidden="1" x14ac:dyDescent="0.25">
      <c r="A1642" s="1" t="s">
        <v>11</v>
      </c>
      <c r="B1642" s="1" t="s">
        <v>12</v>
      </c>
      <c r="C1642" s="1" t="s">
        <v>24</v>
      </c>
      <c r="D1642" s="1" t="s">
        <v>25</v>
      </c>
      <c r="E1642" s="1" t="s">
        <v>15</v>
      </c>
      <c r="F1642" s="1" t="s">
        <v>16</v>
      </c>
      <c r="G1642" s="1" t="s">
        <v>17</v>
      </c>
      <c r="H1642" s="1" t="s">
        <v>18</v>
      </c>
      <c r="I1642" s="2">
        <v>43904</v>
      </c>
      <c r="J1642" s="1">
        <v>50000</v>
      </c>
      <c r="K1642" s="1" t="s">
        <v>19</v>
      </c>
      <c r="L1642" s="1">
        <v>0</v>
      </c>
      <c r="M1642" s="1" t="s">
        <v>19</v>
      </c>
    </row>
    <row r="1643" spans="1:13" hidden="1" x14ac:dyDescent="0.25">
      <c r="A1643" s="1" t="s">
        <v>11</v>
      </c>
      <c r="B1643" s="1" t="s">
        <v>12</v>
      </c>
      <c r="C1643" s="1" t="s">
        <v>460</v>
      </c>
      <c r="D1643" s="1" t="s">
        <v>461</v>
      </c>
      <c r="E1643" s="1" t="s">
        <v>15</v>
      </c>
      <c r="F1643" s="1" t="s">
        <v>16</v>
      </c>
      <c r="G1643" s="1" t="s">
        <v>17</v>
      </c>
      <c r="H1643" s="1" t="s">
        <v>18</v>
      </c>
      <c r="I1643" s="2">
        <v>43904</v>
      </c>
      <c r="J1643" s="1">
        <v>494</v>
      </c>
      <c r="K1643" s="1" t="s">
        <v>19</v>
      </c>
      <c r="L1643" s="1">
        <v>0</v>
      </c>
      <c r="M1643" s="1" t="s">
        <v>19</v>
      </c>
    </row>
    <row r="1644" spans="1:13" hidden="1" x14ac:dyDescent="0.25">
      <c r="A1644" s="1" t="s">
        <v>11</v>
      </c>
      <c r="B1644" s="1" t="s">
        <v>12</v>
      </c>
      <c r="C1644" s="1" t="s">
        <v>124</v>
      </c>
      <c r="D1644" s="1" t="s">
        <v>125</v>
      </c>
      <c r="E1644" s="1" t="s">
        <v>15</v>
      </c>
      <c r="F1644" s="1" t="s">
        <v>16</v>
      </c>
      <c r="G1644" s="1" t="s">
        <v>17</v>
      </c>
      <c r="H1644" s="1" t="s">
        <v>18</v>
      </c>
      <c r="I1644" s="2">
        <v>43905</v>
      </c>
      <c r="J1644" s="1">
        <v>10000</v>
      </c>
      <c r="K1644" s="1" t="s">
        <v>19</v>
      </c>
      <c r="L1644" s="1">
        <v>0</v>
      </c>
      <c r="M1644" s="1" t="s">
        <v>19</v>
      </c>
    </row>
    <row r="1645" spans="1:13" hidden="1" x14ac:dyDescent="0.25">
      <c r="A1645" s="1" t="s">
        <v>11</v>
      </c>
      <c r="B1645" s="1" t="s">
        <v>12</v>
      </c>
      <c r="C1645" s="1" t="s">
        <v>24</v>
      </c>
      <c r="D1645" s="1" t="s">
        <v>25</v>
      </c>
      <c r="E1645" s="1" t="s">
        <v>15</v>
      </c>
      <c r="F1645" s="1" t="s">
        <v>16</v>
      </c>
      <c r="G1645" s="1" t="s">
        <v>17</v>
      </c>
      <c r="H1645" s="1" t="s">
        <v>18</v>
      </c>
      <c r="I1645" s="2">
        <v>43905</v>
      </c>
      <c r="J1645" s="1">
        <v>80000</v>
      </c>
      <c r="K1645" s="1" t="s">
        <v>19</v>
      </c>
      <c r="L1645" s="1">
        <v>0</v>
      </c>
      <c r="M1645" s="1" t="s">
        <v>19</v>
      </c>
    </row>
    <row r="1646" spans="1:13" hidden="1" x14ac:dyDescent="0.25">
      <c r="A1646" s="1" t="s">
        <v>11</v>
      </c>
      <c r="B1646" s="1" t="s">
        <v>12</v>
      </c>
      <c r="C1646" s="1" t="s">
        <v>348</v>
      </c>
      <c r="D1646" s="1" t="s">
        <v>349</v>
      </c>
      <c r="E1646" s="1" t="s">
        <v>15</v>
      </c>
      <c r="F1646" s="1" t="s">
        <v>16</v>
      </c>
      <c r="G1646" s="1" t="s">
        <v>17</v>
      </c>
      <c r="H1646" s="1" t="s">
        <v>18</v>
      </c>
      <c r="I1646" s="2">
        <v>43905</v>
      </c>
      <c r="J1646" s="1">
        <v>1300</v>
      </c>
      <c r="K1646" s="1" t="s">
        <v>19</v>
      </c>
      <c r="L1646" s="1">
        <v>0</v>
      </c>
      <c r="M1646" s="1" t="s">
        <v>19</v>
      </c>
    </row>
    <row r="1647" spans="1:13" hidden="1" x14ac:dyDescent="0.25">
      <c r="A1647" s="1" t="s">
        <v>11</v>
      </c>
      <c r="B1647" s="1" t="s">
        <v>12</v>
      </c>
      <c r="C1647" s="1" t="s">
        <v>354</v>
      </c>
      <c r="D1647" s="1" t="s">
        <v>355</v>
      </c>
      <c r="E1647" s="1" t="s">
        <v>15</v>
      </c>
      <c r="F1647" s="1" t="s">
        <v>16</v>
      </c>
      <c r="G1647" s="1" t="s">
        <v>17</v>
      </c>
      <c r="H1647" s="1" t="s">
        <v>18</v>
      </c>
      <c r="I1647" s="2">
        <v>43905</v>
      </c>
      <c r="J1647" s="1">
        <v>4005</v>
      </c>
      <c r="K1647" s="1" t="s">
        <v>19</v>
      </c>
      <c r="L1647" s="1">
        <v>0</v>
      </c>
      <c r="M1647" s="1" t="s">
        <v>19</v>
      </c>
    </row>
    <row r="1648" spans="1:13" x14ac:dyDescent="0.25">
      <c r="A1648" s="1" t="s">
        <v>11</v>
      </c>
      <c r="B1648" s="1" t="s">
        <v>12</v>
      </c>
      <c r="C1648" s="1" t="s">
        <v>462</v>
      </c>
      <c r="D1648" s="1" t="s">
        <v>463</v>
      </c>
      <c r="E1648" s="1" t="s">
        <v>15</v>
      </c>
      <c r="F1648" s="1" t="s">
        <v>16</v>
      </c>
      <c r="G1648" s="1" t="s">
        <v>17</v>
      </c>
      <c r="H1648" s="1" t="s">
        <v>18</v>
      </c>
      <c r="I1648" s="2">
        <v>43905</v>
      </c>
      <c r="J1648" s="1">
        <v>10251</v>
      </c>
      <c r="K1648" s="1" t="s">
        <v>19</v>
      </c>
      <c r="L1648" s="1">
        <v>0</v>
      </c>
      <c r="M1648" s="1" t="s">
        <v>19</v>
      </c>
    </row>
    <row r="1649" spans="1:13" hidden="1" x14ac:dyDescent="0.25">
      <c r="A1649" s="1" t="s">
        <v>11</v>
      </c>
      <c r="B1649" s="1" t="s">
        <v>12</v>
      </c>
      <c r="C1649" s="1" t="s">
        <v>54</v>
      </c>
      <c r="D1649" s="1" t="s">
        <v>55</v>
      </c>
      <c r="E1649" s="1" t="s">
        <v>15</v>
      </c>
      <c r="F1649" s="1" t="s">
        <v>16</v>
      </c>
      <c r="G1649" s="1" t="s">
        <v>17</v>
      </c>
      <c r="H1649" s="1" t="s">
        <v>18</v>
      </c>
      <c r="I1649" s="2">
        <v>43905</v>
      </c>
      <c r="J1649" s="1">
        <v>221</v>
      </c>
      <c r="K1649" s="1" t="s">
        <v>19</v>
      </c>
      <c r="L1649" s="1">
        <v>0</v>
      </c>
      <c r="M1649" s="1" t="s">
        <v>19</v>
      </c>
    </row>
    <row r="1650" spans="1:13" hidden="1" x14ac:dyDescent="0.25">
      <c r="A1650" s="1" t="s">
        <v>11</v>
      </c>
      <c r="B1650" s="1" t="s">
        <v>12</v>
      </c>
      <c r="C1650" s="1" t="s">
        <v>404</v>
      </c>
      <c r="D1650" s="1" t="s">
        <v>405</v>
      </c>
      <c r="E1650" s="1" t="s">
        <v>15</v>
      </c>
      <c r="F1650" s="1" t="s">
        <v>16</v>
      </c>
      <c r="G1650" s="1" t="s">
        <v>17</v>
      </c>
      <c r="H1650" s="1" t="s">
        <v>18</v>
      </c>
      <c r="I1650" s="2">
        <v>43905</v>
      </c>
      <c r="J1650" s="1">
        <v>600</v>
      </c>
      <c r="K1650" s="1" t="s">
        <v>19</v>
      </c>
      <c r="L1650" s="1">
        <v>0</v>
      </c>
      <c r="M1650" s="1" t="s">
        <v>19</v>
      </c>
    </row>
    <row r="1651" spans="1:13" hidden="1" x14ac:dyDescent="0.25">
      <c r="A1651" s="1" t="s">
        <v>11</v>
      </c>
      <c r="B1651" s="1" t="s">
        <v>12</v>
      </c>
      <c r="C1651" s="1" t="s">
        <v>406</v>
      </c>
      <c r="D1651" s="1" t="s">
        <v>407</v>
      </c>
      <c r="E1651" s="1" t="s">
        <v>15</v>
      </c>
      <c r="F1651" s="1" t="s">
        <v>16</v>
      </c>
      <c r="G1651" s="1" t="s">
        <v>17</v>
      </c>
      <c r="H1651" s="1" t="s">
        <v>18</v>
      </c>
      <c r="I1651" s="2">
        <v>43905</v>
      </c>
      <c r="J1651" s="1">
        <v>383</v>
      </c>
      <c r="K1651" s="1" t="s">
        <v>19</v>
      </c>
      <c r="L1651" s="1">
        <v>0</v>
      </c>
      <c r="M1651" s="1" t="s">
        <v>19</v>
      </c>
    </row>
    <row r="1652" spans="1:13" hidden="1" x14ac:dyDescent="0.25">
      <c r="A1652" s="1" t="s">
        <v>11</v>
      </c>
      <c r="B1652" s="1" t="s">
        <v>12</v>
      </c>
      <c r="C1652" s="1" t="s">
        <v>464</v>
      </c>
      <c r="D1652" s="1" t="s">
        <v>465</v>
      </c>
      <c r="E1652" s="1" t="s">
        <v>15</v>
      </c>
      <c r="F1652" s="1" t="s">
        <v>16</v>
      </c>
      <c r="G1652" s="1" t="s">
        <v>17</v>
      </c>
      <c r="H1652" s="1" t="s">
        <v>18</v>
      </c>
      <c r="I1652" s="2">
        <v>43905</v>
      </c>
      <c r="J1652" s="1">
        <v>152</v>
      </c>
      <c r="K1652" s="1" t="s">
        <v>19</v>
      </c>
      <c r="L1652" s="1">
        <v>0</v>
      </c>
      <c r="M1652" s="1" t="s">
        <v>19</v>
      </c>
    </row>
    <row r="1653" spans="1:13" hidden="1" x14ac:dyDescent="0.25">
      <c r="A1653" s="1" t="s">
        <v>11</v>
      </c>
      <c r="B1653" s="1" t="s">
        <v>12</v>
      </c>
      <c r="C1653" s="1" t="s">
        <v>108</v>
      </c>
      <c r="D1653" s="1" t="s">
        <v>109</v>
      </c>
      <c r="E1653" s="1" t="s">
        <v>15</v>
      </c>
      <c r="F1653" s="1" t="s">
        <v>16</v>
      </c>
      <c r="G1653" s="1" t="s">
        <v>17</v>
      </c>
      <c r="H1653" s="1" t="s">
        <v>18</v>
      </c>
      <c r="I1653" s="2">
        <v>43905</v>
      </c>
      <c r="J1653" s="1">
        <v>168</v>
      </c>
      <c r="K1653" s="1" t="s">
        <v>19</v>
      </c>
      <c r="L1653" s="1">
        <v>0</v>
      </c>
      <c r="M1653" s="1" t="s">
        <v>19</v>
      </c>
    </row>
    <row r="1654" spans="1:13" hidden="1" x14ac:dyDescent="0.25">
      <c r="A1654" s="1" t="s">
        <v>11</v>
      </c>
      <c r="B1654" s="1" t="s">
        <v>12</v>
      </c>
      <c r="C1654" s="1" t="s">
        <v>24</v>
      </c>
      <c r="D1654" s="1" t="s">
        <v>25</v>
      </c>
      <c r="E1654" s="1" t="s">
        <v>15</v>
      </c>
      <c r="F1654" s="1" t="s">
        <v>16</v>
      </c>
      <c r="G1654" s="1" t="s">
        <v>17</v>
      </c>
      <c r="H1654" s="1" t="s">
        <v>18</v>
      </c>
      <c r="I1654" s="2">
        <v>43906</v>
      </c>
      <c r="J1654" s="1">
        <v>105000</v>
      </c>
      <c r="K1654" s="1" t="s">
        <v>19</v>
      </c>
      <c r="L1654" s="1">
        <v>0</v>
      </c>
      <c r="M1654" s="1" t="s">
        <v>19</v>
      </c>
    </row>
    <row r="1655" spans="1:13" hidden="1" x14ac:dyDescent="0.25">
      <c r="A1655" s="1" t="s">
        <v>11</v>
      </c>
      <c r="B1655" s="1" t="s">
        <v>12</v>
      </c>
      <c r="C1655" s="1" t="s">
        <v>46</v>
      </c>
      <c r="D1655" s="1" t="s">
        <v>47</v>
      </c>
      <c r="E1655" s="1" t="s">
        <v>15</v>
      </c>
      <c r="F1655" s="1" t="s">
        <v>16</v>
      </c>
      <c r="G1655" s="1" t="s">
        <v>17</v>
      </c>
      <c r="H1655" s="1" t="s">
        <v>18</v>
      </c>
      <c r="I1655" s="2">
        <v>43906</v>
      </c>
      <c r="J1655" s="1">
        <v>19944</v>
      </c>
      <c r="K1655" s="1" t="s">
        <v>19</v>
      </c>
      <c r="L1655" s="1">
        <v>0</v>
      </c>
      <c r="M1655" s="1" t="s">
        <v>19</v>
      </c>
    </row>
    <row r="1656" spans="1:13" x14ac:dyDescent="0.25">
      <c r="A1656" s="1" t="s">
        <v>11</v>
      </c>
      <c r="B1656" s="1" t="s">
        <v>12</v>
      </c>
      <c r="C1656" s="1" t="s">
        <v>462</v>
      </c>
      <c r="D1656" s="1" t="s">
        <v>463</v>
      </c>
      <c r="E1656" s="1" t="s">
        <v>15</v>
      </c>
      <c r="F1656" s="1" t="s">
        <v>16</v>
      </c>
      <c r="G1656" s="1" t="s">
        <v>17</v>
      </c>
      <c r="H1656" s="1" t="s">
        <v>18</v>
      </c>
      <c r="I1656" s="2">
        <v>43906</v>
      </c>
      <c r="J1656" s="1">
        <v>2814</v>
      </c>
      <c r="K1656" s="1" t="s">
        <v>19</v>
      </c>
      <c r="L1656" s="1">
        <v>0</v>
      </c>
      <c r="M1656" s="1" t="s">
        <v>19</v>
      </c>
    </row>
    <row r="1657" spans="1:13" x14ac:dyDescent="0.25">
      <c r="A1657" s="1" t="s">
        <v>11</v>
      </c>
      <c r="B1657" s="1" t="s">
        <v>12</v>
      </c>
      <c r="C1657" s="1" t="s">
        <v>466</v>
      </c>
      <c r="D1657" s="1" t="s">
        <v>467</v>
      </c>
      <c r="E1657" s="1" t="s">
        <v>15</v>
      </c>
      <c r="F1657" s="1" t="s">
        <v>16</v>
      </c>
      <c r="G1657" s="1" t="s">
        <v>17</v>
      </c>
      <c r="H1657" s="1" t="s">
        <v>18</v>
      </c>
      <c r="I1657" s="2">
        <v>43906</v>
      </c>
      <c r="J1657" s="1">
        <v>903</v>
      </c>
      <c r="K1657" s="1" t="s">
        <v>19</v>
      </c>
      <c r="L1657" s="1">
        <v>0</v>
      </c>
      <c r="M1657" s="1" t="s">
        <v>19</v>
      </c>
    </row>
    <row r="1658" spans="1:13" hidden="1" x14ac:dyDescent="0.25">
      <c r="A1658" s="1" t="s">
        <v>11</v>
      </c>
      <c r="B1658" s="1" t="s">
        <v>12</v>
      </c>
      <c r="C1658" s="1" t="s">
        <v>358</v>
      </c>
      <c r="D1658" s="1" t="s">
        <v>359</v>
      </c>
      <c r="E1658" s="1" t="s">
        <v>15</v>
      </c>
      <c r="F1658" s="1" t="s">
        <v>16</v>
      </c>
      <c r="G1658" s="1" t="s">
        <v>17</v>
      </c>
      <c r="H1658" s="1" t="s">
        <v>18</v>
      </c>
      <c r="I1658" s="2">
        <v>43907</v>
      </c>
      <c r="J1658" s="1">
        <v>1296</v>
      </c>
      <c r="K1658" s="1" t="s">
        <v>19</v>
      </c>
      <c r="L1658" s="1">
        <v>0</v>
      </c>
      <c r="M1658" s="1" t="s">
        <v>19</v>
      </c>
    </row>
    <row r="1659" spans="1:13" hidden="1" x14ac:dyDescent="0.25">
      <c r="A1659" s="1" t="s">
        <v>11</v>
      </c>
      <c r="B1659" s="1" t="s">
        <v>12</v>
      </c>
      <c r="C1659" s="1" t="s">
        <v>360</v>
      </c>
      <c r="D1659" s="1" t="s">
        <v>361</v>
      </c>
      <c r="E1659" s="1" t="s">
        <v>15</v>
      </c>
      <c r="F1659" s="1" t="s">
        <v>16</v>
      </c>
      <c r="G1659" s="1" t="s">
        <v>17</v>
      </c>
      <c r="H1659" s="1" t="s">
        <v>18</v>
      </c>
      <c r="I1659" s="2">
        <v>43907</v>
      </c>
      <c r="J1659" s="1">
        <v>990</v>
      </c>
      <c r="K1659" s="1" t="s">
        <v>19</v>
      </c>
      <c r="L1659" s="1">
        <v>0</v>
      </c>
      <c r="M1659" s="1" t="s">
        <v>19</v>
      </c>
    </row>
    <row r="1660" spans="1:13" hidden="1" x14ac:dyDescent="0.25">
      <c r="A1660" s="1" t="s">
        <v>11</v>
      </c>
      <c r="B1660" s="1" t="s">
        <v>12</v>
      </c>
      <c r="C1660" s="1" t="s">
        <v>456</v>
      </c>
      <c r="D1660" s="1" t="s">
        <v>457</v>
      </c>
      <c r="E1660" s="1" t="s">
        <v>15</v>
      </c>
      <c r="F1660" s="1" t="s">
        <v>16</v>
      </c>
      <c r="G1660" s="1" t="s">
        <v>17</v>
      </c>
      <c r="H1660" s="1" t="s">
        <v>18</v>
      </c>
      <c r="I1660" s="2">
        <v>43907</v>
      </c>
      <c r="J1660" s="1">
        <v>12080</v>
      </c>
      <c r="K1660" s="1" t="s">
        <v>19</v>
      </c>
      <c r="L1660" s="1">
        <v>0</v>
      </c>
      <c r="M1660" s="1" t="s">
        <v>19</v>
      </c>
    </row>
    <row r="1661" spans="1:13" hidden="1" x14ac:dyDescent="0.25">
      <c r="A1661" s="1" t="s">
        <v>11</v>
      </c>
      <c r="B1661" s="1" t="s">
        <v>12</v>
      </c>
      <c r="C1661" s="1" t="s">
        <v>164</v>
      </c>
      <c r="D1661" s="1" t="s">
        <v>165</v>
      </c>
      <c r="E1661" s="1" t="s">
        <v>15</v>
      </c>
      <c r="F1661" s="1" t="s">
        <v>16</v>
      </c>
      <c r="G1661" s="1" t="s">
        <v>17</v>
      </c>
      <c r="H1661" s="1" t="s">
        <v>18</v>
      </c>
      <c r="I1661" s="2">
        <v>43907</v>
      </c>
      <c r="J1661" s="1">
        <v>852</v>
      </c>
      <c r="K1661" s="1" t="s">
        <v>19</v>
      </c>
      <c r="L1661" s="1">
        <v>0</v>
      </c>
      <c r="M1661" s="1" t="s">
        <v>19</v>
      </c>
    </row>
    <row r="1662" spans="1:13" hidden="1" x14ac:dyDescent="0.25">
      <c r="A1662" s="1" t="s">
        <v>11</v>
      </c>
      <c r="B1662" s="1" t="s">
        <v>12</v>
      </c>
      <c r="C1662" s="1" t="s">
        <v>364</v>
      </c>
      <c r="D1662" s="1" t="s">
        <v>365</v>
      </c>
      <c r="E1662" s="1" t="s">
        <v>15</v>
      </c>
      <c r="F1662" s="1" t="s">
        <v>16</v>
      </c>
      <c r="G1662" s="1" t="s">
        <v>17</v>
      </c>
      <c r="H1662" s="1" t="s">
        <v>18</v>
      </c>
      <c r="I1662" s="2">
        <v>43907</v>
      </c>
      <c r="J1662" s="1">
        <v>20000</v>
      </c>
      <c r="K1662" s="1" t="s">
        <v>19</v>
      </c>
      <c r="L1662" s="1">
        <v>0</v>
      </c>
      <c r="M1662" s="1" t="s">
        <v>19</v>
      </c>
    </row>
    <row r="1663" spans="1:13" hidden="1" x14ac:dyDescent="0.25">
      <c r="A1663" s="1" t="s">
        <v>11</v>
      </c>
      <c r="B1663" s="1" t="s">
        <v>12</v>
      </c>
      <c r="C1663" s="1" t="s">
        <v>146</v>
      </c>
      <c r="D1663" s="1" t="s">
        <v>147</v>
      </c>
      <c r="E1663" s="1" t="s">
        <v>15</v>
      </c>
      <c r="F1663" s="1" t="s">
        <v>16</v>
      </c>
      <c r="G1663" s="1" t="s">
        <v>17</v>
      </c>
      <c r="H1663" s="1" t="s">
        <v>18</v>
      </c>
      <c r="I1663" s="2">
        <v>43907</v>
      </c>
      <c r="J1663" s="1">
        <v>413</v>
      </c>
      <c r="K1663" s="1" t="s">
        <v>19</v>
      </c>
      <c r="L1663" s="1">
        <v>0</v>
      </c>
      <c r="M1663" s="1" t="s">
        <v>19</v>
      </c>
    </row>
    <row r="1664" spans="1:13" hidden="1" x14ac:dyDescent="0.25">
      <c r="A1664" s="1" t="s">
        <v>11</v>
      </c>
      <c r="B1664" s="1" t="s">
        <v>12</v>
      </c>
      <c r="C1664" s="1" t="s">
        <v>242</v>
      </c>
      <c r="D1664" s="1" t="s">
        <v>243</v>
      </c>
      <c r="E1664" s="1" t="s">
        <v>15</v>
      </c>
      <c r="F1664" s="1" t="s">
        <v>16</v>
      </c>
      <c r="G1664" s="1" t="s">
        <v>17</v>
      </c>
      <c r="H1664" s="1" t="s">
        <v>18</v>
      </c>
      <c r="I1664" s="2">
        <v>43907</v>
      </c>
      <c r="J1664" s="1">
        <v>400</v>
      </c>
      <c r="K1664" s="1" t="s">
        <v>19</v>
      </c>
      <c r="L1664" s="1">
        <v>0</v>
      </c>
      <c r="M1664" s="1" t="s">
        <v>19</v>
      </c>
    </row>
    <row r="1665" spans="1:13" hidden="1" x14ac:dyDescent="0.25">
      <c r="A1665" s="1" t="s">
        <v>11</v>
      </c>
      <c r="B1665" s="1" t="s">
        <v>12</v>
      </c>
      <c r="C1665" s="1" t="s">
        <v>348</v>
      </c>
      <c r="D1665" s="1" t="s">
        <v>349</v>
      </c>
      <c r="E1665" s="1" t="s">
        <v>15</v>
      </c>
      <c r="F1665" s="1" t="s">
        <v>16</v>
      </c>
      <c r="G1665" s="1" t="s">
        <v>17</v>
      </c>
      <c r="H1665" s="1" t="s">
        <v>18</v>
      </c>
      <c r="I1665" s="2">
        <v>43907</v>
      </c>
      <c r="J1665" s="1">
        <v>50066</v>
      </c>
      <c r="K1665" s="1" t="s">
        <v>19</v>
      </c>
      <c r="L1665" s="1">
        <v>0</v>
      </c>
      <c r="M1665" s="1" t="s">
        <v>19</v>
      </c>
    </row>
    <row r="1666" spans="1:13" hidden="1" x14ac:dyDescent="0.25">
      <c r="A1666" s="1" t="s">
        <v>11</v>
      </c>
      <c r="B1666" s="1" t="s">
        <v>12</v>
      </c>
      <c r="C1666" s="1" t="s">
        <v>354</v>
      </c>
      <c r="D1666" s="1" t="s">
        <v>355</v>
      </c>
      <c r="E1666" s="1" t="s">
        <v>15</v>
      </c>
      <c r="F1666" s="1" t="s">
        <v>16</v>
      </c>
      <c r="G1666" s="1" t="s">
        <v>17</v>
      </c>
      <c r="H1666" s="1" t="s">
        <v>18</v>
      </c>
      <c r="I1666" s="2">
        <v>43907</v>
      </c>
      <c r="J1666" s="1">
        <v>0</v>
      </c>
      <c r="K1666" s="1" t="s">
        <v>19</v>
      </c>
      <c r="L1666" s="1">
        <v>0</v>
      </c>
      <c r="M1666" s="1" t="s">
        <v>19</v>
      </c>
    </row>
    <row r="1667" spans="1:13" hidden="1" x14ac:dyDescent="0.25">
      <c r="A1667" s="1" t="s">
        <v>11</v>
      </c>
      <c r="B1667" s="1" t="s">
        <v>12</v>
      </c>
      <c r="C1667" s="1" t="s">
        <v>328</v>
      </c>
      <c r="D1667" s="1" t="s">
        <v>329</v>
      </c>
      <c r="E1667" s="1" t="s">
        <v>15</v>
      </c>
      <c r="F1667" s="1" t="s">
        <v>16</v>
      </c>
      <c r="G1667" s="1" t="s">
        <v>17</v>
      </c>
      <c r="H1667" s="1" t="s">
        <v>18</v>
      </c>
      <c r="I1667" s="2">
        <v>43907</v>
      </c>
      <c r="J1667" s="1">
        <v>996</v>
      </c>
      <c r="K1667" s="1" t="s">
        <v>19</v>
      </c>
      <c r="L1667" s="1">
        <v>0</v>
      </c>
      <c r="M1667" s="1" t="s">
        <v>19</v>
      </c>
    </row>
    <row r="1668" spans="1:13" x14ac:dyDescent="0.25">
      <c r="A1668" s="1" t="s">
        <v>11</v>
      </c>
      <c r="B1668" s="1" t="s">
        <v>12</v>
      </c>
      <c r="C1668" s="1" t="s">
        <v>312</v>
      </c>
      <c r="D1668" s="1" t="s">
        <v>313</v>
      </c>
      <c r="E1668" s="1" t="s">
        <v>15</v>
      </c>
      <c r="F1668" s="1" t="s">
        <v>16</v>
      </c>
      <c r="G1668" s="1" t="s">
        <v>17</v>
      </c>
      <c r="H1668" s="1" t="s">
        <v>18</v>
      </c>
      <c r="I1668" s="2">
        <v>43907</v>
      </c>
      <c r="J1668" s="1">
        <v>6318</v>
      </c>
      <c r="K1668" s="1" t="s">
        <v>19</v>
      </c>
      <c r="L1668" s="1">
        <v>0</v>
      </c>
      <c r="M1668" s="1" t="s">
        <v>19</v>
      </c>
    </row>
    <row r="1669" spans="1:13" hidden="1" x14ac:dyDescent="0.25">
      <c r="A1669" s="1" t="s">
        <v>11</v>
      </c>
      <c r="B1669" s="1" t="s">
        <v>12</v>
      </c>
      <c r="C1669" s="1" t="s">
        <v>182</v>
      </c>
      <c r="D1669" s="1" t="s">
        <v>183</v>
      </c>
      <c r="E1669" s="1" t="s">
        <v>15</v>
      </c>
      <c r="F1669" s="1" t="s">
        <v>16</v>
      </c>
      <c r="G1669" s="1" t="s">
        <v>17</v>
      </c>
      <c r="H1669" s="1" t="s">
        <v>18</v>
      </c>
      <c r="I1669" s="2">
        <v>43907</v>
      </c>
      <c r="J1669" s="1">
        <v>0</v>
      </c>
      <c r="K1669" s="1" t="s">
        <v>19</v>
      </c>
      <c r="L1669" s="1">
        <v>6</v>
      </c>
      <c r="M1669" s="1" t="s">
        <v>19</v>
      </c>
    </row>
    <row r="1670" spans="1:13" hidden="1" x14ac:dyDescent="0.25">
      <c r="A1670" s="1" t="s">
        <v>11</v>
      </c>
      <c r="B1670" s="1" t="s">
        <v>12</v>
      </c>
      <c r="C1670" s="1" t="s">
        <v>108</v>
      </c>
      <c r="D1670" s="1" t="s">
        <v>109</v>
      </c>
      <c r="E1670" s="1" t="s">
        <v>15</v>
      </c>
      <c r="F1670" s="1" t="s">
        <v>16</v>
      </c>
      <c r="G1670" s="1" t="s">
        <v>17</v>
      </c>
      <c r="H1670" s="1" t="s">
        <v>18</v>
      </c>
      <c r="I1670" s="2">
        <v>43907</v>
      </c>
      <c r="J1670" s="1">
        <v>200</v>
      </c>
      <c r="K1670" s="1" t="s">
        <v>19</v>
      </c>
      <c r="L1670" s="1">
        <v>0</v>
      </c>
      <c r="M1670" s="1" t="s">
        <v>19</v>
      </c>
    </row>
    <row r="1671" spans="1:13" hidden="1" x14ac:dyDescent="0.25">
      <c r="A1671" s="1" t="s">
        <v>11</v>
      </c>
      <c r="B1671" s="1" t="s">
        <v>12</v>
      </c>
      <c r="C1671" s="1" t="s">
        <v>456</v>
      </c>
      <c r="D1671" s="1" t="s">
        <v>457</v>
      </c>
      <c r="E1671" s="1" t="s">
        <v>15</v>
      </c>
      <c r="F1671" s="1" t="s">
        <v>16</v>
      </c>
      <c r="G1671" s="1" t="s">
        <v>17</v>
      </c>
      <c r="H1671" s="1" t="s">
        <v>18</v>
      </c>
      <c r="I1671" s="2">
        <v>43908</v>
      </c>
      <c r="J1671" s="1">
        <v>8000</v>
      </c>
      <c r="K1671" s="1" t="s">
        <v>19</v>
      </c>
      <c r="L1671" s="1">
        <v>0</v>
      </c>
      <c r="M1671" s="1" t="s">
        <v>19</v>
      </c>
    </row>
    <row r="1672" spans="1:13" hidden="1" x14ac:dyDescent="0.25">
      <c r="A1672" s="1" t="s">
        <v>11</v>
      </c>
      <c r="B1672" s="1" t="s">
        <v>12</v>
      </c>
      <c r="C1672" s="1" t="s">
        <v>420</v>
      </c>
      <c r="D1672" s="1" t="s">
        <v>421</v>
      </c>
      <c r="E1672" s="1" t="s">
        <v>15</v>
      </c>
      <c r="F1672" s="1" t="s">
        <v>16</v>
      </c>
      <c r="G1672" s="1" t="s">
        <v>17</v>
      </c>
      <c r="H1672" s="1" t="s">
        <v>18</v>
      </c>
      <c r="I1672" s="2">
        <v>43908</v>
      </c>
      <c r="J1672" s="1">
        <v>60</v>
      </c>
      <c r="K1672" s="1" t="s">
        <v>19</v>
      </c>
      <c r="L1672" s="1">
        <v>0</v>
      </c>
      <c r="M1672" s="1" t="s">
        <v>19</v>
      </c>
    </row>
    <row r="1673" spans="1:13" hidden="1" x14ac:dyDescent="0.25">
      <c r="A1673" s="1" t="s">
        <v>11</v>
      </c>
      <c r="B1673" s="1" t="s">
        <v>12</v>
      </c>
      <c r="C1673" s="1" t="s">
        <v>124</v>
      </c>
      <c r="D1673" s="1" t="s">
        <v>125</v>
      </c>
      <c r="E1673" s="1" t="s">
        <v>15</v>
      </c>
      <c r="F1673" s="1" t="s">
        <v>16</v>
      </c>
      <c r="G1673" s="1" t="s">
        <v>17</v>
      </c>
      <c r="H1673" s="1" t="s">
        <v>18</v>
      </c>
      <c r="I1673" s="2">
        <v>43908</v>
      </c>
      <c r="J1673" s="1">
        <v>10000</v>
      </c>
      <c r="K1673" s="1" t="s">
        <v>19</v>
      </c>
      <c r="L1673" s="1">
        <v>0</v>
      </c>
      <c r="M1673" s="1" t="s">
        <v>19</v>
      </c>
    </row>
    <row r="1674" spans="1:13" hidden="1" x14ac:dyDescent="0.25">
      <c r="A1674" s="1" t="s">
        <v>11</v>
      </c>
      <c r="B1674" s="1" t="s">
        <v>12</v>
      </c>
      <c r="C1674" s="1" t="s">
        <v>24</v>
      </c>
      <c r="D1674" s="1" t="s">
        <v>25</v>
      </c>
      <c r="E1674" s="1" t="s">
        <v>15</v>
      </c>
      <c r="F1674" s="1" t="s">
        <v>16</v>
      </c>
      <c r="G1674" s="1" t="s">
        <v>17</v>
      </c>
      <c r="H1674" s="1" t="s">
        <v>18</v>
      </c>
      <c r="I1674" s="2">
        <v>43908</v>
      </c>
      <c r="J1674" s="1">
        <v>20432</v>
      </c>
      <c r="K1674" s="1" t="s">
        <v>19</v>
      </c>
      <c r="L1674" s="1">
        <v>0</v>
      </c>
      <c r="M1674" s="1" t="s">
        <v>19</v>
      </c>
    </row>
    <row r="1675" spans="1:13" hidden="1" x14ac:dyDescent="0.25">
      <c r="A1675" s="1" t="s">
        <v>11</v>
      </c>
      <c r="B1675" s="1" t="s">
        <v>12</v>
      </c>
      <c r="C1675" s="1" t="s">
        <v>348</v>
      </c>
      <c r="D1675" s="1" t="s">
        <v>349</v>
      </c>
      <c r="E1675" s="1" t="s">
        <v>15</v>
      </c>
      <c r="F1675" s="1" t="s">
        <v>16</v>
      </c>
      <c r="G1675" s="1" t="s">
        <v>17</v>
      </c>
      <c r="H1675" s="1" t="s">
        <v>18</v>
      </c>
      <c r="I1675" s="2">
        <v>43908</v>
      </c>
      <c r="J1675" s="1">
        <v>1305</v>
      </c>
      <c r="K1675" s="1" t="s">
        <v>19</v>
      </c>
      <c r="L1675" s="1">
        <v>0</v>
      </c>
      <c r="M1675" s="1" t="s">
        <v>19</v>
      </c>
    </row>
    <row r="1676" spans="1:13" hidden="1" x14ac:dyDescent="0.25">
      <c r="A1676" s="1" t="s">
        <v>11</v>
      </c>
      <c r="B1676" s="1" t="s">
        <v>12</v>
      </c>
      <c r="C1676" s="1" t="s">
        <v>468</v>
      </c>
      <c r="D1676" s="1" t="s">
        <v>469</v>
      </c>
      <c r="E1676" s="1" t="s">
        <v>15</v>
      </c>
      <c r="F1676" s="1" t="s">
        <v>16</v>
      </c>
      <c r="G1676" s="1" t="s">
        <v>17</v>
      </c>
      <c r="H1676" s="1" t="s">
        <v>18</v>
      </c>
      <c r="I1676" s="2">
        <v>43908</v>
      </c>
      <c r="J1676" s="1">
        <v>201</v>
      </c>
      <c r="K1676" s="1" t="s">
        <v>19</v>
      </c>
      <c r="L1676" s="1">
        <v>0</v>
      </c>
      <c r="M1676" s="1" t="s">
        <v>19</v>
      </c>
    </row>
    <row r="1677" spans="1:13" hidden="1" x14ac:dyDescent="0.25">
      <c r="A1677" s="1" t="s">
        <v>11</v>
      </c>
      <c r="B1677" s="1" t="s">
        <v>12</v>
      </c>
      <c r="C1677" s="1" t="s">
        <v>342</v>
      </c>
      <c r="D1677" s="1" t="s">
        <v>343</v>
      </c>
      <c r="E1677" s="1" t="s">
        <v>15</v>
      </c>
      <c r="F1677" s="1" t="s">
        <v>16</v>
      </c>
      <c r="G1677" s="1" t="s">
        <v>17</v>
      </c>
      <c r="H1677" s="1" t="s">
        <v>18</v>
      </c>
      <c r="I1677" s="2">
        <v>43908</v>
      </c>
      <c r="J1677" s="1">
        <v>500</v>
      </c>
      <c r="K1677" s="1" t="s">
        <v>19</v>
      </c>
      <c r="L1677" s="1">
        <v>0</v>
      </c>
      <c r="M1677" s="1" t="s">
        <v>19</v>
      </c>
    </row>
    <row r="1678" spans="1:13" hidden="1" x14ac:dyDescent="0.25">
      <c r="A1678" s="1" t="s">
        <v>11</v>
      </c>
      <c r="B1678" s="1" t="s">
        <v>12</v>
      </c>
      <c r="C1678" s="1" t="s">
        <v>176</v>
      </c>
      <c r="D1678" s="1" t="s">
        <v>177</v>
      </c>
      <c r="E1678" s="1" t="s">
        <v>15</v>
      </c>
      <c r="F1678" s="1" t="s">
        <v>16</v>
      </c>
      <c r="G1678" s="1" t="s">
        <v>17</v>
      </c>
      <c r="H1678" s="1" t="s">
        <v>18</v>
      </c>
      <c r="I1678" s="2">
        <v>43908</v>
      </c>
      <c r="J1678" s="1">
        <v>8410</v>
      </c>
      <c r="K1678" s="1" t="s">
        <v>19</v>
      </c>
      <c r="L1678" s="1">
        <v>0</v>
      </c>
      <c r="M1678" s="1" t="s">
        <v>19</v>
      </c>
    </row>
    <row r="1679" spans="1:13" hidden="1" x14ac:dyDescent="0.25">
      <c r="A1679" s="1" t="s">
        <v>11</v>
      </c>
      <c r="B1679" s="1" t="s">
        <v>12</v>
      </c>
      <c r="C1679" s="1" t="s">
        <v>190</v>
      </c>
      <c r="D1679" s="1" t="s">
        <v>191</v>
      </c>
      <c r="E1679" s="1" t="s">
        <v>15</v>
      </c>
      <c r="F1679" s="1" t="s">
        <v>16</v>
      </c>
      <c r="G1679" s="1" t="s">
        <v>17</v>
      </c>
      <c r="H1679" s="1" t="s">
        <v>18</v>
      </c>
      <c r="I1679" s="2">
        <v>43908</v>
      </c>
      <c r="J1679" s="1">
        <v>1019</v>
      </c>
      <c r="K1679" s="1" t="s">
        <v>19</v>
      </c>
      <c r="L1679" s="1">
        <v>0</v>
      </c>
      <c r="M1679" s="1" t="s">
        <v>19</v>
      </c>
    </row>
    <row r="1680" spans="1:13" hidden="1" x14ac:dyDescent="0.25">
      <c r="A1680" s="1" t="s">
        <v>11</v>
      </c>
      <c r="B1680" s="1" t="s">
        <v>12</v>
      </c>
      <c r="C1680" s="1" t="s">
        <v>456</v>
      </c>
      <c r="D1680" s="1" t="s">
        <v>457</v>
      </c>
      <c r="E1680" s="1" t="s">
        <v>15</v>
      </c>
      <c r="F1680" s="1" t="s">
        <v>16</v>
      </c>
      <c r="G1680" s="1" t="s">
        <v>17</v>
      </c>
      <c r="H1680" s="1" t="s">
        <v>18</v>
      </c>
      <c r="I1680" s="2">
        <v>43909</v>
      </c>
      <c r="J1680" s="1">
        <v>8000</v>
      </c>
      <c r="K1680" s="1" t="s">
        <v>19</v>
      </c>
      <c r="L1680" s="1">
        <v>0</v>
      </c>
      <c r="M1680" s="1" t="s">
        <v>19</v>
      </c>
    </row>
    <row r="1681" spans="1:13" hidden="1" x14ac:dyDescent="0.25">
      <c r="A1681" s="1" t="s">
        <v>11</v>
      </c>
      <c r="B1681" s="1" t="s">
        <v>12</v>
      </c>
      <c r="C1681" s="1" t="s">
        <v>440</v>
      </c>
      <c r="D1681" s="1" t="s">
        <v>441</v>
      </c>
      <c r="E1681" s="1" t="s">
        <v>15</v>
      </c>
      <c r="F1681" s="1" t="s">
        <v>16</v>
      </c>
      <c r="G1681" s="1" t="s">
        <v>17</v>
      </c>
      <c r="H1681" s="1" t="s">
        <v>18</v>
      </c>
      <c r="I1681" s="2">
        <v>43909</v>
      </c>
      <c r="J1681" s="1">
        <v>541</v>
      </c>
      <c r="K1681" s="1" t="s">
        <v>19</v>
      </c>
      <c r="L1681" s="1">
        <v>0</v>
      </c>
      <c r="M1681" s="1" t="s">
        <v>19</v>
      </c>
    </row>
    <row r="1682" spans="1:13" hidden="1" x14ac:dyDescent="0.25">
      <c r="A1682" s="1" t="s">
        <v>11</v>
      </c>
      <c r="B1682" s="1" t="s">
        <v>12</v>
      </c>
      <c r="C1682" s="1" t="s">
        <v>470</v>
      </c>
      <c r="D1682" s="1" t="s">
        <v>471</v>
      </c>
      <c r="E1682" s="1" t="s">
        <v>15</v>
      </c>
      <c r="F1682" s="1" t="s">
        <v>16</v>
      </c>
      <c r="G1682" s="1" t="s">
        <v>17</v>
      </c>
      <c r="H1682" s="1" t="s">
        <v>18</v>
      </c>
      <c r="I1682" s="2">
        <v>43909</v>
      </c>
      <c r="J1682" s="1">
        <v>150</v>
      </c>
      <c r="K1682" s="1" t="s">
        <v>19</v>
      </c>
      <c r="L1682" s="1">
        <v>0</v>
      </c>
      <c r="M1682" s="1" t="s">
        <v>19</v>
      </c>
    </row>
    <row r="1683" spans="1:13" hidden="1" x14ac:dyDescent="0.25">
      <c r="A1683" s="1" t="s">
        <v>11</v>
      </c>
      <c r="B1683" s="1" t="s">
        <v>12</v>
      </c>
      <c r="C1683" s="1" t="s">
        <v>472</v>
      </c>
      <c r="D1683" s="1" t="s">
        <v>473</v>
      </c>
      <c r="E1683" s="1" t="s">
        <v>15</v>
      </c>
      <c r="F1683" s="1" t="s">
        <v>16</v>
      </c>
      <c r="G1683" s="1" t="s">
        <v>17</v>
      </c>
      <c r="H1683" s="1" t="s">
        <v>18</v>
      </c>
      <c r="I1683" s="2">
        <v>43910</v>
      </c>
      <c r="J1683" s="1">
        <v>21104</v>
      </c>
      <c r="K1683" s="1" t="s">
        <v>19</v>
      </c>
      <c r="L1683" s="1">
        <v>0</v>
      </c>
      <c r="M1683" s="1" t="s">
        <v>19</v>
      </c>
    </row>
    <row r="1684" spans="1:13" hidden="1" x14ac:dyDescent="0.25">
      <c r="A1684" s="1" t="s">
        <v>11</v>
      </c>
      <c r="B1684" s="1" t="s">
        <v>12</v>
      </c>
      <c r="C1684" s="1" t="s">
        <v>22</v>
      </c>
      <c r="D1684" s="1" t="s">
        <v>23</v>
      </c>
      <c r="E1684" s="1" t="s">
        <v>15</v>
      </c>
      <c r="F1684" s="1" t="s">
        <v>16</v>
      </c>
      <c r="G1684" s="1" t="s">
        <v>17</v>
      </c>
      <c r="H1684" s="1" t="s">
        <v>18</v>
      </c>
      <c r="I1684" s="2">
        <v>43910</v>
      </c>
      <c r="J1684" s="1">
        <v>127000</v>
      </c>
      <c r="K1684" s="1" t="s">
        <v>19</v>
      </c>
      <c r="L1684" s="1">
        <v>0</v>
      </c>
      <c r="M1684" s="1" t="s">
        <v>19</v>
      </c>
    </row>
    <row r="1685" spans="1:13" hidden="1" x14ac:dyDescent="0.25">
      <c r="A1685" s="1" t="s">
        <v>11</v>
      </c>
      <c r="B1685" s="1" t="s">
        <v>12</v>
      </c>
      <c r="C1685" s="1" t="s">
        <v>404</v>
      </c>
      <c r="D1685" s="1" t="s">
        <v>405</v>
      </c>
      <c r="E1685" s="1" t="s">
        <v>15</v>
      </c>
      <c r="F1685" s="1" t="s">
        <v>16</v>
      </c>
      <c r="G1685" s="1" t="s">
        <v>17</v>
      </c>
      <c r="H1685" s="1" t="s">
        <v>18</v>
      </c>
      <c r="I1685" s="2">
        <v>43910</v>
      </c>
      <c r="J1685" s="1">
        <v>38</v>
      </c>
      <c r="K1685" s="1" t="s">
        <v>19</v>
      </c>
      <c r="L1685" s="1">
        <v>0</v>
      </c>
      <c r="M1685" s="1" t="s">
        <v>19</v>
      </c>
    </row>
    <row r="1686" spans="1:13" hidden="1" x14ac:dyDescent="0.25">
      <c r="A1686" s="1" t="s">
        <v>11</v>
      </c>
      <c r="B1686" s="1" t="s">
        <v>12</v>
      </c>
      <c r="C1686" s="1" t="s">
        <v>424</v>
      </c>
      <c r="D1686" s="1" t="s">
        <v>425</v>
      </c>
      <c r="E1686" s="1" t="s">
        <v>15</v>
      </c>
      <c r="F1686" s="1" t="s">
        <v>16</v>
      </c>
      <c r="G1686" s="1" t="s">
        <v>17</v>
      </c>
      <c r="H1686" s="1" t="s">
        <v>18</v>
      </c>
      <c r="I1686" s="2">
        <v>43910</v>
      </c>
      <c r="J1686" s="1">
        <v>4</v>
      </c>
      <c r="K1686" s="1" t="s">
        <v>19</v>
      </c>
      <c r="L1686" s="1">
        <v>0</v>
      </c>
      <c r="M1686" s="1" t="s">
        <v>19</v>
      </c>
    </row>
    <row r="1687" spans="1:13" hidden="1" x14ac:dyDescent="0.25">
      <c r="A1687" s="1" t="s">
        <v>11</v>
      </c>
      <c r="B1687" s="1" t="s">
        <v>12</v>
      </c>
      <c r="C1687" s="1" t="s">
        <v>320</v>
      </c>
      <c r="D1687" s="1" t="s">
        <v>321</v>
      </c>
      <c r="E1687" s="1" t="s">
        <v>15</v>
      </c>
      <c r="F1687" s="1" t="s">
        <v>16</v>
      </c>
      <c r="G1687" s="1" t="s">
        <v>17</v>
      </c>
      <c r="H1687" s="1" t="s">
        <v>18</v>
      </c>
      <c r="I1687" s="2">
        <v>43910</v>
      </c>
      <c r="J1687" s="1">
        <v>1</v>
      </c>
      <c r="K1687" s="1" t="s">
        <v>19</v>
      </c>
      <c r="L1687" s="1">
        <v>0</v>
      </c>
      <c r="M1687" s="1" t="s">
        <v>19</v>
      </c>
    </row>
    <row r="1688" spans="1:13" hidden="1" x14ac:dyDescent="0.25">
      <c r="A1688" s="1" t="s">
        <v>11</v>
      </c>
      <c r="B1688" s="1" t="s">
        <v>12</v>
      </c>
      <c r="C1688" s="1" t="s">
        <v>342</v>
      </c>
      <c r="D1688" s="1" t="s">
        <v>343</v>
      </c>
      <c r="E1688" s="1" t="s">
        <v>15</v>
      </c>
      <c r="F1688" s="1" t="s">
        <v>16</v>
      </c>
      <c r="G1688" s="1" t="s">
        <v>17</v>
      </c>
      <c r="H1688" s="1" t="s">
        <v>18</v>
      </c>
      <c r="I1688" s="2">
        <v>43910</v>
      </c>
      <c r="J1688" s="1">
        <v>156</v>
      </c>
      <c r="K1688" s="1" t="s">
        <v>19</v>
      </c>
      <c r="L1688" s="1">
        <v>0</v>
      </c>
      <c r="M1688" s="1" t="s">
        <v>19</v>
      </c>
    </row>
    <row r="1689" spans="1:13" hidden="1" x14ac:dyDescent="0.25">
      <c r="A1689" s="1" t="s">
        <v>11</v>
      </c>
      <c r="B1689" s="1" t="s">
        <v>12</v>
      </c>
      <c r="C1689" s="1" t="s">
        <v>358</v>
      </c>
      <c r="D1689" s="1" t="s">
        <v>359</v>
      </c>
      <c r="E1689" s="1" t="s">
        <v>15</v>
      </c>
      <c r="F1689" s="1" t="s">
        <v>16</v>
      </c>
      <c r="G1689" s="1" t="s">
        <v>17</v>
      </c>
      <c r="H1689" s="1" t="s">
        <v>18</v>
      </c>
      <c r="I1689" s="2">
        <v>43911</v>
      </c>
      <c r="J1689" s="1">
        <v>36</v>
      </c>
      <c r="K1689" s="1" t="s">
        <v>19</v>
      </c>
      <c r="L1689" s="1">
        <v>0</v>
      </c>
      <c r="M1689" s="1" t="s">
        <v>19</v>
      </c>
    </row>
    <row r="1690" spans="1:13" hidden="1" x14ac:dyDescent="0.25">
      <c r="A1690" s="1" t="s">
        <v>11</v>
      </c>
      <c r="B1690" s="1" t="s">
        <v>12</v>
      </c>
      <c r="C1690" s="1" t="s">
        <v>456</v>
      </c>
      <c r="D1690" s="1" t="s">
        <v>457</v>
      </c>
      <c r="E1690" s="1" t="s">
        <v>15</v>
      </c>
      <c r="F1690" s="1" t="s">
        <v>16</v>
      </c>
      <c r="G1690" s="1" t="s">
        <v>17</v>
      </c>
      <c r="H1690" s="1" t="s">
        <v>18</v>
      </c>
      <c r="I1690" s="2">
        <v>43911</v>
      </c>
      <c r="J1690" s="1">
        <v>9860</v>
      </c>
      <c r="K1690" s="1" t="s">
        <v>19</v>
      </c>
      <c r="L1690" s="1">
        <v>0</v>
      </c>
      <c r="M1690" s="1" t="s">
        <v>19</v>
      </c>
    </row>
    <row r="1691" spans="1:13" hidden="1" x14ac:dyDescent="0.25">
      <c r="A1691" s="1" t="s">
        <v>11</v>
      </c>
      <c r="B1691" s="1" t="s">
        <v>12</v>
      </c>
      <c r="C1691" s="1" t="s">
        <v>420</v>
      </c>
      <c r="D1691" s="1" t="s">
        <v>421</v>
      </c>
      <c r="E1691" s="1" t="s">
        <v>15</v>
      </c>
      <c r="F1691" s="1" t="s">
        <v>16</v>
      </c>
      <c r="G1691" s="1" t="s">
        <v>17</v>
      </c>
      <c r="H1691" s="1" t="s">
        <v>18</v>
      </c>
      <c r="I1691" s="2">
        <v>43911</v>
      </c>
      <c r="J1691" s="1">
        <v>64</v>
      </c>
      <c r="K1691" s="1" t="s">
        <v>19</v>
      </c>
      <c r="L1691" s="1">
        <v>0</v>
      </c>
      <c r="M1691" s="1" t="s">
        <v>19</v>
      </c>
    </row>
    <row r="1692" spans="1:13" hidden="1" x14ac:dyDescent="0.25">
      <c r="A1692" s="1" t="s">
        <v>11</v>
      </c>
      <c r="B1692" s="1" t="s">
        <v>12</v>
      </c>
      <c r="C1692" s="1" t="s">
        <v>472</v>
      </c>
      <c r="D1692" s="1" t="s">
        <v>473</v>
      </c>
      <c r="E1692" s="1" t="s">
        <v>15</v>
      </c>
      <c r="F1692" s="1" t="s">
        <v>16</v>
      </c>
      <c r="G1692" s="1" t="s">
        <v>17</v>
      </c>
      <c r="H1692" s="1" t="s">
        <v>18</v>
      </c>
      <c r="I1692" s="2">
        <v>43911</v>
      </c>
      <c r="J1692" s="1">
        <v>14500</v>
      </c>
      <c r="K1692" s="1" t="s">
        <v>19</v>
      </c>
      <c r="L1692" s="1">
        <v>0</v>
      </c>
      <c r="M1692" s="1" t="s">
        <v>19</v>
      </c>
    </row>
    <row r="1693" spans="1:13" hidden="1" x14ac:dyDescent="0.25">
      <c r="A1693" s="1" t="s">
        <v>11</v>
      </c>
      <c r="B1693" s="1" t="s">
        <v>12</v>
      </c>
      <c r="C1693" s="1" t="s">
        <v>474</v>
      </c>
      <c r="D1693" s="1" t="s">
        <v>475</v>
      </c>
      <c r="E1693" s="1" t="s">
        <v>15</v>
      </c>
      <c r="F1693" s="1" t="s">
        <v>16</v>
      </c>
      <c r="G1693" s="1" t="s">
        <v>17</v>
      </c>
      <c r="H1693" s="1" t="s">
        <v>18</v>
      </c>
      <c r="I1693" s="2">
        <v>43911</v>
      </c>
      <c r="J1693" s="1">
        <v>1500</v>
      </c>
      <c r="K1693" s="1" t="s">
        <v>19</v>
      </c>
      <c r="L1693" s="1">
        <v>0</v>
      </c>
      <c r="M1693" s="1" t="s">
        <v>19</v>
      </c>
    </row>
    <row r="1694" spans="1:13" hidden="1" x14ac:dyDescent="0.25">
      <c r="A1694" s="1" t="s">
        <v>11</v>
      </c>
      <c r="B1694" s="1" t="s">
        <v>12</v>
      </c>
      <c r="C1694" s="1" t="s">
        <v>364</v>
      </c>
      <c r="D1694" s="1" t="s">
        <v>365</v>
      </c>
      <c r="E1694" s="1" t="s">
        <v>15</v>
      </c>
      <c r="F1694" s="1" t="s">
        <v>16</v>
      </c>
      <c r="G1694" s="1" t="s">
        <v>17</v>
      </c>
      <c r="H1694" s="1" t="s">
        <v>18</v>
      </c>
      <c r="I1694" s="2">
        <v>43911</v>
      </c>
      <c r="J1694" s="1">
        <v>25191</v>
      </c>
      <c r="K1694" s="1" t="s">
        <v>19</v>
      </c>
      <c r="L1694" s="1">
        <v>0</v>
      </c>
      <c r="M1694" s="1" t="s">
        <v>19</v>
      </c>
    </row>
    <row r="1695" spans="1:13" hidden="1" x14ac:dyDescent="0.25">
      <c r="A1695" s="1" t="s">
        <v>11</v>
      </c>
      <c r="B1695" s="1" t="s">
        <v>12</v>
      </c>
      <c r="C1695" s="1" t="s">
        <v>22</v>
      </c>
      <c r="D1695" s="1" t="s">
        <v>23</v>
      </c>
      <c r="E1695" s="1" t="s">
        <v>15</v>
      </c>
      <c r="F1695" s="1" t="s">
        <v>16</v>
      </c>
      <c r="G1695" s="1" t="s">
        <v>17</v>
      </c>
      <c r="H1695" s="1" t="s">
        <v>18</v>
      </c>
      <c r="I1695" s="2">
        <v>43911</v>
      </c>
      <c r="J1695" s="1">
        <v>71787</v>
      </c>
      <c r="K1695" s="1" t="s">
        <v>19</v>
      </c>
      <c r="L1695" s="1">
        <v>0</v>
      </c>
      <c r="M1695" s="1" t="s">
        <v>19</v>
      </c>
    </row>
    <row r="1696" spans="1:13" hidden="1" x14ac:dyDescent="0.25">
      <c r="A1696" s="1" t="s">
        <v>11</v>
      </c>
      <c r="B1696" s="1" t="s">
        <v>12</v>
      </c>
      <c r="C1696" s="1" t="s">
        <v>124</v>
      </c>
      <c r="D1696" s="1" t="s">
        <v>125</v>
      </c>
      <c r="E1696" s="1" t="s">
        <v>15</v>
      </c>
      <c r="F1696" s="1" t="s">
        <v>16</v>
      </c>
      <c r="G1696" s="1" t="s">
        <v>17</v>
      </c>
      <c r="H1696" s="1" t="s">
        <v>18</v>
      </c>
      <c r="I1696" s="2">
        <v>43911</v>
      </c>
      <c r="J1696" s="1">
        <v>14000</v>
      </c>
      <c r="K1696" s="1" t="s">
        <v>19</v>
      </c>
      <c r="L1696" s="1">
        <v>0</v>
      </c>
      <c r="M1696" s="1" t="s">
        <v>19</v>
      </c>
    </row>
    <row r="1697" spans="1:13" x14ac:dyDescent="0.25">
      <c r="A1697" s="1" t="s">
        <v>11</v>
      </c>
      <c r="B1697" s="1" t="s">
        <v>12</v>
      </c>
      <c r="C1697" s="1" t="s">
        <v>318</v>
      </c>
      <c r="D1697" s="1" t="s">
        <v>319</v>
      </c>
      <c r="E1697" s="1" t="s">
        <v>15</v>
      </c>
      <c r="F1697" s="1" t="s">
        <v>16</v>
      </c>
      <c r="G1697" s="1" t="s">
        <v>17</v>
      </c>
      <c r="H1697" s="1" t="s">
        <v>18</v>
      </c>
      <c r="I1697" s="2">
        <v>43911</v>
      </c>
      <c r="J1697" s="1">
        <v>9298</v>
      </c>
      <c r="K1697" s="1" t="s">
        <v>19</v>
      </c>
      <c r="L1697" s="1">
        <v>0</v>
      </c>
      <c r="M1697" s="1" t="s">
        <v>19</v>
      </c>
    </row>
    <row r="1698" spans="1:13" hidden="1" x14ac:dyDescent="0.25">
      <c r="A1698" s="1" t="s">
        <v>11</v>
      </c>
      <c r="B1698" s="1" t="s">
        <v>12</v>
      </c>
      <c r="C1698" s="1" t="s">
        <v>476</v>
      </c>
      <c r="D1698" s="1" t="s">
        <v>477</v>
      </c>
      <c r="E1698" s="1" t="s">
        <v>15</v>
      </c>
      <c r="F1698" s="1" t="s">
        <v>16</v>
      </c>
      <c r="G1698" s="1" t="s">
        <v>17</v>
      </c>
      <c r="H1698" s="1" t="s">
        <v>18</v>
      </c>
      <c r="I1698" s="2">
        <v>43911</v>
      </c>
      <c r="J1698" s="1">
        <v>155</v>
      </c>
      <c r="K1698" s="1" t="s">
        <v>19</v>
      </c>
      <c r="L1698" s="1">
        <v>0</v>
      </c>
      <c r="M1698" s="1" t="s">
        <v>19</v>
      </c>
    </row>
  </sheetData>
  <autoFilter ref="A1:M1698">
    <filterColumn colId="3">
      <filters>
        <filter val="LED BATTEN LOTUS PCB 26W 2835 CW AL I"/>
        <filter val="LED BATTEN LOTUS PCB 26W 2835 WW AL I"/>
        <filter val="LED BATTEN PCB 10W V-1 2835 I"/>
        <filter val="LED BATTEN PCB 18W-20W 2835 V-1 AL I"/>
        <filter val="LED BATTEN PCB 20W 2835 V-3 NW I"/>
        <filter val="LED BATTEN PCB 20W V-3 2835 I"/>
        <filter val="LED BATTEN PCB 20W WW 2835 V-3 I"/>
        <filter val="LED BATTEN PCB 22W 2835 V-3 I"/>
        <filter val="LED BATTEN PCB 22W V-2 2835 I"/>
        <filter val="LED BATTEN PCB 22W WW 2835 V-2 I"/>
        <filter val="LED BATTEN PCB 22W WW 2835 V-3 I"/>
        <filter val="LED BATTEN PCB 36W-40W 2835 V-1 I"/>
        <filter val="LED BATTEN PCB 36W-40W 2835 V-2 I"/>
        <filter val="LED BATTEN PCB 36W-40W 2835 V-2 WW I"/>
        <filter val="LED BATTEN PCB 36W-40W 2835 V-3 I"/>
        <filter val="LED BATTEN PCB 36W-40W WW 2835 V-3 I"/>
        <filter val="LED BATTEN PCB 40W LT I"/>
        <filter val="LED BATTEN PCB 5W V-1 2835 I"/>
        <filter val="LED BATTEN PRIZM SMART 20W PCB I"/>
        <filter val="LED BATTEN TRIOS MCPCB 20W I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8"/>
  <sheetViews>
    <sheetView tabSelected="1" workbookViewId="0">
      <selection activeCell="J4" sqref="J4"/>
    </sheetView>
  </sheetViews>
  <sheetFormatPr defaultRowHeight="15" x14ac:dyDescent="0.25"/>
  <cols>
    <col min="1" max="1" width="20.42578125" bestFit="1" customWidth="1"/>
    <col min="2" max="2" width="12.5703125" bestFit="1" customWidth="1"/>
    <col min="3" max="3" width="15.85546875" customWidth="1"/>
    <col min="4" max="4" width="12.5703125" bestFit="1" customWidth="1"/>
    <col min="5" max="5" width="19.42578125" bestFit="1" customWidth="1"/>
    <col min="10" max="10" width="45" bestFit="1" customWidth="1"/>
    <col min="11" max="11" width="13.5703125" bestFit="1" customWidth="1"/>
  </cols>
  <sheetData>
    <row r="1" spans="1:11" x14ac:dyDescent="0.25">
      <c r="D1" t="s">
        <v>495</v>
      </c>
    </row>
    <row r="2" spans="1:11" x14ac:dyDescent="0.25">
      <c r="C2">
        <f>B3/D3</f>
        <v>5454.4</v>
      </c>
      <c r="D2" s="18">
        <f>C2/24</f>
        <v>227.26666666666665</v>
      </c>
      <c r="E2" t="s">
        <v>490</v>
      </c>
      <c r="G2" t="s">
        <v>489</v>
      </c>
      <c r="H2">
        <f>39*87</f>
        <v>3393</v>
      </c>
    </row>
    <row r="3" spans="1:11" x14ac:dyDescent="0.25">
      <c r="A3" s="7" t="s">
        <v>489</v>
      </c>
      <c r="B3" s="1">
        <v>627256</v>
      </c>
      <c r="C3" s="10">
        <f>B3*40</f>
        <v>25090240</v>
      </c>
      <c r="D3" s="1">
        <v>115</v>
      </c>
      <c r="F3">
        <f>10000/20</f>
        <v>500</v>
      </c>
      <c r="H3">
        <f>10000/H2</f>
        <v>2.9472443265546713</v>
      </c>
    </row>
    <row r="4" spans="1:11" x14ac:dyDescent="0.25">
      <c r="A4" s="7" t="s">
        <v>490</v>
      </c>
      <c r="B4" s="11">
        <f>D5-B3</f>
        <v>20508515</v>
      </c>
      <c r="C4" s="11">
        <f>D11-C3</f>
        <v>406909760</v>
      </c>
      <c r="D4" s="17">
        <f>C4/B4</f>
        <v>19.841015305106197</v>
      </c>
      <c r="E4" s="19">
        <f>B4*D4</f>
        <v>406909760</v>
      </c>
      <c r="F4" s="18">
        <v>20</v>
      </c>
      <c r="H4">
        <f>39*H3</f>
        <v>114.94252873563218</v>
      </c>
    </row>
    <row r="5" spans="1:11" x14ac:dyDescent="0.25">
      <c r="A5" s="1"/>
      <c r="B5" s="1"/>
      <c r="C5" s="7" t="s">
        <v>481</v>
      </c>
      <c r="D5" s="8">
        <v>21135771</v>
      </c>
    </row>
    <row r="6" spans="1:11" x14ac:dyDescent="0.25">
      <c r="K6">
        <f>SUBTOTAL(9,K8:K237)</f>
        <v>21135771</v>
      </c>
    </row>
    <row r="7" spans="1:11" x14ac:dyDescent="0.25">
      <c r="J7" s="3" t="s">
        <v>478</v>
      </c>
      <c r="K7" t="s">
        <v>480</v>
      </c>
    </row>
    <row r="8" spans="1:11" x14ac:dyDescent="0.25">
      <c r="A8" s="20" t="s">
        <v>488</v>
      </c>
      <c r="B8" s="21"/>
      <c r="C8" s="7" t="s">
        <v>482</v>
      </c>
      <c r="D8" s="7"/>
      <c r="E8" s="7"/>
      <c r="J8" s="4" t="s">
        <v>351</v>
      </c>
      <c r="K8" s="5">
        <v>13663</v>
      </c>
    </row>
    <row r="9" spans="1:11" x14ac:dyDescent="0.25">
      <c r="A9" s="7" t="s">
        <v>483</v>
      </c>
      <c r="B9" s="7" t="s">
        <v>484</v>
      </c>
      <c r="C9" s="7" t="s">
        <v>485</v>
      </c>
      <c r="D9" s="7" t="s">
        <v>486</v>
      </c>
      <c r="E9" s="7" t="s">
        <v>487</v>
      </c>
      <c r="J9" s="4" t="s">
        <v>403</v>
      </c>
      <c r="K9" s="5">
        <v>1008</v>
      </c>
    </row>
    <row r="10" spans="1:11" x14ac:dyDescent="0.25">
      <c r="A10" s="12">
        <v>6</v>
      </c>
      <c r="B10" s="12">
        <v>12000</v>
      </c>
      <c r="C10" s="12">
        <f>6*300*24</f>
        <v>43200</v>
      </c>
      <c r="D10" s="13">
        <f>C10*B10</f>
        <v>518400000</v>
      </c>
      <c r="E10" s="14">
        <f>D10/20</f>
        <v>25920000</v>
      </c>
      <c r="J10" s="4" t="s">
        <v>423</v>
      </c>
      <c r="K10" s="5">
        <v>1564</v>
      </c>
    </row>
    <row r="11" spans="1:11" x14ac:dyDescent="0.25">
      <c r="A11" s="1"/>
      <c r="B11" s="12">
        <v>10000</v>
      </c>
      <c r="C11" s="12">
        <f>6*300*24</f>
        <v>43200</v>
      </c>
      <c r="D11" s="13">
        <f>C11*B11</f>
        <v>432000000</v>
      </c>
      <c r="E11" s="14">
        <f>D11/20</f>
        <v>21600000</v>
      </c>
      <c r="J11" s="4" t="s">
        <v>399</v>
      </c>
      <c r="K11" s="5">
        <v>714</v>
      </c>
    </row>
    <row r="12" spans="1:11" x14ac:dyDescent="0.25">
      <c r="J12" s="4" t="s">
        <v>323</v>
      </c>
      <c r="K12" s="5">
        <v>3630</v>
      </c>
    </row>
    <row r="13" spans="1:11" x14ac:dyDescent="0.25">
      <c r="C13" s="15"/>
      <c r="D13" s="9">
        <f>D11-C3</f>
        <v>406909760</v>
      </c>
      <c r="E13" s="9">
        <f>D13/20</f>
        <v>20345488</v>
      </c>
      <c r="J13" s="4" t="s">
        <v>319</v>
      </c>
      <c r="K13" s="5">
        <v>483947</v>
      </c>
    </row>
    <row r="14" spans="1:11" x14ac:dyDescent="0.25">
      <c r="B14">
        <v>229</v>
      </c>
      <c r="C14" s="16">
        <f>D5/B14/3</f>
        <v>30765.31441048035</v>
      </c>
      <c r="E14" s="16">
        <f>E13/238/24</f>
        <v>3561.8851540616247</v>
      </c>
      <c r="J14" s="4" t="s">
        <v>327</v>
      </c>
      <c r="K14" s="5">
        <v>19177</v>
      </c>
    </row>
    <row r="15" spans="1:11" x14ac:dyDescent="0.25">
      <c r="E15" s="6">
        <f>3500*24*229</f>
        <v>19236000</v>
      </c>
      <c r="J15" s="4" t="s">
        <v>313</v>
      </c>
      <c r="K15" s="5">
        <v>45806</v>
      </c>
    </row>
    <row r="16" spans="1:11" x14ac:dyDescent="0.25">
      <c r="C16" s="6">
        <v>408300000</v>
      </c>
      <c r="D16">
        <f>C16/D5</f>
        <v>19.317961005538905</v>
      </c>
      <c r="E16" s="9">
        <f>E15+B3</f>
        <v>19863256</v>
      </c>
      <c r="J16" s="4" t="s">
        <v>39</v>
      </c>
      <c r="K16" s="5">
        <v>4450</v>
      </c>
    </row>
    <row r="17" spans="1:11" x14ac:dyDescent="0.25">
      <c r="J17" s="4" t="s">
        <v>61</v>
      </c>
      <c r="K17" s="5">
        <v>363</v>
      </c>
    </row>
    <row r="18" spans="1:11" x14ac:dyDescent="0.25">
      <c r="E18" s="16">
        <f>B4/229/24</f>
        <v>3731.5347525473076</v>
      </c>
      <c r="J18" s="4" t="s">
        <v>437</v>
      </c>
      <c r="K18" s="5">
        <v>1984</v>
      </c>
    </row>
    <row r="19" spans="1:11" x14ac:dyDescent="0.25">
      <c r="C19">
        <f>2.11*1.1</f>
        <v>2.3210000000000002</v>
      </c>
      <c r="J19" s="4" t="s">
        <v>37</v>
      </c>
      <c r="K19" s="5">
        <v>1008</v>
      </c>
    </row>
    <row r="20" spans="1:11" x14ac:dyDescent="0.25">
      <c r="A20" s="1"/>
      <c r="B20" s="22" t="s">
        <v>491</v>
      </c>
      <c r="C20" s="22"/>
      <c r="J20" s="4" t="s">
        <v>273</v>
      </c>
      <c r="K20" s="5">
        <v>31171</v>
      </c>
    </row>
    <row r="21" spans="1:11" x14ac:dyDescent="0.25">
      <c r="A21" s="7" t="s">
        <v>492</v>
      </c>
      <c r="B21" s="10">
        <f>50.52*10^7</f>
        <v>505200000.00000006</v>
      </c>
      <c r="C21" s="10">
        <f>40.83*10^7</f>
        <v>408300000</v>
      </c>
      <c r="J21" s="4" t="s">
        <v>397</v>
      </c>
      <c r="K21" s="5">
        <v>987</v>
      </c>
    </row>
    <row r="22" spans="1:11" x14ac:dyDescent="0.25">
      <c r="A22" s="7" t="s">
        <v>493</v>
      </c>
      <c r="B22" s="10">
        <f>E10</f>
        <v>25920000</v>
      </c>
      <c r="C22" s="8">
        <v>21135771</v>
      </c>
      <c r="D22">
        <f>C21/C22</f>
        <v>19.317961005538905</v>
      </c>
      <c r="J22" s="4" t="s">
        <v>463</v>
      </c>
      <c r="K22" s="5">
        <v>13065</v>
      </c>
    </row>
    <row r="23" spans="1:11" x14ac:dyDescent="0.25">
      <c r="A23" s="23" t="s">
        <v>494</v>
      </c>
      <c r="B23" s="10">
        <f>B22/229/3</f>
        <v>37729.257641921395</v>
      </c>
      <c r="C23" s="10">
        <f>C22/229/3</f>
        <v>30765.31441048035</v>
      </c>
      <c r="J23" s="4" t="s">
        <v>467</v>
      </c>
      <c r="K23" s="5">
        <v>903</v>
      </c>
    </row>
    <row r="24" spans="1:11" x14ac:dyDescent="0.25">
      <c r="A24" s="23"/>
      <c r="B24" s="10"/>
      <c r="C24" s="10">
        <f>B23-C23</f>
        <v>6963.9432314410442</v>
      </c>
      <c r="J24" s="4" t="s">
        <v>363</v>
      </c>
      <c r="K24" s="5">
        <v>1000</v>
      </c>
    </row>
    <row r="25" spans="1:11" x14ac:dyDescent="0.25">
      <c r="J25" s="4" t="s">
        <v>67</v>
      </c>
      <c r="K25" s="5">
        <v>1996</v>
      </c>
    </row>
    <row r="26" spans="1:11" x14ac:dyDescent="0.25">
      <c r="J26" s="4" t="s">
        <v>271</v>
      </c>
      <c r="K26" s="5">
        <v>754</v>
      </c>
    </row>
    <row r="27" spans="1:11" x14ac:dyDescent="0.25">
      <c r="J27" s="4" t="s">
        <v>129</v>
      </c>
      <c r="K27" s="5">
        <v>66</v>
      </c>
    </row>
    <row r="28" spans="1:11" x14ac:dyDescent="0.25">
      <c r="J28" s="4" t="s">
        <v>103</v>
      </c>
      <c r="K28" s="5">
        <v>7172</v>
      </c>
    </row>
    <row r="29" spans="1:11" x14ac:dyDescent="0.25">
      <c r="J29" s="4" t="s">
        <v>105</v>
      </c>
      <c r="K29" s="5">
        <v>556</v>
      </c>
    </row>
    <row r="30" spans="1:11" x14ac:dyDescent="0.25">
      <c r="J30" s="4" t="s">
        <v>177</v>
      </c>
      <c r="K30" s="5">
        <v>176281</v>
      </c>
    </row>
    <row r="31" spans="1:11" x14ac:dyDescent="0.25">
      <c r="J31" s="4" t="s">
        <v>191</v>
      </c>
      <c r="K31" s="5">
        <v>8984</v>
      </c>
    </row>
    <row r="32" spans="1:11" x14ac:dyDescent="0.25">
      <c r="J32" s="4" t="s">
        <v>117</v>
      </c>
      <c r="K32" s="5">
        <v>9932</v>
      </c>
    </row>
    <row r="33" spans="10:11" x14ac:dyDescent="0.25">
      <c r="J33" s="4" t="s">
        <v>119</v>
      </c>
      <c r="K33" s="5">
        <v>996</v>
      </c>
    </row>
    <row r="34" spans="10:11" x14ac:dyDescent="0.25">
      <c r="J34" s="4" t="s">
        <v>189</v>
      </c>
      <c r="K34" s="5">
        <v>124203</v>
      </c>
    </row>
    <row r="35" spans="10:11" x14ac:dyDescent="0.25">
      <c r="J35" s="4" t="s">
        <v>237</v>
      </c>
      <c r="K35" s="5">
        <v>7064</v>
      </c>
    </row>
    <row r="36" spans="10:11" x14ac:dyDescent="0.25">
      <c r="J36" s="4" t="s">
        <v>143</v>
      </c>
      <c r="K36" s="5">
        <v>7948</v>
      </c>
    </row>
    <row r="37" spans="10:11" x14ac:dyDescent="0.25">
      <c r="J37" s="4" t="s">
        <v>145</v>
      </c>
      <c r="K37" s="5">
        <v>502</v>
      </c>
    </row>
    <row r="38" spans="10:11" x14ac:dyDescent="0.25">
      <c r="J38" s="4" t="s">
        <v>197</v>
      </c>
      <c r="K38" s="5">
        <v>100074</v>
      </c>
    </row>
    <row r="39" spans="10:11" x14ac:dyDescent="0.25">
      <c r="J39" s="4" t="s">
        <v>199</v>
      </c>
      <c r="K39" s="5">
        <v>8179</v>
      </c>
    </row>
    <row r="40" spans="10:11" x14ac:dyDescent="0.25">
      <c r="J40" s="4" t="s">
        <v>29</v>
      </c>
      <c r="K40" s="5">
        <v>10844</v>
      </c>
    </row>
    <row r="41" spans="10:11" x14ac:dyDescent="0.25">
      <c r="J41" s="4" t="s">
        <v>337</v>
      </c>
      <c r="K41" s="5">
        <v>12</v>
      </c>
    </row>
    <row r="42" spans="10:11" x14ac:dyDescent="0.25">
      <c r="J42" s="4" t="s">
        <v>27</v>
      </c>
      <c r="K42" s="5">
        <v>14093</v>
      </c>
    </row>
    <row r="43" spans="10:11" x14ac:dyDescent="0.25">
      <c r="J43" s="4" t="s">
        <v>335</v>
      </c>
      <c r="K43" s="5">
        <v>6</v>
      </c>
    </row>
    <row r="44" spans="10:11" x14ac:dyDescent="0.25">
      <c r="J44" s="4" t="s">
        <v>41</v>
      </c>
      <c r="K44" s="5">
        <v>11314</v>
      </c>
    </row>
    <row r="45" spans="10:11" x14ac:dyDescent="0.25">
      <c r="J45" s="4" t="s">
        <v>31</v>
      </c>
      <c r="K45" s="5">
        <v>812</v>
      </c>
    </row>
    <row r="46" spans="10:11" x14ac:dyDescent="0.25">
      <c r="J46" s="4" t="s">
        <v>365</v>
      </c>
      <c r="K46" s="5">
        <v>254562</v>
      </c>
    </row>
    <row r="47" spans="10:11" x14ac:dyDescent="0.25">
      <c r="J47" s="4" t="s">
        <v>353</v>
      </c>
      <c r="K47" s="5">
        <v>49359</v>
      </c>
    </row>
    <row r="48" spans="10:11" x14ac:dyDescent="0.25">
      <c r="J48" s="4" t="s">
        <v>349</v>
      </c>
      <c r="K48" s="5">
        <v>377870</v>
      </c>
    </row>
    <row r="49" spans="10:11" x14ac:dyDescent="0.25">
      <c r="J49" s="4" t="s">
        <v>247</v>
      </c>
      <c r="K49" s="5">
        <v>342114</v>
      </c>
    </row>
    <row r="50" spans="10:11" x14ac:dyDescent="0.25">
      <c r="J50" s="4" t="s">
        <v>355</v>
      </c>
      <c r="K50" s="5">
        <v>24546</v>
      </c>
    </row>
    <row r="51" spans="10:11" x14ac:dyDescent="0.25">
      <c r="J51" s="4" t="s">
        <v>251</v>
      </c>
      <c r="K51" s="5">
        <v>21000</v>
      </c>
    </row>
    <row r="52" spans="10:11" x14ac:dyDescent="0.25">
      <c r="J52" s="4" t="s">
        <v>127</v>
      </c>
      <c r="K52" s="5">
        <v>202913</v>
      </c>
    </row>
    <row r="53" spans="10:11" x14ac:dyDescent="0.25">
      <c r="J53" s="4" t="s">
        <v>305</v>
      </c>
      <c r="K53" s="5">
        <v>20904</v>
      </c>
    </row>
    <row r="54" spans="10:11" x14ac:dyDescent="0.25">
      <c r="J54" s="4" t="s">
        <v>359</v>
      </c>
      <c r="K54" s="5">
        <v>214605</v>
      </c>
    </row>
    <row r="55" spans="10:11" x14ac:dyDescent="0.25">
      <c r="J55" s="4" t="s">
        <v>75</v>
      </c>
      <c r="K55" s="5">
        <v>334693</v>
      </c>
    </row>
    <row r="56" spans="10:11" x14ac:dyDescent="0.25">
      <c r="J56" s="4" t="s">
        <v>113</v>
      </c>
      <c r="K56" s="5">
        <v>1800</v>
      </c>
    </row>
    <row r="57" spans="10:11" x14ac:dyDescent="0.25">
      <c r="J57" s="4" t="s">
        <v>275</v>
      </c>
      <c r="K57" s="5">
        <v>8982</v>
      </c>
    </row>
    <row r="58" spans="10:11" x14ac:dyDescent="0.25">
      <c r="J58" s="4" t="s">
        <v>361</v>
      </c>
      <c r="K58" s="5">
        <v>14592</v>
      </c>
    </row>
    <row r="59" spans="10:11" x14ac:dyDescent="0.25">
      <c r="J59" s="4" t="s">
        <v>457</v>
      </c>
      <c r="K59" s="5">
        <v>47760</v>
      </c>
    </row>
    <row r="60" spans="10:11" x14ac:dyDescent="0.25">
      <c r="J60" s="4" t="s">
        <v>421</v>
      </c>
      <c r="K60" s="5">
        <v>109599</v>
      </c>
    </row>
    <row r="61" spans="10:11" x14ac:dyDescent="0.25">
      <c r="J61" s="4" t="s">
        <v>473</v>
      </c>
      <c r="K61" s="5">
        <v>35604</v>
      </c>
    </row>
    <row r="62" spans="10:11" x14ac:dyDescent="0.25">
      <c r="J62" s="4" t="s">
        <v>51</v>
      </c>
      <c r="K62" s="5">
        <v>59980</v>
      </c>
    </row>
    <row r="63" spans="10:11" x14ac:dyDescent="0.25">
      <c r="J63" s="4" t="s">
        <v>165</v>
      </c>
      <c r="K63" s="5">
        <v>250743</v>
      </c>
    </row>
    <row r="64" spans="10:11" x14ac:dyDescent="0.25">
      <c r="J64" s="4" t="s">
        <v>225</v>
      </c>
      <c r="K64" s="5">
        <v>9996</v>
      </c>
    </row>
    <row r="65" spans="10:11" x14ac:dyDescent="0.25">
      <c r="J65" s="4" t="s">
        <v>475</v>
      </c>
      <c r="K65" s="5">
        <v>1500</v>
      </c>
    </row>
    <row r="66" spans="10:11" x14ac:dyDescent="0.25">
      <c r="J66" s="4" t="s">
        <v>329</v>
      </c>
      <c r="K66" s="5">
        <v>64817</v>
      </c>
    </row>
    <row r="67" spans="10:11" x14ac:dyDescent="0.25">
      <c r="J67" s="4" t="s">
        <v>331</v>
      </c>
      <c r="K67" s="5">
        <v>9727</v>
      </c>
    </row>
    <row r="68" spans="10:11" x14ac:dyDescent="0.25">
      <c r="J68" s="4" t="s">
        <v>245</v>
      </c>
      <c r="K68" s="5">
        <v>994</v>
      </c>
    </row>
    <row r="69" spans="10:11" x14ac:dyDescent="0.25">
      <c r="J69" s="4" t="s">
        <v>47</v>
      </c>
      <c r="K69" s="5">
        <v>426902</v>
      </c>
    </row>
    <row r="70" spans="10:11" x14ac:dyDescent="0.25">
      <c r="J70" s="4" t="s">
        <v>195</v>
      </c>
      <c r="K70" s="5">
        <v>6000</v>
      </c>
    </row>
    <row r="71" spans="10:11" x14ac:dyDescent="0.25">
      <c r="J71" s="4" t="s">
        <v>49</v>
      </c>
      <c r="K71" s="5">
        <v>154256</v>
      </c>
    </row>
    <row r="72" spans="10:11" x14ac:dyDescent="0.25">
      <c r="J72" s="4" t="s">
        <v>21</v>
      </c>
      <c r="K72" s="5">
        <v>43698</v>
      </c>
    </row>
    <row r="73" spans="10:11" x14ac:dyDescent="0.25">
      <c r="J73" s="4" t="s">
        <v>215</v>
      </c>
      <c r="K73" s="5">
        <v>474670</v>
      </c>
    </row>
    <row r="74" spans="10:11" x14ac:dyDescent="0.25">
      <c r="J74" s="4" t="s">
        <v>14</v>
      </c>
      <c r="K74" s="5">
        <v>14697</v>
      </c>
    </row>
    <row r="75" spans="10:11" x14ac:dyDescent="0.25">
      <c r="J75" s="4" t="s">
        <v>239</v>
      </c>
      <c r="K75" s="5">
        <v>114940</v>
      </c>
    </row>
    <row r="76" spans="10:11" x14ac:dyDescent="0.25">
      <c r="J76" s="4" t="s">
        <v>23</v>
      </c>
      <c r="K76" s="5">
        <v>3220189</v>
      </c>
    </row>
    <row r="77" spans="10:11" x14ac:dyDescent="0.25">
      <c r="J77" s="4" t="s">
        <v>147</v>
      </c>
      <c r="K77" s="5">
        <v>93077</v>
      </c>
    </row>
    <row r="78" spans="10:11" x14ac:dyDescent="0.25">
      <c r="J78" s="4" t="s">
        <v>43</v>
      </c>
      <c r="K78" s="5">
        <v>104060</v>
      </c>
    </row>
    <row r="79" spans="10:11" x14ac:dyDescent="0.25">
      <c r="J79" s="4" t="s">
        <v>241</v>
      </c>
      <c r="K79" s="5">
        <v>176793</v>
      </c>
    </row>
    <row r="80" spans="10:11" x14ac:dyDescent="0.25">
      <c r="J80" s="4" t="s">
        <v>171</v>
      </c>
      <c r="K80" s="5">
        <v>30000</v>
      </c>
    </row>
    <row r="81" spans="10:11" x14ac:dyDescent="0.25">
      <c r="J81" s="4" t="s">
        <v>25</v>
      </c>
      <c r="K81" s="5">
        <v>7537824</v>
      </c>
    </row>
    <row r="82" spans="10:11" x14ac:dyDescent="0.25">
      <c r="J82" s="4" t="s">
        <v>35</v>
      </c>
      <c r="K82" s="5">
        <v>5335</v>
      </c>
    </row>
    <row r="83" spans="10:11" x14ac:dyDescent="0.25">
      <c r="J83" s="4" t="s">
        <v>33</v>
      </c>
      <c r="K83" s="5">
        <v>323859</v>
      </c>
    </row>
    <row r="84" spans="10:11" x14ac:dyDescent="0.25">
      <c r="J84" s="4" t="s">
        <v>243</v>
      </c>
      <c r="K84" s="5">
        <v>372824</v>
      </c>
    </row>
    <row r="85" spans="10:11" x14ac:dyDescent="0.25">
      <c r="J85" s="4" t="s">
        <v>45</v>
      </c>
      <c r="K85" s="5">
        <v>53786</v>
      </c>
    </row>
    <row r="86" spans="10:11" x14ac:dyDescent="0.25">
      <c r="J86" s="4" t="s">
        <v>259</v>
      </c>
      <c r="K86" s="5">
        <v>93415</v>
      </c>
    </row>
    <row r="87" spans="10:11" x14ac:dyDescent="0.25">
      <c r="J87" s="4" t="s">
        <v>53</v>
      </c>
      <c r="K87" s="5">
        <v>103434</v>
      </c>
    </row>
    <row r="88" spans="10:11" x14ac:dyDescent="0.25">
      <c r="J88" s="4" t="s">
        <v>125</v>
      </c>
      <c r="K88" s="5">
        <v>2469857</v>
      </c>
    </row>
    <row r="89" spans="10:11" x14ac:dyDescent="0.25">
      <c r="J89" s="4" t="s">
        <v>435</v>
      </c>
      <c r="K89" s="5">
        <v>9918</v>
      </c>
    </row>
    <row r="90" spans="10:11" x14ac:dyDescent="0.25">
      <c r="J90" s="4" t="s">
        <v>227</v>
      </c>
      <c r="K90" s="5">
        <v>12958</v>
      </c>
    </row>
    <row r="91" spans="10:11" x14ac:dyDescent="0.25">
      <c r="J91" s="4" t="s">
        <v>163</v>
      </c>
      <c r="K91" s="5">
        <v>34799</v>
      </c>
    </row>
    <row r="92" spans="10:11" x14ac:dyDescent="0.25">
      <c r="J92" s="4" t="s">
        <v>101</v>
      </c>
      <c r="K92" s="5">
        <v>399689</v>
      </c>
    </row>
    <row r="93" spans="10:11" x14ac:dyDescent="0.25">
      <c r="J93" s="4" t="s">
        <v>83</v>
      </c>
      <c r="K93" s="5">
        <v>1609</v>
      </c>
    </row>
    <row r="94" spans="10:11" x14ac:dyDescent="0.25">
      <c r="J94" s="4" t="s">
        <v>65</v>
      </c>
      <c r="K94" s="5">
        <v>2468</v>
      </c>
    </row>
    <row r="95" spans="10:11" x14ac:dyDescent="0.25">
      <c r="J95" s="4" t="s">
        <v>401</v>
      </c>
      <c r="K95" s="5">
        <v>172</v>
      </c>
    </row>
    <row r="96" spans="10:11" x14ac:dyDescent="0.25">
      <c r="J96" s="4" t="s">
        <v>161</v>
      </c>
      <c r="K96" s="5">
        <v>7493</v>
      </c>
    </row>
    <row r="97" spans="10:11" x14ac:dyDescent="0.25">
      <c r="J97" s="4" t="s">
        <v>69</v>
      </c>
      <c r="K97" s="5">
        <v>177677</v>
      </c>
    </row>
    <row r="98" spans="10:11" x14ac:dyDescent="0.25">
      <c r="J98" s="4" t="s">
        <v>71</v>
      </c>
      <c r="K98" s="5">
        <v>18694</v>
      </c>
    </row>
    <row r="99" spans="10:11" x14ac:dyDescent="0.25">
      <c r="J99" s="4" t="s">
        <v>393</v>
      </c>
      <c r="K99" s="5">
        <v>1985</v>
      </c>
    </row>
    <row r="100" spans="10:11" x14ac:dyDescent="0.25">
      <c r="J100" s="4" t="s">
        <v>369</v>
      </c>
      <c r="K100" s="5">
        <v>28376</v>
      </c>
    </row>
    <row r="101" spans="10:11" x14ac:dyDescent="0.25">
      <c r="J101" s="4" t="s">
        <v>391</v>
      </c>
      <c r="K101" s="5">
        <v>2310</v>
      </c>
    </row>
    <row r="102" spans="10:11" x14ac:dyDescent="0.25">
      <c r="J102" s="4" t="s">
        <v>395</v>
      </c>
      <c r="K102" s="5">
        <v>2936</v>
      </c>
    </row>
    <row r="103" spans="10:11" x14ac:dyDescent="0.25">
      <c r="J103" s="4" t="s">
        <v>373</v>
      </c>
      <c r="K103" s="5">
        <v>84</v>
      </c>
    </row>
    <row r="104" spans="10:11" x14ac:dyDescent="0.25">
      <c r="J104" s="4" t="s">
        <v>455</v>
      </c>
      <c r="K104" s="5">
        <v>25</v>
      </c>
    </row>
    <row r="105" spans="10:11" x14ac:dyDescent="0.25">
      <c r="J105" s="4" t="s">
        <v>99</v>
      </c>
      <c r="K105" s="5">
        <v>2346</v>
      </c>
    </row>
    <row r="106" spans="10:11" x14ac:dyDescent="0.25">
      <c r="J106" s="4" t="s">
        <v>285</v>
      </c>
      <c r="K106" s="5">
        <v>20</v>
      </c>
    </row>
    <row r="107" spans="10:11" x14ac:dyDescent="0.25">
      <c r="J107" s="4" t="s">
        <v>167</v>
      </c>
      <c r="K107" s="5">
        <v>41</v>
      </c>
    </row>
    <row r="108" spans="10:11" x14ac:dyDescent="0.25">
      <c r="J108" s="4" t="s">
        <v>155</v>
      </c>
      <c r="K108" s="5">
        <v>64</v>
      </c>
    </row>
    <row r="109" spans="10:11" x14ac:dyDescent="0.25">
      <c r="J109" s="4" t="s">
        <v>367</v>
      </c>
      <c r="K109" s="5">
        <v>200</v>
      </c>
    </row>
    <row r="110" spans="10:11" x14ac:dyDescent="0.25">
      <c r="J110" s="4" t="s">
        <v>139</v>
      </c>
      <c r="K110" s="5">
        <v>49</v>
      </c>
    </row>
    <row r="111" spans="10:11" x14ac:dyDescent="0.25">
      <c r="J111" s="4" t="s">
        <v>221</v>
      </c>
      <c r="K111" s="5">
        <v>867</v>
      </c>
    </row>
    <row r="112" spans="10:11" x14ac:dyDescent="0.25">
      <c r="J112" s="4" t="s">
        <v>59</v>
      </c>
      <c r="K112" s="5">
        <v>3654</v>
      </c>
    </row>
    <row r="113" spans="10:11" x14ac:dyDescent="0.25">
      <c r="J113" s="4" t="s">
        <v>389</v>
      </c>
      <c r="K113" s="5">
        <v>41</v>
      </c>
    </row>
    <row r="114" spans="10:11" x14ac:dyDescent="0.25">
      <c r="J114" s="4" t="s">
        <v>79</v>
      </c>
      <c r="K114" s="5">
        <v>80</v>
      </c>
    </row>
    <row r="115" spans="10:11" x14ac:dyDescent="0.25">
      <c r="J115" s="4" t="s">
        <v>375</v>
      </c>
      <c r="K115" s="5">
        <v>1200</v>
      </c>
    </row>
    <row r="116" spans="10:11" x14ac:dyDescent="0.25">
      <c r="J116" s="4" t="s">
        <v>81</v>
      </c>
      <c r="K116" s="5">
        <v>7877</v>
      </c>
    </row>
    <row r="117" spans="10:11" x14ac:dyDescent="0.25">
      <c r="J117" s="4" t="s">
        <v>283</v>
      </c>
      <c r="K117" s="5">
        <v>1400</v>
      </c>
    </row>
    <row r="118" spans="10:11" x14ac:dyDescent="0.25">
      <c r="J118" s="4" t="s">
        <v>193</v>
      </c>
      <c r="K118" s="5">
        <v>6806</v>
      </c>
    </row>
    <row r="119" spans="10:11" x14ac:dyDescent="0.25">
      <c r="J119" s="4" t="s">
        <v>409</v>
      </c>
      <c r="K119" s="5">
        <v>350</v>
      </c>
    </row>
    <row r="120" spans="10:11" x14ac:dyDescent="0.25">
      <c r="J120" s="4" t="s">
        <v>451</v>
      </c>
      <c r="K120" s="5">
        <v>88</v>
      </c>
    </row>
    <row r="121" spans="10:11" x14ac:dyDescent="0.25">
      <c r="J121" s="4" t="s">
        <v>317</v>
      </c>
      <c r="K121" s="5">
        <v>10</v>
      </c>
    </row>
    <row r="122" spans="10:11" x14ac:dyDescent="0.25">
      <c r="J122" s="4" t="s">
        <v>257</v>
      </c>
      <c r="K122" s="5">
        <v>395</v>
      </c>
    </row>
    <row r="123" spans="10:11" x14ac:dyDescent="0.25">
      <c r="J123" s="4" t="s">
        <v>441</v>
      </c>
      <c r="K123" s="5">
        <v>2034</v>
      </c>
    </row>
    <row r="124" spans="10:11" x14ac:dyDescent="0.25">
      <c r="J124" s="4" t="s">
        <v>377</v>
      </c>
      <c r="K124" s="5">
        <v>240</v>
      </c>
    </row>
    <row r="125" spans="10:11" x14ac:dyDescent="0.25">
      <c r="J125" s="4" t="s">
        <v>123</v>
      </c>
      <c r="K125" s="5">
        <v>151</v>
      </c>
    </row>
    <row r="126" spans="10:11" x14ac:dyDescent="0.25">
      <c r="J126" s="4" t="s">
        <v>187</v>
      </c>
      <c r="K126" s="5">
        <v>154</v>
      </c>
    </row>
    <row r="127" spans="10:11" x14ac:dyDescent="0.25">
      <c r="J127" s="4" t="s">
        <v>157</v>
      </c>
      <c r="K127" s="5">
        <v>31</v>
      </c>
    </row>
    <row r="128" spans="10:11" x14ac:dyDescent="0.25">
      <c r="J128" s="4" t="s">
        <v>413</v>
      </c>
      <c r="K128" s="5">
        <v>2555</v>
      </c>
    </row>
    <row r="129" spans="10:11" x14ac:dyDescent="0.25">
      <c r="J129" s="4" t="s">
        <v>459</v>
      </c>
      <c r="K129" s="5">
        <v>100</v>
      </c>
    </row>
    <row r="130" spans="10:11" x14ac:dyDescent="0.25">
      <c r="J130" s="4" t="s">
        <v>179</v>
      </c>
      <c r="K130" s="5">
        <v>1810</v>
      </c>
    </row>
    <row r="131" spans="10:11" x14ac:dyDescent="0.25">
      <c r="J131" s="4" t="s">
        <v>385</v>
      </c>
      <c r="K131" s="5">
        <v>25</v>
      </c>
    </row>
    <row r="132" spans="10:11" x14ac:dyDescent="0.25">
      <c r="J132" s="4" t="s">
        <v>415</v>
      </c>
      <c r="K132" s="5">
        <v>150</v>
      </c>
    </row>
    <row r="133" spans="10:11" x14ac:dyDescent="0.25">
      <c r="J133" s="4" t="s">
        <v>57</v>
      </c>
      <c r="K133" s="5">
        <v>6912</v>
      </c>
    </row>
    <row r="134" spans="10:11" x14ac:dyDescent="0.25">
      <c r="J134" s="4" t="s">
        <v>447</v>
      </c>
      <c r="K134" s="5">
        <v>104</v>
      </c>
    </row>
    <row r="135" spans="10:11" x14ac:dyDescent="0.25">
      <c r="J135" s="4" t="s">
        <v>265</v>
      </c>
      <c r="K135" s="5">
        <v>377</v>
      </c>
    </row>
    <row r="136" spans="10:11" x14ac:dyDescent="0.25">
      <c r="J136" s="4" t="s">
        <v>55</v>
      </c>
      <c r="K136" s="5">
        <v>7508</v>
      </c>
    </row>
    <row r="137" spans="10:11" x14ac:dyDescent="0.25">
      <c r="J137" s="4" t="s">
        <v>121</v>
      </c>
      <c r="K137" s="5">
        <v>794</v>
      </c>
    </row>
    <row r="138" spans="10:11" x14ac:dyDescent="0.25">
      <c r="J138" s="4" t="s">
        <v>477</v>
      </c>
      <c r="K138" s="5">
        <v>155</v>
      </c>
    </row>
    <row r="139" spans="10:11" x14ac:dyDescent="0.25">
      <c r="J139" s="4" t="s">
        <v>169</v>
      </c>
      <c r="K139" s="5">
        <v>153</v>
      </c>
    </row>
    <row r="140" spans="10:11" x14ac:dyDescent="0.25">
      <c r="J140" s="4" t="s">
        <v>223</v>
      </c>
      <c r="K140" s="5">
        <v>357</v>
      </c>
    </row>
    <row r="141" spans="10:11" x14ac:dyDescent="0.25">
      <c r="J141" s="4" t="s">
        <v>343</v>
      </c>
      <c r="K141" s="5">
        <v>3097</v>
      </c>
    </row>
    <row r="142" spans="10:11" x14ac:dyDescent="0.25">
      <c r="J142" s="4" t="s">
        <v>471</v>
      </c>
      <c r="K142" s="5">
        <v>150</v>
      </c>
    </row>
    <row r="143" spans="10:11" x14ac:dyDescent="0.25">
      <c r="J143" s="4" t="s">
        <v>419</v>
      </c>
      <c r="K143" s="5">
        <v>504</v>
      </c>
    </row>
    <row r="144" spans="10:11" x14ac:dyDescent="0.25">
      <c r="J144" s="4" t="s">
        <v>443</v>
      </c>
      <c r="K144" s="5">
        <v>18</v>
      </c>
    </row>
    <row r="145" spans="10:11" x14ac:dyDescent="0.25">
      <c r="J145" s="4" t="s">
        <v>97</v>
      </c>
      <c r="K145" s="5">
        <v>4857</v>
      </c>
    </row>
    <row r="146" spans="10:11" x14ac:dyDescent="0.25">
      <c r="J146" s="4" t="s">
        <v>339</v>
      </c>
      <c r="K146" s="5">
        <v>30</v>
      </c>
    </row>
    <row r="147" spans="10:11" x14ac:dyDescent="0.25">
      <c r="J147" s="4" t="s">
        <v>185</v>
      </c>
      <c r="K147" s="5">
        <v>220</v>
      </c>
    </row>
    <row r="148" spans="10:11" x14ac:dyDescent="0.25">
      <c r="J148" s="4" t="s">
        <v>233</v>
      </c>
      <c r="K148" s="5">
        <v>352</v>
      </c>
    </row>
    <row r="149" spans="10:11" x14ac:dyDescent="0.25">
      <c r="J149" s="4" t="s">
        <v>381</v>
      </c>
      <c r="K149" s="5">
        <v>120</v>
      </c>
    </row>
    <row r="150" spans="10:11" x14ac:dyDescent="0.25">
      <c r="J150" s="4" t="s">
        <v>159</v>
      </c>
      <c r="K150" s="5">
        <v>398</v>
      </c>
    </row>
    <row r="151" spans="10:11" x14ac:dyDescent="0.25">
      <c r="J151" s="4" t="s">
        <v>111</v>
      </c>
      <c r="K151" s="5">
        <v>344</v>
      </c>
    </row>
    <row r="152" spans="10:11" x14ac:dyDescent="0.25">
      <c r="J152" s="4" t="s">
        <v>109</v>
      </c>
      <c r="K152" s="5">
        <v>1449</v>
      </c>
    </row>
    <row r="153" spans="10:11" x14ac:dyDescent="0.25">
      <c r="J153" s="4" t="s">
        <v>333</v>
      </c>
      <c r="K153" s="5">
        <v>460</v>
      </c>
    </row>
    <row r="154" spans="10:11" x14ac:dyDescent="0.25">
      <c r="J154" s="4" t="s">
        <v>433</v>
      </c>
      <c r="K154" s="5">
        <v>44</v>
      </c>
    </row>
    <row r="155" spans="10:11" x14ac:dyDescent="0.25">
      <c r="J155" s="4" t="s">
        <v>301</v>
      </c>
      <c r="K155" s="5">
        <v>526</v>
      </c>
    </row>
    <row r="156" spans="10:11" x14ac:dyDescent="0.25">
      <c r="J156" s="4" t="s">
        <v>405</v>
      </c>
      <c r="K156" s="5">
        <v>2998</v>
      </c>
    </row>
    <row r="157" spans="10:11" x14ac:dyDescent="0.25">
      <c r="J157" s="4" t="s">
        <v>181</v>
      </c>
      <c r="K157" s="5">
        <v>2093</v>
      </c>
    </row>
    <row r="158" spans="10:11" x14ac:dyDescent="0.25">
      <c r="J158" s="4" t="s">
        <v>131</v>
      </c>
      <c r="K158" s="5">
        <v>427</v>
      </c>
    </row>
    <row r="159" spans="10:11" x14ac:dyDescent="0.25">
      <c r="J159" s="4" t="s">
        <v>461</v>
      </c>
      <c r="K159" s="5">
        <v>494</v>
      </c>
    </row>
    <row r="160" spans="10:11" x14ac:dyDescent="0.25">
      <c r="J160" s="4" t="s">
        <v>347</v>
      </c>
      <c r="K160" s="5">
        <v>539</v>
      </c>
    </row>
    <row r="161" spans="10:11" x14ac:dyDescent="0.25">
      <c r="J161" s="4" t="s">
        <v>291</v>
      </c>
      <c r="K161" s="5">
        <v>52</v>
      </c>
    </row>
    <row r="162" spans="10:11" x14ac:dyDescent="0.25">
      <c r="J162" s="4" t="s">
        <v>87</v>
      </c>
      <c r="K162" s="5">
        <v>1888</v>
      </c>
    </row>
    <row r="163" spans="10:11" x14ac:dyDescent="0.25">
      <c r="J163" s="4" t="s">
        <v>293</v>
      </c>
      <c r="K163" s="5">
        <v>1373</v>
      </c>
    </row>
    <row r="164" spans="10:11" x14ac:dyDescent="0.25">
      <c r="J164" s="4" t="s">
        <v>115</v>
      </c>
      <c r="K164" s="5">
        <v>442</v>
      </c>
    </row>
    <row r="165" spans="10:11" x14ac:dyDescent="0.25">
      <c r="J165" s="4" t="s">
        <v>425</v>
      </c>
      <c r="K165" s="5">
        <v>813</v>
      </c>
    </row>
    <row r="166" spans="10:11" x14ac:dyDescent="0.25">
      <c r="J166" s="4" t="s">
        <v>295</v>
      </c>
      <c r="K166" s="5">
        <v>1357</v>
      </c>
    </row>
    <row r="167" spans="10:11" x14ac:dyDescent="0.25">
      <c r="J167" s="4" t="s">
        <v>63</v>
      </c>
      <c r="K167" s="5">
        <v>4612</v>
      </c>
    </row>
    <row r="168" spans="10:11" x14ac:dyDescent="0.25">
      <c r="J168" s="4" t="s">
        <v>249</v>
      </c>
      <c r="K168" s="5">
        <v>38</v>
      </c>
    </row>
    <row r="169" spans="10:11" x14ac:dyDescent="0.25">
      <c r="J169" s="4" t="s">
        <v>297</v>
      </c>
      <c r="K169" s="5">
        <v>524</v>
      </c>
    </row>
    <row r="170" spans="10:11" x14ac:dyDescent="0.25">
      <c r="J170" s="4" t="s">
        <v>149</v>
      </c>
      <c r="K170" s="5">
        <v>985</v>
      </c>
    </row>
    <row r="171" spans="10:11" x14ac:dyDescent="0.25">
      <c r="J171" s="4" t="s">
        <v>299</v>
      </c>
      <c r="K171" s="5">
        <v>8277</v>
      </c>
    </row>
    <row r="172" spans="10:11" x14ac:dyDescent="0.25">
      <c r="J172" s="4" t="s">
        <v>325</v>
      </c>
      <c r="K172" s="5">
        <v>6940</v>
      </c>
    </row>
    <row r="173" spans="10:11" x14ac:dyDescent="0.25">
      <c r="J173" s="4" t="s">
        <v>183</v>
      </c>
      <c r="K173" s="5">
        <v>4949</v>
      </c>
    </row>
    <row r="174" spans="10:11" x14ac:dyDescent="0.25">
      <c r="J174" s="4" t="s">
        <v>201</v>
      </c>
      <c r="K174" s="5">
        <v>50</v>
      </c>
    </row>
    <row r="175" spans="10:11" x14ac:dyDescent="0.25">
      <c r="J175" s="4" t="s">
        <v>217</v>
      </c>
      <c r="K175" s="5">
        <v>416</v>
      </c>
    </row>
    <row r="176" spans="10:11" x14ac:dyDescent="0.25">
      <c r="J176" s="4" t="s">
        <v>255</v>
      </c>
      <c r="K176" s="5">
        <v>826</v>
      </c>
    </row>
    <row r="177" spans="10:11" x14ac:dyDescent="0.25">
      <c r="J177" s="4" t="s">
        <v>411</v>
      </c>
      <c r="K177" s="5">
        <v>600</v>
      </c>
    </row>
    <row r="178" spans="10:11" x14ac:dyDescent="0.25">
      <c r="J178" s="4" t="s">
        <v>341</v>
      </c>
      <c r="K178" s="5">
        <v>660</v>
      </c>
    </row>
    <row r="179" spans="10:11" x14ac:dyDescent="0.25">
      <c r="J179" s="4" t="s">
        <v>73</v>
      </c>
      <c r="K179" s="5">
        <v>29223</v>
      </c>
    </row>
    <row r="180" spans="10:11" x14ac:dyDescent="0.25">
      <c r="J180" s="4" t="s">
        <v>203</v>
      </c>
      <c r="K180" s="5">
        <v>12373</v>
      </c>
    </row>
    <row r="181" spans="10:11" x14ac:dyDescent="0.25">
      <c r="J181" s="4" t="s">
        <v>205</v>
      </c>
      <c r="K181" s="5">
        <v>19368</v>
      </c>
    </row>
    <row r="182" spans="10:11" x14ac:dyDescent="0.25">
      <c r="J182" s="4" t="s">
        <v>211</v>
      </c>
      <c r="K182" s="5">
        <v>9552</v>
      </c>
    </row>
    <row r="183" spans="10:11" x14ac:dyDescent="0.25">
      <c r="J183" s="4" t="s">
        <v>209</v>
      </c>
      <c r="K183" s="5">
        <v>10979</v>
      </c>
    </row>
    <row r="184" spans="10:11" x14ac:dyDescent="0.25">
      <c r="J184" s="4" t="s">
        <v>207</v>
      </c>
      <c r="K184" s="5">
        <v>14098</v>
      </c>
    </row>
    <row r="185" spans="10:11" x14ac:dyDescent="0.25">
      <c r="J185" s="4" t="s">
        <v>407</v>
      </c>
      <c r="K185" s="5">
        <v>6763</v>
      </c>
    </row>
    <row r="186" spans="10:11" x14ac:dyDescent="0.25">
      <c r="J186" s="4" t="s">
        <v>345</v>
      </c>
      <c r="K186" s="5">
        <v>7830</v>
      </c>
    </row>
    <row r="187" spans="10:11" x14ac:dyDescent="0.25">
      <c r="J187" s="4" t="s">
        <v>383</v>
      </c>
      <c r="K187" s="5">
        <v>150</v>
      </c>
    </row>
    <row r="188" spans="10:11" x14ac:dyDescent="0.25">
      <c r="J188" s="4" t="s">
        <v>321</v>
      </c>
      <c r="K188" s="5">
        <v>11012</v>
      </c>
    </row>
    <row r="189" spans="10:11" x14ac:dyDescent="0.25">
      <c r="J189" s="4" t="s">
        <v>91</v>
      </c>
      <c r="K189" s="5">
        <v>17311</v>
      </c>
    </row>
    <row r="190" spans="10:11" x14ac:dyDescent="0.25">
      <c r="J190" s="4" t="s">
        <v>93</v>
      </c>
      <c r="K190" s="5">
        <v>15292</v>
      </c>
    </row>
    <row r="191" spans="10:11" x14ac:dyDescent="0.25">
      <c r="J191" s="4" t="s">
        <v>95</v>
      </c>
      <c r="K191" s="5">
        <v>14167</v>
      </c>
    </row>
    <row r="192" spans="10:11" x14ac:dyDescent="0.25">
      <c r="J192" s="4" t="s">
        <v>231</v>
      </c>
      <c r="K192" s="5">
        <v>7961</v>
      </c>
    </row>
    <row r="193" spans="10:11" x14ac:dyDescent="0.25">
      <c r="J193" s="4" t="s">
        <v>135</v>
      </c>
      <c r="K193" s="5">
        <v>447</v>
      </c>
    </row>
    <row r="194" spans="10:11" x14ac:dyDescent="0.25">
      <c r="J194" s="4" t="s">
        <v>307</v>
      </c>
      <c r="K194" s="5">
        <v>7160</v>
      </c>
    </row>
    <row r="195" spans="10:11" x14ac:dyDescent="0.25">
      <c r="J195" s="4" t="s">
        <v>133</v>
      </c>
      <c r="K195" s="5">
        <v>661</v>
      </c>
    </row>
    <row r="196" spans="10:11" x14ac:dyDescent="0.25">
      <c r="J196" s="4" t="s">
        <v>439</v>
      </c>
      <c r="K196" s="5">
        <v>631</v>
      </c>
    </row>
    <row r="197" spans="10:11" x14ac:dyDescent="0.25">
      <c r="J197" s="4" t="s">
        <v>453</v>
      </c>
      <c r="K197" s="5">
        <v>25</v>
      </c>
    </row>
    <row r="198" spans="10:11" x14ac:dyDescent="0.25">
      <c r="J198" s="4" t="s">
        <v>213</v>
      </c>
      <c r="K198" s="5">
        <v>653</v>
      </c>
    </row>
    <row r="199" spans="10:11" x14ac:dyDescent="0.25">
      <c r="J199" s="4" t="s">
        <v>449</v>
      </c>
      <c r="K199" s="5">
        <v>150</v>
      </c>
    </row>
    <row r="200" spans="10:11" x14ac:dyDescent="0.25">
      <c r="J200" s="4" t="s">
        <v>427</v>
      </c>
      <c r="K200" s="5">
        <v>230</v>
      </c>
    </row>
    <row r="201" spans="10:11" x14ac:dyDescent="0.25">
      <c r="J201" s="4" t="s">
        <v>281</v>
      </c>
      <c r="K201" s="5">
        <v>3765</v>
      </c>
    </row>
    <row r="202" spans="10:11" x14ac:dyDescent="0.25">
      <c r="J202" s="4" t="s">
        <v>387</v>
      </c>
      <c r="K202" s="5">
        <v>2200</v>
      </c>
    </row>
    <row r="203" spans="10:11" x14ac:dyDescent="0.25">
      <c r="J203" s="4" t="s">
        <v>465</v>
      </c>
      <c r="K203" s="5">
        <v>152</v>
      </c>
    </row>
    <row r="204" spans="10:11" x14ac:dyDescent="0.25">
      <c r="J204" s="4" t="s">
        <v>445</v>
      </c>
      <c r="K204" s="5">
        <v>310</v>
      </c>
    </row>
    <row r="205" spans="10:11" x14ac:dyDescent="0.25">
      <c r="J205" s="4" t="s">
        <v>175</v>
      </c>
      <c r="K205" s="5">
        <v>13171</v>
      </c>
    </row>
    <row r="206" spans="10:11" x14ac:dyDescent="0.25">
      <c r="J206" s="4" t="s">
        <v>379</v>
      </c>
      <c r="K206" s="5">
        <v>150</v>
      </c>
    </row>
    <row r="207" spans="10:11" x14ac:dyDescent="0.25">
      <c r="J207" s="4" t="s">
        <v>371</v>
      </c>
      <c r="K207" s="5">
        <v>250</v>
      </c>
    </row>
    <row r="208" spans="10:11" x14ac:dyDescent="0.25">
      <c r="J208" s="4" t="s">
        <v>89</v>
      </c>
      <c r="K208" s="5">
        <v>1897</v>
      </c>
    </row>
    <row r="209" spans="10:11" x14ac:dyDescent="0.25">
      <c r="J209" s="4" t="s">
        <v>417</v>
      </c>
      <c r="K209" s="5">
        <v>289</v>
      </c>
    </row>
    <row r="210" spans="10:11" x14ac:dyDescent="0.25">
      <c r="J210" s="4" t="s">
        <v>229</v>
      </c>
      <c r="K210" s="5">
        <v>330</v>
      </c>
    </row>
    <row r="211" spans="10:11" x14ac:dyDescent="0.25">
      <c r="J211" s="4" t="s">
        <v>315</v>
      </c>
      <c r="K211" s="5">
        <v>46</v>
      </c>
    </row>
    <row r="212" spans="10:11" x14ac:dyDescent="0.25">
      <c r="J212" s="4" t="s">
        <v>151</v>
      </c>
      <c r="K212" s="5">
        <v>90</v>
      </c>
    </row>
    <row r="213" spans="10:11" x14ac:dyDescent="0.25">
      <c r="J213" s="4" t="s">
        <v>303</v>
      </c>
      <c r="K213" s="5">
        <v>107</v>
      </c>
    </row>
    <row r="214" spans="10:11" x14ac:dyDescent="0.25">
      <c r="J214" s="4" t="s">
        <v>137</v>
      </c>
      <c r="K214" s="5">
        <v>49</v>
      </c>
    </row>
    <row r="215" spans="10:11" x14ac:dyDescent="0.25">
      <c r="J215" s="4" t="s">
        <v>431</v>
      </c>
      <c r="K215" s="5">
        <v>320</v>
      </c>
    </row>
    <row r="216" spans="10:11" x14ac:dyDescent="0.25">
      <c r="J216" s="4" t="s">
        <v>309</v>
      </c>
      <c r="K216" s="5">
        <v>7530</v>
      </c>
    </row>
    <row r="217" spans="10:11" x14ac:dyDescent="0.25">
      <c r="J217" s="4" t="s">
        <v>77</v>
      </c>
      <c r="K217" s="5">
        <v>55</v>
      </c>
    </row>
    <row r="218" spans="10:11" x14ac:dyDescent="0.25">
      <c r="J218" s="4" t="s">
        <v>261</v>
      </c>
      <c r="K218" s="5">
        <v>20</v>
      </c>
    </row>
    <row r="219" spans="10:11" x14ac:dyDescent="0.25">
      <c r="J219" s="4" t="s">
        <v>429</v>
      </c>
      <c r="K219" s="5">
        <v>162</v>
      </c>
    </row>
    <row r="220" spans="10:11" x14ac:dyDescent="0.25">
      <c r="J220" s="4" t="s">
        <v>469</v>
      </c>
      <c r="K220" s="5">
        <v>201</v>
      </c>
    </row>
    <row r="221" spans="10:11" x14ac:dyDescent="0.25">
      <c r="J221" s="4" t="s">
        <v>219</v>
      </c>
      <c r="K221" s="5">
        <v>9881</v>
      </c>
    </row>
    <row r="222" spans="10:11" x14ac:dyDescent="0.25">
      <c r="J222" s="4" t="s">
        <v>235</v>
      </c>
      <c r="K222" s="5">
        <v>1376</v>
      </c>
    </row>
    <row r="223" spans="10:11" x14ac:dyDescent="0.25">
      <c r="J223" s="4" t="s">
        <v>153</v>
      </c>
      <c r="K223" s="5">
        <v>10</v>
      </c>
    </row>
    <row r="224" spans="10:11" x14ac:dyDescent="0.25">
      <c r="J224" s="4" t="s">
        <v>263</v>
      </c>
      <c r="K224" s="5">
        <v>70</v>
      </c>
    </row>
    <row r="225" spans="10:11" x14ac:dyDescent="0.25">
      <c r="J225" s="4" t="s">
        <v>141</v>
      </c>
      <c r="K225" s="5">
        <v>92</v>
      </c>
    </row>
    <row r="226" spans="10:11" x14ac:dyDescent="0.25">
      <c r="J226" s="4" t="s">
        <v>173</v>
      </c>
      <c r="K226" s="5">
        <v>21887</v>
      </c>
    </row>
    <row r="227" spans="10:11" x14ac:dyDescent="0.25">
      <c r="J227" s="4" t="s">
        <v>253</v>
      </c>
      <c r="K227" s="5">
        <v>992</v>
      </c>
    </row>
    <row r="228" spans="10:11" x14ac:dyDescent="0.25">
      <c r="J228" s="4" t="s">
        <v>107</v>
      </c>
      <c r="K228" s="5">
        <v>290</v>
      </c>
    </row>
    <row r="229" spans="10:11" x14ac:dyDescent="0.25">
      <c r="J229" s="4" t="s">
        <v>85</v>
      </c>
      <c r="K229" s="5">
        <v>11566</v>
      </c>
    </row>
    <row r="230" spans="10:11" x14ac:dyDescent="0.25">
      <c r="J230" s="4" t="s">
        <v>269</v>
      </c>
      <c r="K230" s="5">
        <v>835</v>
      </c>
    </row>
    <row r="231" spans="10:11" x14ac:dyDescent="0.25">
      <c r="J231" s="4" t="s">
        <v>267</v>
      </c>
      <c r="K231" s="5">
        <v>4004</v>
      </c>
    </row>
    <row r="232" spans="10:11" x14ac:dyDescent="0.25">
      <c r="J232" s="4" t="s">
        <v>289</v>
      </c>
      <c r="K232" s="5">
        <v>20</v>
      </c>
    </row>
    <row r="233" spans="10:11" x14ac:dyDescent="0.25">
      <c r="J233" s="4" t="s">
        <v>277</v>
      </c>
      <c r="K233" s="5">
        <v>471523</v>
      </c>
    </row>
    <row r="234" spans="10:11" x14ac:dyDescent="0.25">
      <c r="J234" s="4" t="s">
        <v>357</v>
      </c>
      <c r="K234" s="5">
        <v>98502</v>
      </c>
    </row>
    <row r="235" spans="10:11" x14ac:dyDescent="0.25">
      <c r="J235" s="4" t="s">
        <v>279</v>
      </c>
      <c r="K235" s="5">
        <v>23614</v>
      </c>
    </row>
    <row r="236" spans="10:11" x14ac:dyDescent="0.25">
      <c r="J236" s="4" t="s">
        <v>287</v>
      </c>
      <c r="K236" s="5">
        <v>29298</v>
      </c>
    </row>
    <row r="237" spans="10:11" x14ac:dyDescent="0.25">
      <c r="J237" s="4" t="s">
        <v>311</v>
      </c>
      <c r="K237" s="5">
        <v>45964</v>
      </c>
    </row>
    <row r="238" spans="10:11" x14ac:dyDescent="0.25">
      <c r="J238" s="4" t="s">
        <v>479</v>
      </c>
      <c r="K238" s="5">
        <v>21135771</v>
      </c>
    </row>
  </sheetData>
  <mergeCells count="3">
    <mergeCell ref="A8:B8"/>
    <mergeCell ref="B20:C20"/>
    <mergeCell ref="A23:A24"/>
  </mergeCell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Line wise Prd Ap-19 to Mar-20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Garg, Sandeep</dc:creator>
  <cp:lastModifiedBy>Manas Upmanyu</cp:lastModifiedBy>
  <dcterms:created xsi:type="dcterms:W3CDTF">2025-01-08T11:47:16Z</dcterms:created>
  <dcterms:modified xsi:type="dcterms:W3CDTF">2025-01-09T13:20:11Z</dcterms:modified>
</cp:coreProperties>
</file>