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0730" windowHeight="11760" tabRatio="921"/>
  </bookViews>
  <sheets>
    <sheet name="ABSTRACT" sheetId="20" r:id="rId1"/>
  </sheets>
  <definedNames>
    <definedName name="_xlnm.Print_Area" localSheetId="0">ABSTRACT!$A$1:$G$164</definedName>
  </definedNames>
  <calcPr calcId="18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60" i="20"/>
  <c r="G52" l="1"/>
  <c r="G22"/>
  <c r="G23"/>
  <c r="G24"/>
  <c r="G32"/>
  <c r="G33"/>
  <c r="G34"/>
  <c r="G35"/>
  <c r="G36"/>
  <c r="G37"/>
  <c r="G42"/>
  <c r="G44" s="1"/>
  <c r="G48"/>
  <c r="G53"/>
  <c r="G54"/>
  <c r="G59"/>
  <c r="G60"/>
  <c r="G61"/>
  <c r="G66"/>
  <c r="G67"/>
  <c r="G68"/>
  <c r="G69"/>
  <c r="G70"/>
  <c r="G74"/>
  <c r="G75"/>
  <c r="G76"/>
  <c r="G83"/>
  <c r="G84"/>
  <c r="G85"/>
  <c r="G86"/>
  <c r="G87"/>
  <c r="G91"/>
  <c r="G92"/>
  <c r="G93"/>
  <c r="G97"/>
  <c r="G98"/>
  <c r="G99"/>
  <c r="G104"/>
  <c r="G105"/>
  <c r="G110"/>
  <c r="G111"/>
  <c r="G112"/>
  <c r="G115"/>
  <c r="G121"/>
  <c r="G122"/>
  <c r="G123"/>
  <c r="G124"/>
  <c r="G125"/>
  <c r="G126"/>
  <c r="G127"/>
  <c r="G128"/>
  <c r="G129"/>
  <c r="G130"/>
  <c r="G131"/>
  <c r="G132"/>
  <c r="G133"/>
  <c r="G134"/>
  <c r="G135"/>
  <c r="G136"/>
  <c r="G137"/>
  <c r="G138"/>
  <c r="G139"/>
  <c r="G140"/>
  <c r="G141"/>
  <c r="G142"/>
  <c r="G143"/>
  <c r="G144"/>
  <c r="G145"/>
  <c r="G146"/>
  <c r="G147"/>
  <c r="G20"/>
  <c r="G117" l="1"/>
  <c r="G95"/>
  <c r="G56"/>
  <c r="G80"/>
  <c r="G63"/>
  <c r="G29"/>
  <c r="G101"/>
  <c r="G89"/>
  <c r="G72"/>
  <c r="G107"/>
  <c r="G39"/>
  <c r="G149"/>
  <c r="G151" l="1"/>
  <c r="G152" l="1"/>
  <c r="G153" s="1"/>
</calcChain>
</file>

<file path=xl/sharedStrings.xml><?xml version="1.0" encoding="utf-8"?>
<sst xmlns="http://schemas.openxmlformats.org/spreadsheetml/2006/main" count="331" uniqueCount="237">
  <si>
    <t>Item No.</t>
  </si>
  <si>
    <t>SR</t>
  </si>
  <si>
    <t>Item Description</t>
  </si>
  <si>
    <t>Qty</t>
  </si>
  <si>
    <t>Unit</t>
  </si>
  <si>
    <t>RATE</t>
  </si>
  <si>
    <t>AMOUNT</t>
  </si>
  <si>
    <t>No.</t>
  </si>
  <si>
    <t>TOTAL</t>
  </si>
  <si>
    <t>A</t>
  </si>
  <si>
    <t>EXCAVATION , EARTHWORK</t>
  </si>
  <si>
    <t>A1</t>
  </si>
  <si>
    <t>Cu.m.</t>
  </si>
  <si>
    <t>A2</t>
  </si>
  <si>
    <t>A3</t>
  </si>
  <si>
    <t>QOR</t>
  </si>
  <si>
    <t>-</t>
  </si>
  <si>
    <t>A4</t>
  </si>
  <si>
    <t>A7</t>
  </si>
  <si>
    <t xml:space="preserve"> </t>
  </si>
  <si>
    <t>A8</t>
  </si>
  <si>
    <t>A9</t>
  </si>
  <si>
    <t>Breaking of laterite/brick or rubble masonry including removing of debris from site.</t>
  </si>
  <si>
    <t>A10</t>
  </si>
  <si>
    <t>Breaking of RCC work (Reinf. scrap is owner's property) including removing of debris from site..</t>
  </si>
  <si>
    <t>A11</t>
  </si>
  <si>
    <t>Carting away from premises surplus excavated material &amp; Debris</t>
  </si>
  <si>
    <t>TOTAL OF A</t>
  </si>
  <si>
    <t>B</t>
  </si>
  <si>
    <t>CONCRETE - PLAIN &amp; REINFORCED</t>
  </si>
  <si>
    <t>B1</t>
  </si>
  <si>
    <t>Providing and laying in position Plain cement concrete (PCC) nominal mix 1:3:6 with 20mm downward basalt/granite metal aggregates of approved quality under column footings, walls, plinth beams, trenches, drains, pits, under plinth and for all other PCC work with formwork, if any, including machine mixing, consolidating with heavy wooden rammers or vibrators, curing, levelling and finishing complete.</t>
  </si>
  <si>
    <t>B2</t>
  </si>
  <si>
    <t>Providing and laying in position Plain cement concrete (PCC) nominal mix 1:3:6 with 40mm downward basalt/granite metal aggregates of approved quality in Retaining walls with formwork, if any, including machine mixing, consolidating with heavy wooden rammers or vibrators, curing, levelling and finishing complete.</t>
  </si>
  <si>
    <t>B3</t>
  </si>
  <si>
    <t xml:space="preserve">Providing and laying in position controlled Reinforced cement concrete M-25/20 (nominal mix 1:1:2) using 20mm downward graded basalt/Granite metal aggregates of approved quality in RCC work at all levels, leads, heights, shapes including architectural effects like chases, ledges, moulds, arches, pockets for foundation and including all lifts &amp; shuttering/centering, curing for : </t>
  </si>
  <si>
    <t>B3i</t>
  </si>
  <si>
    <t xml:space="preserve">i) foundations, raft, basement/underground water tank raft   </t>
  </si>
  <si>
    <t>B3ii</t>
  </si>
  <si>
    <t>ii) RCC columns,  pedestals, lift &amp; basement/underground water tank walls</t>
  </si>
  <si>
    <t>B3iii</t>
  </si>
  <si>
    <t>iii) For all flat/sloping RCC slabs, floor beams, tie beams, lintels, chajjas, canopies, ledges, lofts, balconies, cantilever beam slabs, drop pardis, pergola beams, Arc or circular shaped beams &amp; slabs, partly inverted beams, parapets and staircases (waist slab &amp; steps), overhead tank base slab/walls/top slabs etc</t>
  </si>
  <si>
    <t>TOTAL OF B</t>
  </si>
  <si>
    <t>D</t>
  </si>
  <si>
    <t>REINFORCEMENT</t>
  </si>
  <si>
    <t>D1</t>
  </si>
  <si>
    <t>Supplying, cutting, bending, and placing in position as per RCC Drawing and instructions ribbed tor steel(IS-1786 &amp; Tor certified) or HYSD (SAIL/Tisco) (with yield stress not less than 415 N/mm2.) at all location and heights including supplying and binding of G.I. binding (18 swg) wire/ ms binding wire(16swg) including  placing of approved plastic/concrete cover blocks, chair supports etc complete.</t>
  </si>
  <si>
    <t>MT.</t>
  </si>
  <si>
    <t>TOTAL OF D</t>
  </si>
  <si>
    <t>E</t>
  </si>
  <si>
    <t>STRUCTURAL STEEL WORK</t>
  </si>
  <si>
    <t>E1</t>
  </si>
  <si>
    <t>Supplying, Cutting, Fabricating, Erecting &amp; Fixing in position as per drawing Square Hollow Section (SHS) IS4923 /Rectangular Hollow Section (RHS) IS4923/ Circular Hollow Section (CHS) IS1161 closed Structural Steel of approved make (Min Yeild Stress 310 Mpa) including straightening, bending, welding, full strength Butt welding wherever required, drilling holes, levelling, Surface to be prepared by wire brush cleaning or other mechanical means and there after immediately painting with minimum 1 coat of Red oxide followed by minimum 1 coat of Zinc chromate yellow paint (High build variety) and paint of approved colour(minimum 2 coats). etc. complete, at all heights from ground level for following items of work :  (Rate to include the provision of tools, tackles for erection at all levels, temporary bracings, struts, etc. Holding down Botls /Bolts to be paid separately.) (base plate &amp; pocket grouting with non shrink grout only shall be paid separately)</t>
  </si>
  <si>
    <t xml:space="preserve">a) Roof trusses, purlins, bracing members, side cladding &amp; gable members, portals, wind girders, columns, beams, gantry girders, platforms, ladders, staircases, rafters, battens, Gates. </t>
  </si>
  <si>
    <t>E2</t>
  </si>
  <si>
    <t>Supplying, Cutting, Fabricating, Erecting &amp; Fixing in position as per drawing Structural Steel (Channels, Angles, Plates, I sections, Bars, T sections) of approved make including straightening, bending, welding , full strength Butt welding wherever required, drilling holes, levelling,  Surface to be prepared by wire brush cleaning or other mechanical means and there after immediately painting with minimum 1 coat of Red oxide followed by minimum 1 coat of Zinc chromate yellow paint (High build variety) and paint of approved colour(minimum 2 coats). etc. complete, at all heights from ground level for following items of work :  (Rate to include the provision of tools, tackles for erection at all levels, temporary bracings, struts, etc. Holding down Botls /Bolts to be paid separately.) (base plate &amp; pocket grouting with non shrink grout only shall be paid separately)</t>
  </si>
  <si>
    <t xml:space="preserve">a)   Roof trusses, purlins, sag rods with threading , bracing members, side cladding &amp; gable members, portals, wind girders, columns, beams, gantry girders, platforms, ladders, staircases, insert plates, edge angles with all necessary holdfasts, gusset plates, rafters, battens, base plates . </t>
  </si>
  <si>
    <t>E3</t>
  </si>
  <si>
    <t xml:space="preserve">Supplying &amp; fixing black bolts &amp; nuts (supplied by Guest Keen Williams or Other manufacturer approved by the Engineer) upto 20mm dia for connections of structural steel members including washers, etc complete. </t>
  </si>
  <si>
    <t>Kg</t>
  </si>
  <si>
    <t>E4</t>
  </si>
  <si>
    <t>Supplying &amp; fixing in position foundation anchor bolts upto 32mm dia and 1000mm long including washers, plates, threading etc. complete in all respect including primer</t>
  </si>
  <si>
    <t>E5</t>
  </si>
  <si>
    <t>Providing and grouting column base plates/ cap plates etc 25-30mm thick with non shrink free flow grout (Dr. Fixit 5M Grout) including shuttering etc. complete.</t>
  </si>
  <si>
    <t>Sq.m.</t>
  </si>
  <si>
    <t>E6</t>
  </si>
  <si>
    <t>Providing &amp; Fixing in position anchor fasterner using lokset  a) 12mm</t>
  </si>
  <si>
    <t>Each</t>
  </si>
  <si>
    <t>TOTAL OF E</t>
  </si>
  <si>
    <t>F</t>
  </si>
  <si>
    <t>MASONRY WORK</t>
  </si>
  <si>
    <t>F1</t>
  </si>
  <si>
    <t>Providing &amp; constructing 300mm or above thk  laterite stone masonry in neatly dressed stones etc in c.m. 1:5 complete for walls below plinth, in foundation, retaining walls, sumps, drains, septic tanks, etc. including curing complete.</t>
  </si>
  <si>
    <t>F2</t>
  </si>
  <si>
    <t>Providing &amp; constructing 230mm thk laterite stone masonry in neatly dressed stones etc in c.m. 1:4 complete above plinth in superstructure at all levels including walls, columns, as shown in drawings etc and including scaffolding, curing etc. complete.</t>
  </si>
  <si>
    <t>F3</t>
  </si>
  <si>
    <t>Providing &amp; constructing 150mm thk laterite stone masonry in neatly dressed stones etc in c.m. 1:4 complete above plinth in superstructure at all levels including walls, columns, as shown in drawings etc and including scaffolding, curing etc. complete.</t>
  </si>
  <si>
    <t>TOTAL OF F</t>
  </si>
  <si>
    <t>G</t>
  </si>
  <si>
    <t>PLASTER &amp; POINTING</t>
  </si>
  <si>
    <t>G1</t>
  </si>
  <si>
    <t>Providing and applying 12mm thick cement plaster (1:4) for all RCC/brick/block masonry work including bands, grooves, mouldings, if any, internally including scaffolding, curing etc complete as required at all levels.</t>
  </si>
  <si>
    <t>G2</t>
  </si>
  <si>
    <t xml:space="preserve">Providing, applying &amp; Finishing fine with white cement based putty over plastered wall/ceilings with painter putty knife. Minimum 2 coats and average total thickness 1.00mm should be applied to prepare the surface even and smooth with polishing the surface with fine emery (p230 or more) and wiping residual dust complete. </t>
  </si>
  <si>
    <t>G3</t>
  </si>
  <si>
    <t>Providing and applying 18mm thick external sand faced cement plaster (1:4) in two coats including bands, grooves, mouldings, etc., if any, using approved waterproofing admixtures as per manufacturer's specifications and including scaffolding and making drip moulds, sponge finish wherever required or as directed at all levels. The second coat to be applied not earlier than 48 hrs of completion of 1st coat.( base coat 12mm to be kept rough &amp; finished with second coat of 6mm thk)</t>
  </si>
  <si>
    <t>G4</t>
  </si>
  <si>
    <t>6mm cement plaster to ceiling 1:4 (1 cement : 4 fine sand)</t>
  </si>
  <si>
    <t>G5</t>
  </si>
  <si>
    <t xml:space="preserve">Providing &amp; applying waterproof neat cement punning to RCC/Masonry surfaces with smooth cement finish/ cement floating, inside drains &amp; gutters, with integral waterproofer as directed.    </t>
  </si>
  <si>
    <t>TOTAL OF G</t>
  </si>
  <si>
    <t>H</t>
  </si>
  <si>
    <t>PAINTING</t>
  </si>
  <si>
    <t>H1</t>
  </si>
  <si>
    <t>Providing &amp; applying two coats of White Wash (SuryaCem prepared from quick lime) to prepared surfaces of plaster/ RCCwork/ brickwork including scraping/scrubbing and cleaning of surfaces of grease/ dirt/ flaky portions/ dust, putty touchup, filling cracks/voids/minor damages, etc. complete including Fevicol DDL, if required, as per manufacturer's Specifications</t>
  </si>
  <si>
    <t>H2</t>
  </si>
  <si>
    <t>Providing &amp; applying two coats of Acrylic Oil bound Distemper of desired shade (Asian Paints/ Nerolac/ Berger) to prepared surfaces of plaster/ RCCwork/ brickwork including scraping/scrubbing and cleaning of surfaces of grease/ dirt/ flaky portions/ dust, 1 coat of primer followed by putty touchup and applying 2nd coat of primer, filling cracks/voids/minor damages, etc. complete as per manufacturer's Specifications</t>
  </si>
  <si>
    <t>H3</t>
  </si>
  <si>
    <t>Providing &amp; Applying two coats of Exterior Acrylic Emulsion of approved desired shade (ICI Weathershield/ Asian Apex/ Killick Snowcryl XT) to prepared surfaces of sand faced plaster/RCC work/brickwork including scraping/scrubbing and washing/ cleaning of surfaces of grease/ dirt/ flaky portions/ dust, Application of 1 coat of primer (Birla white Cement slurry or cemprover as per manufacturer's specifications), filling cracks/voids/minor damages, etc. complete as per manufacturer's Specifications. The contractor to give 5 yrs's guarantee against peeling, fading and fungus.</t>
  </si>
  <si>
    <t>H4</t>
  </si>
  <si>
    <t xml:space="preserve">Providing &amp; Applying two coats of Synthetic Enamel of approved desired shade (Asian Paints/ Nerolac/ Berger)) to prepared surfaces of plaster/ RCC work/ brickwork/ Wood/ Metal including scraping/scrubbing and cleaning of surfaces of grease/ dirt/ flaky portions/ dust, 1 coat of primer (Cement/ Wood/ zinc Chromate yellow metal) followed by putty touchup and applying 2nd coat of primer, filling cracks/voids/minor damages, etc. complete as per manufacturer's Specifications  </t>
  </si>
  <si>
    <t>H5</t>
  </si>
  <si>
    <t xml:space="preserve">Wall painting  (two or more coats) with plastic emulsion paint of approved brand and manufacture on new work to give an even shade (including min two priming coats and two layers of putty alternatively) </t>
  </si>
  <si>
    <t>TOTAL OF H</t>
  </si>
  <si>
    <t>J</t>
  </si>
  <si>
    <t>FLOORING</t>
  </si>
  <si>
    <t>J1</t>
  </si>
  <si>
    <t xml:space="preserve">Providing and laying 25-32mm thick machine cut and machine polished Kotah flooring (incl Staircase landing) of approved colour and size not less than 55x55 cms on about 20mm thick CM 1:5 bedding, set, jointed and pointed in neat cement slurry including flushing joints with matching colour cement, curing, wax polishing, cleaning etc. complete as directed. </t>
  </si>
  <si>
    <t>J2</t>
  </si>
  <si>
    <t xml:space="preserve">Providing &amp; laying 25mm thick machine polished Black Granite stone platform for Kitchen/wash basin platform of approved quality, colour &amp; shade including cutting the slab to accomodate specified shape of wash basin, chasing the wall &amp; finishing, rounding the edges, bedding, joints, if any, finished with neat coloured cement slurry, curing laying as per design, along with fixing over 25-40 thk Cuddapah stone/ 15/19mm marine ply frame of 120mm deep with fixing to wall along with fascia as instructed complete as directed </t>
  </si>
  <si>
    <t>J3</t>
  </si>
  <si>
    <t>Providing &amp; laying vaccum dewatered flooring (with tremix machinery) 100mm thk with cement concrete M25 using basaltic/granitic 20mm downgraded aggregates over a base leveling course (paid separately) with necessary steel reinforcement(to be paidseparately) including formwork(MS channels &amp; angles on sides with proper supporting sections), bending, tieing rods etc., concrete to be surface vibrated, levelled, double beam screed vibrated twice, vaccum dewatered by laying suction matts, top spread and dewatering the concrete with the help of vaccum pump, and finished with mechanical power floating, troweling till smooth surface is obtained, curing by ponding, cutting grooves at construction or other joints of size 4mmx25mm by groove cutting m/c, filling grooves with polysulphide or epoxy sealants, topping etc. complete.</t>
  </si>
  <si>
    <t>J4</t>
  </si>
  <si>
    <t>J5</t>
  </si>
  <si>
    <t>TOTAL OF J</t>
  </si>
  <si>
    <t>K</t>
  </si>
  <si>
    <t>CARPENTRY &amp; JOINERY STEEL/ALUMINIUM DOORS,WINDOWS &amp; ROLLING SHUTTERS</t>
  </si>
  <si>
    <t>K1</t>
  </si>
  <si>
    <t xml:space="preserve">Providing &amp; fixing 125x65mm sal/Matti frames, 30mm solid core marine ply flush door single shutter with S.S. fittings &amp; fixtures finished with 3 coats of synthetic enamel over coat of primer with teak wood beading complete in all respects. </t>
  </si>
  <si>
    <t>K2</t>
  </si>
  <si>
    <t xml:space="preserve">Providing, fabricating &amp; fixing in position pull &amp; push type steel rolling shutters, out of 76mm x18 gauge Galv M.S. sheets in one piece without welded jt. interlocked with each other and ends locked with heavy type GMS clips, MS guide channels of size 76x28x10 mm deep, GMS drum top cover, suspension shaft made out of heavy section pipes with sufficient strength to to carry the load of shutters fitted with ball bearings and with tested high tensile steel wire springs, all mounting and fittings, reinforced lock plate with fixtures &amp; locking arrangements, painted with 2 coats of Epoxy paint of approved make and tint over one coat of red oxide and one coat of zinc-rich Epoxy primer. (Measurement for clear unfinished size of door opening. rate to include all civil work, required to provide necessary pockets for fixing lugs &amp; grouting).   a) without Hand gear.             </t>
  </si>
  <si>
    <t>K3</t>
  </si>
  <si>
    <t>TOTAL OF K</t>
  </si>
  <si>
    <t>L</t>
  </si>
  <si>
    <t>ROOF &amp; SIDE CLADDING</t>
  </si>
  <si>
    <t>L1</t>
  </si>
  <si>
    <t>Providing and fixing colour coated galvalume/zincalume roofing sheets of 0.5mm thickness including all the accessories but excluding the cost of purlins, rafters, trusses,etc. complete as per the directions of the engineer.</t>
  </si>
  <si>
    <t>L2</t>
  </si>
  <si>
    <t>Providing &amp; fixing in position Galvalume/Zincalume flashings, cappings, ridges, gutters upto 600mm girth and min 3.00m in length (cold Rolled Steel 500-550 MPa yeild Stress ASTM A 446 Grade E) with hot-dip metallic coating of aluminium-zinc alloy(AZ 150 galvalume) (150 gms/sqm total of both sides with Al-Zn Composition= 50-55% &amp; 40-43.4% resp. &amp; 1-1.6% Si conforming to ASTM 792/ AS 1397) 0.42 mm base metal thickness and 0.50mm total coated thickness, factory cut at all heights for roof, side &amp; gable cladding complete in all respects with AZ 150 GSM SMP color Coated (20mic exterior coat of Silicon Modified Polyester paint system over 5 mic primer and 5 mic polyester back coat over 5 mic primer) incl. fixing to purlins with no 12x14x55mm mechanically galvanised hex head self drilling screws of the best quality as per AS-3566 class 3-4 approved, which should be compatible to be used with sheets. with integral washers and EPDM seals etc. Silicon sealant non-hardening neutral cure type shall be applied at all end laps, complete as directed.</t>
  </si>
  <si>
    <t>R.M.</t>
  </si>
  <si>
    <t>L3</t>
  </si>
  <si>
    <t>Providing and fixing in position 2mm thick one side embossed clear polycarbonate sheet in same profile to match the roofing sheets including self tapping screws.</t>
  </si>
  <si>
    <t>TOTAL OF L</t>
  </si>
  <si>
    <t>M</t>
  </si>
  <si>
    <t>WATERPROOFING</t>
  </si>
  <si>
    <t>M1</t>
  </si>
  <si>
    <t>Providing water proofing treatment over the new RCC roofs, terrace, sunken slabs, chajjas by spreading cement slurry over the RCC slab and laying of 100 mm average laterite stone ballast coba with the necessary gradient for easy flow of rain water and the coba should be covered with damp proof, joint less water proofing plaster of mix 1:3 (1 cement : 3 Fine sand), finish smooth with wooden trowel with false marking of 30cm squares. the Vertical surfaces of the adjoining walls are to be treated upto a height of 30cms including rounding of junctions (The rate includes for complete items including labour and materials and including the cost of initial treatment of roof slab as follows. The injection of damp proof or equivalent compound with cement solution will be given as and when found necessary for filling honey comb cracks etc. in the RCC slabs) Note: The cement consumption 25 kg /sq.m.</t>
  </si>
  <si>
    <t>M2</t>
  </si>
  <si>
    <t>Providing and applying as per manufacturers specifications a minimum of two coats of proprietary brand waterproofing coating using Two Component flexible acrylic polymers modified cement based Waterproofing Coating free from SBR's including thorough surface preparation, applying (min 1 coat) compatible primer or Key coats (Acrylic Polymer &amp; Cement 1:1) etc for slabs, side walls, retaining wall etc. including providing leakproof treatment by injection grouting (shrinkage Compensating) to concrete members by using waterproof  polymer based on acrylates free from SBR's or modified SBR's at 1.0 metre centres in both direction (Using Cement &amp; Expansive plasticising admixture &amp; grouting aid), also at all constuction/ Cold joints and including providing 1:3 waterproof cement mortar 20mm thick plaster at all levels including scaffolding etc.complete all as approved by Engineer. the Vertical surfaces of the adjoining walls are to be treated upto a height of 30cms including rounding of junctions</t>
  </si>
  <si>
    <t>TOTAL OF M</t>
  </si>
  <si>
    <t>N</t>
  </si>
  <si>
    <t>MISCELLANEOUS ITEMS</t>
  </si>
  <si>
    <t>N1</t>
  </si>
  <si>
    <t>Providing, injecting and spraying chemical emulsions for pre-construction anti termite treatment and creating a chemical barrier as per IS:6313 (part II) 1981, in column foundations, raft foundation, wall foundation, under and around basement, sides of walls, backfill earth in stages as filling proceeds, top surfaces of plinth filling, junction of walls and floors along external perimeter of the building etc. all complete as per specifications and as directed including providing guarantee for a period of 15 years ( Plinth area shall only considered for mode of measurement) (Contractor to specify the agency for this work)</t>
  </si>
  <si>
    <t>N2</t>
  </si>
  <si>
    <t xml:space="preserve">Providing, fabricating &amp; fixing in position hand rails consisting of MS pipes, MS flats, plates, square bars, etc or combination of above including welding, fixing to concrete with wedge bolts wherever required, providing and applying to all MS fixtures 2 coats of epoxy primer paint of approved quality after making surface preparation to suit epoxy enamel paint of approved quality and colour etc complete  i)  40mm dia (NB) light MS pipe     </t>
  </si>
  <si>
    <t>N3</t>
  </si>
  <si>
    <t>Supplying, Fabricating and erecting MS Gates as per design with necessary locking arrangements, Guides, heavy duty hinges for gates etc. and finishing with one coat of anti corrosive primer with two coats of Epoxy paint all as directed approx. 40 kg/m2 using hollow tubes, GI pipes, angles, flats, welded mesh, chainlink mesh, MS plates and other sections etc. complete.</t>
  </si>
  <si>
    <t>N4</t>
  </si>
  <si>
    <t>Providing and laying in position box type fan hooks</t>
  </si>
  <si>
    <t>N5</t>
  </si>
  <si>
    <t>Making plinth protection 50mm thick of cement concrete 1:3:6 (1cement:3coarse sand:6graded stone aggregate 20mm nominal size) over 75mm bed of dry brick ballast 40mm nominal size well rammed and consolidated and grouted with fine sand including finishing the top smooth.</t>
  </si>
  <si>
    <t>N6</t>
  </si>
  <si>
    <t>Providing &amp; fixing Turbo Ventilators as instructed by Engineer in Charge with neccesary fixtures &amp; fastening etc complete.</t>
  </si>
  <si>
    <t>Nos</t>
  </si>
  <si>
    <t>TOTAL OF N</t>
  </si>
  <si>
    <t>P</t>
  </si>
  <si>
    <t>PLUMBING, DRAINAGE &amp; WATER SUPPLY</t>
  </si>
  <si>
    <t>P1</t>
  </si>
  <si>
    <t>P2</t>
  </si>
  <si>
    <t>P3</t>
  </si>
  <si>
    <t>P4</t>
  </si>
  <si>
    <t>P5</t>
  </si>
  <si>
    <t>P6</t>
  </si>
  <si>
    <t>P7</t>
  </si>
  <si>
    <t>P8</t>
  </si>
  <si>
    <t>P9</t>
  </si>
  <si>
    <t>P10</t>
  </si>
  <si>
    <t>P11</t>
  </si>
  <si>
    <t>P12</t>
  </si>
  <si>
    <t>P13</t>
  </si>
  <si>
    <t>P14</t>
  </si>
  <si>
    <t>P15</t>
  </si>
  <si>
    <t>P16</t>
  </si>
  <si>
    <t>P17</t>
  </si>
  <si>
    <t>P18</t>
  </si>
  <si>
    <t>P23</t>
  </si>
  <si>
    <t>P28</t>
  </si>
  <si>
    <t>P31</t>
  </si>
  <si>
    <t>Providing &amp; constructing brick masonry manholes/ inspection chambers upto 0.5m depth (from top to floor haunch) consisting of necessary earthwork excavation, 100mm thick foundation bed of cement concrete 1:3:6, 230mm thk brick masonry in cement mortar 1:5, plastering inside &amp; outside faces with 12mm thk cement plaster 1:3, making haunches and channels on floor with cement concrete 1:2:4, finishing coat of neat cement for inside plastered faces haunches and channels, providing &amp; fixing  C.I. steps as specified, providing &amp; fixing medium duty top frame &amp; cover of size 450 x 900mm weighing  not less than 50kg fixed with cement concrete 1:2:4, painting frame, cover and steps with 3 coats of approved bitumastic paint, refilling the sides with excavated earth and disposing off the surplus etc. complete. (Excavation will be paid separately)  a) 600x600</t>
  </si>
  <si>
    <t>P32</t>
  </si>
  <si>
    <t>Providing &amp; constructing brick masonry manholes/ inspection chambers upto 0.5m depth (from top to floor haunch) consisting of necessary earthwork excavation, 100mm thick foundation bed of cement concrete 1:3:6, 230mm thk brick masonry in cement mortar 1:5, plastering inside &amp; outside faces with 12mm thk cement plaster 1:3, making haunches and channels on floor with cement concrete 1:2:4, finishing coat of neat cement for inside plastered faces haunches and channels, providing &amp; fixing  C.I. steps as specified, providing &amp; fixing medium duty top frame &amp; cover of size 450 x 900mm weighing  not less than 50kg fixed with cement concrete 1:2:4, painting frame, cover and steps with 3 coats of approved bitumastic paint, refilling the sides with excavated earth and disposing off the surplus etc. complete. (Excavation will be paid separately)   b)900x900</t>
  </si>
  <si>
    <t>P33</t>
  </si>
  <si>
    <t>Making soak pit 2.5m dia, 3.0m deep with 45 x 45 cm dry brick honey comb shaft and sw drain pipe 100m dia, 1.8 m long complete. Filled with laterite stone aggregate 125 to 180 mm surrounded by laterite stone aggregate of 200 mm and down guage as per standard design</t>
  </si>
  <si>
    <t>P34</t>
  </si>
  <si>
    <t>Providing and fixing NICKEL chrome plated copper alloy Fancy BIB Cock Short Body Jaquar make or equivalent. Confirming to IS 8931;1993 a) 15mm nominal bore</t>
  </si>
  <si>
    <t>P35</t>
  </si>
  <si>
    <t>Providing and fixing NICKEL chrome plated copper alloy Fancy CONCEALED STOP COCK WITH SLINDING  FLANCE 15MM Jaquar make or equivalent. Confirming to IS 8931;1993 a) 15mm nominal bore</t>
  </si>
  <si>
    <t>P36</t>
  </si>
  <si>
    <t>P37</t>
  </si>
  <si>
    <t>P38</t>
  </si>
  <si>
    <t>TOTAL OF P</t>
  </si>
  <si>
    <t>Half of excavation</t>
  </si>
  <si>
    <t>Nayan Fatania</t>
  </si>
  <si>
    <t xml:space="preserve">For Formscape Global </t>
  </si>
  <si>
    <t>Add GST @18%</t>
  </si>
  <si>
    <t xml:space="preserve"> TOTAL </t>
  </si>
  <si>
    <t>GRAND TOTAL</t>
  </si>
  <si>
    <t>Date: 25-11-2024</t>
  </si>
  <si>
    <t>JM Holdings Pvt.ltd (sea-sky:Tiracol)</t>
  </si>
  <si>
    <t>Survey No:9/60/3,West Coast Area</t>
  </si>
  <si>
    <t>Kinale Tal, Swantwadi,</t>
  </si>
  <si>
    <t>Sindhudhurg,</t>
  </si>
  <si>
    <t>Pincode: 416514</t>
  </si>
  <si>
    <t>To,</t>
  </si>
  <si>
    <r>
      <t>Excavation</t>
    </r>
    <r>
      <rPr>
        <sz val="14"/>
        <rFont val="Times New Roman"/>
        <family val="1"/>
      </rPr>
      <t xml:space="preserve"> in </t>
    </r>
    <r>
      <rPr>
        <b/>
        <sz val="14"/>
        <rFont val="Times New Roman"/>
        <family val="1"/>
      </rPr>
      <t>ordinary (soft) soil</t>
    </r>
    <r>
      <rPr>
        <sz val="14"/>
        <rFont val="Times New Roman"/>
        <family val="1"/>
      </rPr>
      <t xml:space="preserve"> including murrum (clayey sand mixed with kankar), backfilled soil in plinth for foundations of columns, wall foundations, pilecaps, underground tanks, plinth beams, trenches, m/c fnds, manholes,steps etc. including shoring, shuttering, dewatering wherever required (Until foundation work is complete) and removing, spreading and levelling surplus earth on site within an initial lead of 200m radius as directed by Engineer upto 2.0m depth. (Note:All backfilling, spreading, compacting of earth shall be carried out in layers not exceeding 200mm &amp; compacted to a dry density of 90%)</t>
    </r>
  </si>
  <si>
    <r>
      <rPr>
        <b/>
        <sz val="14"/>
        <rFont val="Times New Roman"/>
        <family val="1"/>
      </rPr>
      <t>Excavation</t>
    </r>
    <r>
      <rPr>
        <sz val="14"/>
        <rFont val="Times New Roman"/>
        <family val="1"/>
      </rPr>
      <t xml:space="preserve"> in </t>
    </r>
    <r>
      <rPr>
        <b/>
        <sz val="14"/>
        <rFont val="Times New Roman"/>
        <family val="1"/>
      </rPr>
      <t>laterite rock</t>
    </r>
    <r>
      <rPr>
        <sz val="14"/>
        <rFont val="Times New Roman"/>
        <family val="1"/>
      </rPr>
      <t xml:space="preserve"> requiring chiseling or rock breaker/ pneumatic hammer for foundations of columns, wall foundations, pilecaps, underground tanks, plinth beams, trenches, m/c fnds, manholes,steps etc. including shoring, shuttering, dewatering wherever required (Until foundation work is complete) and removing, spreading and levelling surplus earth on site within an initial lead of 100m radius as directed by Engineer upto 2.0m depth. (Note:All backfilling, spreading, compacting of earth shall be carried out in layers not exceeding 200mm &amp; compacted to a dry density of 90%)  .</t>
    </r>
  </si>
  <si>
    <r>
      <t xml:space="preserve">General </t>
    </r>
    <r>
      <rPr>
        <b/>
        <sz val="14"/>
        <rFont val="Times New Roman"/>
        <family val="1"/>
      </rPr>
      <t>Surface excavation</t>
    </r>
    <r>
      <rPr>
        <sz val="14"/>
        <rFont val="Times New Roman"/>
        <family val="1"/>
      </rPr>
      <t xml:space="preserve"> &amp; excavation for roads, drains in </t>
    </r>
    <r>
      <rPr>
        <b/>
        <sz val="14"/>
        <rFont val="Times New Roman"/>
        <family val="1"/>
      </rPr>
      <t xml:space="preserve">laterite rock </t>
    </r>
    <r>
      <rPr>
        <sz val="14"/>
        <rFont val="Times New Roman"/>
        <family val="1"/>
      </rPr>
      <t>requiring chiseling upto an average depth of 2.5m including dewatering, surface dressing, shoring, strutting, stacking the excavated material required for backfilling &amp; removing surplus material from the stacks and spreading same on site; lead not exceeding 200m from any outside face of building..</t>
    </r>
  </si>
  <si>
    <r>
      <t>Backfilling</t>
    </r>
    <r>
      <rPr>
        <sz val="14"/>
        <rFont val="Times New Roman"/>
        <family val="1"/>
      </rPr>
      <t xml:space="preserve"> </t>
    </r>
    <r>
      <rPr>
        <b/>
        <sz val="14"/>
        <rFont val="Times New Roman"/>
        <family val="1"/>
      </rPr>
      <t>approved excavated materials</t>
    </r>
    <r>
      <rPr>
        <sz val="14"/>
        <rFont val="Times New Roman"/>
        <family val="1"/>
      </rPr>
      <t xml:space="preserve"> under floors, bldg plinth, open trenches, tank foundation etc. in layers not more than 200mm thk including watering, ramming, levelling &amp; through consolidation  by power driven 10 MT roller (re-excavation of stacked material for backfill shall not be paid). (Compaction should achieve 95% Procter Density test)</t>
    </r>
  </si>
  <si>
    <r>
      <rPr>
        <b/>
        <sz val="14"/>
        <rFont val="Times New Roman"/>
        <family val="1"/>
      </rPr>
      <t>Laying</t>
    </r>
    <r>
      <rPr>
        <sz val="14"/>
        <rFont val="Times New Roman"/>
        <family val="1"/>
      </rPr>
      <t xml:space="preserve"> (consolidated) </t>
    </r>
    <r>
      <rPr>
        <b/>
        <sz val="14"/>
        <rFont val="Times New Roman"/>
        <family val="1"/>
      </rPr>
      <t>rubble packing</t>
    </r>
    <r>
      <rPr>
        <sz val="14"/>
        <rFont val="Times New Roman"/>
        <family val="1"/>
      </rPr>
      <t xml:space="preserve"> with dry laterite boulders or quarried stone available on site under floors, foundations, trenches etc. blinded with approved murrum/rubble chips laid to required levels and slopes including watering, ramming &amp; consolidating with power driven 10 MT roller etc. as directed.</t>
    </r>
  </si>
  <si>
    <r>
      <rPr>
        <b/>
        <sz val="14"/>
        <rFont val="Times New Roman"/>
        <family val="1"/>
      </rPr>
      <t>Providing and Laying</t>
    </r>
    <r>
      <rPr>
        <sz val="14"/>
        <rFont val="Times New Roman"/>
        <family val="1"/>
      </rPr>
      <t xml:space="preserve"> (consolidated) </t>
    </r>
    <r>
      <rPr>
        <b/>
        <sz val="14"/>
        <rFont val="Times New Roman"/>
        <family val="1"/>
      </rPr>
      <t>rubble packing</t>
    </r>
    <r>
      <rPr>
        <sz val="14"/>
        <rFont val="Times New Roman"/>
        <family val="1"/>
      </rPr>
      <t xml:space="preserve"> with dry laterite boulders or quarried stone under floors, foundations, trenches etc. blinded with approved murrum/rubble chips laid to required levels and slopes including watering, ramming &amp; consolidating with power driven 10 MT roller etc. as directed.</t>
    </r>
  </si>
  <si>
    <r>
      <t xml:space="preserve">Providing &amp; laying 1st quality </t>
    </r>
    <r>
      <rPr>
        <b/>
        <sz val="14"/>
        <rFont val="Times New Roman"/>
        <family val="1"/>
      </rPr>
      <t>ceramic glazed wall tiles</t>
    </r>
    <r>
      <rPr>
        <sz val="14"/>
        <rFont val="Times New Roman"/>
        <family val="1"/>
      </rPr>
      <t xml:space="preserve"> conforming to IS:15622 (thickness to be specified by the manufacture of approved make in all colours, shades except burgundy, bottle green, black of any size as approved by Engineer-in-charge in </t>
    </r>
    <r>
      <rPr>
        <b/>
        <sz val="14"/>
        <rFont val="Times New Roman"/>
        <family val="1"/>
      </rPr>
      <t>skirting, risers of steps and dados</t>
    </r>
    <r>
      <rPr>
        <sz val="14"/>
        <rFont val="Times New Roman"/>
        <family val="1"/>
      </rPr>
      <t xml:space="preserve"> over 12 mm thick bed of cement mortar 1:3 (1 cement : 3 coarse sand ) and jointing with grey cement slurry @3.3kg per sq.m including pointing in white cement mixed with pigment of matching shade complete.a) Wall Ceramic Glazed Tiles : min 300 x 450 (Quality of tile to be conforming to the price range between Rs. 550-600 per sq. mt)</t>
    </r>
  </si>
  <si>
    <r>
      <t xml:space="preserve">Providing and  laying </t>
    </r>
    <r>
      <rPr>
        <b/>
        <sz val="14"/>
        <rFont val="Times New Roman"/>
        <family val="1"/>
      </rPr>
      <t>antiskid floor tiles</t>
    </r>
    <r>
      <rPr>
        <sz val="14"/>
        <rFont val="Times New Roman"/>
        <family val="1"/>
      </rPr>
      <t xml:space="preserve"> 12 x 12 upto 16 x 16 in of Johnson, Somany, Kajaria  (thickness to be specified by the manufacturer) of 1st quality conforming to IS:15622 of approved make in shades as specified laid on 20 mm thick cement mortar 1:4 (1 Cement : 4 Coarse sand) including pointing the joints with white cement and matching pigment etc., complete a) Light Shades (Quality of tile to be conforming to the price range between Rs. 312.5-400 per sq. mt)</t>
    </r>
  </si>
  <si>
    <r>
      <t xml:space="preserve">Providing &amp; fixing Anodised Aluminium shutters in accordance with the specifications annexed with Goa schedule of rates (2004) Vol I &amp; II including all taxes, transportation, scaffolding and handling etc Complete as per direction of the engineer : Windows with </t>
    </r>
    <r>
      <rPr>
        <b/>
        <sz val="14"/>
        <rFont val="Times New Roman"/>
        <family val="1"/>
      </rPr>
      <t>two sliding shutters using 18mm series</t>
    </r>
    <r>
      <rPr>
        <sz val="14"/>
        <rFont val="Times New Roman"/>
        <family val="1"/>
      </rPr>
      <t xml:space="preserve"> shutters sections with </t>
    </r>
    <r>
      <rPr>
        <b/>
        <sz val="14"/>
        <rFont val="Times New Roman"/>
        <family val="1"/>
      </rPr>
      <t>plain glass</t>
    </r>
    <r>
      <rPr>
        <sz val="14"/>
        <rFont val="Times New Roman"/>
        <family val="1"/>
      </rPr>
      <t xml:space="preserve"> including </t>
    </r>
    <r>
      <rPr>
        <b/>
        <sz val="14"/>
        <rFont val="Times New Roman"/>
        <family val="1"/>
      </rPr>
      <t>powder coating</t>
    </r>
    <r>
      <rPr>
        <sz val="14"/>
        <rFont val="Times New Roman"/>
        <family val="1"/>
      </rPr>
      <t xml:space="preserve"> with pure polyester of required shade and colour. All work between civil work and aluminium frames shall be sealed and made watertight by applying silicone sealant Rectangular Outer Tube @0.637Kg/m 63x37x1.20, 2 Track Top &amp; Side @0.63Kg/m 61.6x31.75x1.20, 2 Track Bottom @0.718Kg/m 61.6x31.75x1.20,  Shutter Handle @0.431Kg/m 39.4x17.7x1.20, Shutter Interlock @0.51Kg/m 39.4x17.7x1.20, Shutter Top &amp; Bottom @0.42Kg/m 39.4x17.7x1.20, 4 mm thk clear float glass, EPDM gaskets complete with accessories for locking, handles, stoppers, ball bearing etc.</t>
    </r>
  </si>
  <si>
    <r>
      <t>Proving and fixing</t>
    </r>
    <r>
      <rPr>
        <b/>
        <sz val="14"/>
        <rFont val="Times New Roman"/>
        <family val="1"/>
      </rPr>
      <t xml:space="preserve"> white vitreous china water closet squatting pan</t>
    </r>
    <r>
      <rPr>
        <sz val="14"/>
        <rFont val="Times New Roman"/>
        <family val="1"/>
      </rPr>
      <t xml:space="preserve"> (Indian type w.c. pan) size 580 mm with 100 mm sand cast iron P. or S trap with flush valve nelson/ similar fully chromium plated with stop cock, wall flanges, flush pipe or elbow and vaccum breaker coupling etc. including cutting and making good the walls and floors where required. - orissa pattern wc pan                                                                          </t>
    </r>
  </si>
  <si>
    <r>
      <t>Proving and fixing white vitreous</t>
    </r>
    <r>
      <rPr>
        <b/>
        <sz val="14"/>
        <rFont val="Times New Roman"/>
        <family val="1"/>
      </rPr>
      <t xml:space="preserve"> china Wall Hung type</t>
    </r>
    <r>
      <rPr>
        <sz val="14"/>
        <rFont val="Times New Roman"/>
        <family val="1"/>
      </rPr>
      <t xml:space="preserve"> (European Type) water closet with seat and lid with C.I. brass hinges and rubber fittings with flush valve nelson/ similar fully chromium plated with stop cock, wall flanges, flush pipe or elbow and vaccum breaker coupling etc. including cutting &amp; making good the walls and floors where required and concealed seat support - W.C. Pan with white plastic seat and lid</t>
    </r>
  </si>
  <si>
    <r>
      <t>Providing and fixing</t>
    </r>
    <r>
      <rPr>
        <b/>
        <sz val="14"/>
        <rFont val="Times New Roman"/>
        <family val="1"/>
      </rPr>
      <t xml:space="preserve"> vitreous china under counter wash basin</t>
    </r>
    <r>
      <rPr>
        <sz val="14"/>
        <rFont val="Times New Roman"/>
        <family val="1"/>
      </rPr>
      <t xml:space="preserve"> with RS or C.I. brackets painted white, NICKEL chrome plated copper alloy Fancy Pillar Cock rocket type Jaquar make or equivalent. Confirming to IS 8931;1993, C.P. brass chain with rubber plug, 32 mm C.P. brass waste of pattern, 32 mm diameter M.I. Or C.P. brass trap and union complete, including cutting and making good the walls where required. - wash basin 550x400/Oval 560x410mm/ round 550x450mm including cutting in base etc complete with sealing</t>
    </r>
  </si>
  <si>
    <r>
      <t>Providing &amp; fixing</t>
    </r>
    <r>
      <rPr>
        <b/>
        <sz val="14"/>
        <rFont val="Times New Roman"/>
        <family val="1"/>
      </rPr>
      <t xml:space="preserve"> soap tray</t>
    </r>
    <r>
      <rPr>
        <sz val="14"/>
        <rFont val="Times New Roman"/>
        <family val="1"/>
      </rPr>
      <t xml:space="preserve">-tile series HS:40054 with Al.rod, in light colour.  </t>
    </r>
  </si>
  <si>
    <r>
      <t xml:space="preserve">Providing and fixing white vitreous china flat back Large lipped front </t>
    </r>
    <r>
      <rPr>
        <b/>
        <sz val="14"/>
        <rFont val="Times New Roman"/>
        <family val="1"/>
      </rPr>
      <t>urinal basin</t>
    </r>
    <r>
      <rPr>
        <sz val="14"/>
        <rFont val="Times New Roman"/>
        <family val="1"/>
      </rPr>
      <t xml:space="preserve"> of  590x375x390mm size with PVC automatic flushing cistern with fittings, R.S. or C.I. brackets, standard size C.P. Brassl flush pipe and spreaders with C. P. brass unions &amp; C. P. Brass clamps with waste fitting as per IS 2556, PVC trap with outlet grating and other couplings in CP Brass complete, including painting, fittings, cutting and making good the walls and floors where required. - Range of one urinal basin with pressmatic valve.</t>
    </r>
  </si>
  <si>
    <r>
      <t>Providing and fixing in position beveled edge plate</t>
    </r>
    <r>
      <rPr>
        <b/>
        <sz val="14"/>
        <rFont val="Times New Roman"/>
        <family val="1"/>
      </rPr>
      <t xml:space="preserve"> glass mirror</t>
    </r>
    <r>
      <rPr>
        <sz val="14"/>
        <rFont val="Times New Roman"/>
        <family val="1"/>
      </rPr>
      <t xml:space="preserve"> size 600 x 450 mm mounted on PVC frame with C.P. brass screws, washers, etc complete.  </t>
    </r>
  </si>
  <si>
    <r>
      <t>Providing &amp; fixing in position C.P.</t>
    </r>
    <r>
      <rPr>
        <b/>
        <sz val="14"/>
        <rFont val="Times New Roman"/>
        <family val="1"/>
      </rPr>
      <t xml:space="preserve"> towel rail </t>
    </r>
    <r>
      <rPr>
        <sz val="14"/>
        <rFont val="Times New Roman"/>
        <family val="1"/>
      </rPr>
      <t xml:space="preserve">with C.P.brass brackets, 600mm long-20mm dia.  </t>
    </r>
  </si>
  <si>
    <r>
      <t>Supplying, Laying and jointing of</t>
    </r>
    <r>
      <rPr>
        <b/>
        <sz val="14"/>
        <rFont val="Times New Roman"/>
        <family val="1"/>
      </rPr>
      <t xml:space="preserve"> Rigid PVC (SELFIT)</t>
    </r>
    <r>
      <rPr>
        <sz val="14"/>
        <rFont val="Times New Roman"/>
        <family val="1"/>
      </rPr>
      <t xml:space="preserve"> pipes incl cleaning the pipe with solvent cement including the cost of solvent cement and hyrdraulic testing of joints etc. complete as per IS 7634-1975 part 3 for public water supply at store or site of work including railway freight, carting, loading and unloading stacking, transit insurance, Rolling &amp; lowering in trenches, laying to true line and level and perfect linking for joints etc. complete with accessories like elbow, endcap (Plain or threade), Tee, Tail piece, Coupler, Female/Male Threaded Adapter, Service Saddle, Reducer, Long bend 90 degrees etc.. Pipes conforming to IS 4985-2000 and bearing ISI mark, </t>
    </r>
    <r>
      <rPr>
        <b/>
        <sz val="14"/>
        <rFont val="Times New Roman"/>
        <family val="1"/>
      </rPr>
      <t xml:space="preserve">CLASS 6 KG/ SQ. CM </t>
    </r>
    <r>
      <rPr>
        <sz val="14"/>
        <rFont val="Times New Roman"/>
        <family val="1"/>
      </rPr>
      <t xml:space="preserve"> with Excise Duty a) Outer dia </t>
    </r>
    <r>
      <rPr>
        <b/>
        <sz val="14"/>
        <rFont val="Times New Roman"/>
        <family val="1"/>
      </rPr>
      <t>63 mm</t>
    </r>
  </si>
  <si>
    <r>
      <t xml:space="preserve">Supplying, Laying and jointing of </t>
    </r>
    <r>
      <rPr>
        <b/>
        <sz val="14"/>
        <rFont val="Times New Roman"/>
        <family val="1"/>
      </rPr>
      <t>Rigid PVC (SELFIT)</t>
    </r>
    <r>
      <rPr>
        <sz val="14"/>
        <rFont val="Times New Roman"/>
        <family val="1"/>
      </rPr>
      <t xml:space="preserve"> pipes incl cleaning the pipe with solvent cement including the cost of solvent cement and hyrdraulic testing of joints etc. complete as per IS 7634-1975 part 3 for public water supply at store or site of work including railway freight, carting, loading and unloading stacking, transit insurance, Rolling &amp; lowering in trenches, laying to true line and level and perfect linking for joints etc. complete with accessories like elbow, endcap (Plain or threade), Tee, Tail piece, Coupler, Female/Male Threaded Adapter, Service Saddle, Reducer, Long bend 90 degrees etc.. Pipes conforming to IS 4985-2000 and bearing ISI mark, </t>
    </r>
    <r>
      <rPr>
        <b/>
        <sz val="14"/>
        <rFont val="Times New Roman"/>
        <family val="1"/>
      </rPr>
      <t>CLASS 6 KG/ SQ. CM</t>
    </r>
    <r>
      <rPr>
        <sz val="14"/>
        <rFont val="Times New Roman"/>
        <family val="1"/>
      </rPr>
      <t xml:space="preserve">  with Excise Duty b) Outer dia</t>
    </r>
    <r>
      <rPr>
        <b/>
        <sz val="14"/>
        <rFont val="Times New Roman"/>
        <family val="1"/>
      </rPr>
      <t xml:space="preserve"> 75 mm</t>
    </r>
  </si>
  <si>
    <r>
      <t xml:space="preserve">Supplying, Laying and jointing of </t>
    </r>
    <r>
      <rPr>
        <b/>
        <sz val="14"/>
        <rFont val="Times New Roman"/>
        <family val="1"/>
      </rPr>
      <t>Rigid PVC (SELFIT)</t>
    </r>
    <r>
      <rPr>
        <sz val="14"/>
        <rFont val="Times New Roman"/>
        <family val="1"/>
      </rPr>
      <t xml:space="preserve"> pipes incl cleaning the pipe with solvent cement including the cost of solvent cement and hyrdraulic testing of joints etc. complete as per IS 7634-1975 part 3 for public water supply at store or site of work including railway freight, carting, loading and unloading stacking, transit insurance, Rolling &amp; lowering in trenches, laying to true line and level and perfect linking for joints etc. complete with accessories like elbow, endcap (Plain or threade), Tee, Tail piece, Coupler, Female/Male Threaded Adapter, Service Saddle, Reducer, Long bend 90 degrees etc.. Pipes conforming to IS 4985-2000 and bearing ISI mark, </t>
    </r>
    <r>
      <rPr>
        <b/>
        <sz val="14"/>
        <rFont val="Times New Roman"/>
        <family val="1"/>
      </rPr>
      <t>CLASS 6 KG/ SQ. CM</t>
    </r>
    <r>
      <rPr>
        <sz val="14"/>
        <rFont val="Times New Roman"/>
        <family val="1"/>
      </rPr>
      <t xml:space="preserve">  with Excise Duty c) Outer dia </t>
    </r>
    <r>
      <rPr>
        <b/>
        <sz val="14"/>
        <rFont val="Times New Roman"/>
        <family val="1"/>
      </rPr>
      <t>110 mm</t>
    </r>
  </si>
  <si>
    <r>
      <t xml:space="preserve">Supplying, Laying and jointing of </t>
    </r>
    <r>
      <rPr>
        <b/>
        <sz val="14"/>
        <rFont val="Times New Roman"/>
        <family val="1"/>
      </rPr>
      <t xml:space="preserve">Rigid PVC (SELFIT) </t>
    </r>
    <r>
      <rPr>
        <sz val="14"/>
        <rFont val="Times New Roman"/>
        <family val="1"/>
      </rPr>
      <t xml:space="preserve">pipes incl cleaning the pipe with solvent cement including the cost of solvent cement and hyrdraulic testing of joints etc. complete as per IS 7634-1975 part 3 for public water supply at store or site of work including railway freight, carting, loading and unloading stacking, transit insurance, Rolling &amp; lowering in trenches, laying to true line and level and perfect linking for joints etc. complete with accessories like elbow, endcap (Plain or threade), Tee, Tail piece, Coupler, Female/Male Threaded Adapter, Service Saddle, Reducer, Long bend 90 degrees etc.. Pipes conforming to IS 4985-2000 and bearing ISI mark, CLASS </t>
    </r>
    <r>
      <rPr>
        <b/>
        <sz val="14"/>
        <rFont val="Times New Roman"/>
        <family val="1"/>
      </rPr>
      <t xml:space="preserve">6 KG/ SQ. CM </t>
    </r>
    <r>
      <rPr>
        <sz val="14"/>
        <rFont val="Times New Roman"/>
        <family val="1"/>
      </rPr>
      <t xml:space="preserve"> with Excise Duty d) Outer dia </t>
    </r>
    <r>
      <rPr>
        <b/>
        <sz val="14"/>
        <rFont val="Times New Roman"/>
        <family val="1"/>
      </rPr>
      <t>140 mm</t>
    </r>
  </si>
  <si>
    <r>
      <t xml:space="preserve">Supplying, Laying and jointing of </t>
    </r>
    <r>
      <rPr>
        <b/>
        <sz val="14"/>
        <rFont val="Times New Roman"/>
        <family val="1"/>
      </rPr>
      <t>Rigid PVC (SELFIT)</t>
    </r>
    <r>
      <rPr>
        <sz val="14"/>
        <rFont val="Times New Roman"/>
        <family val="1"/>
      </rPr>
      <t xml:space="preserve"> pipes incl cleaning the pipe with solvent cement including the cost of solvent cement and hydraulic testing of joints etc, complete as per IS 7634-1975 part 3 for public water supply at store or site of work including railway freight, carting, loading and unloading stacking, transit insurance etc. complete with accessories. Pipes conforming to IS 4985-1968 </t>
    </r>
    <r>
      <rPr>
        <b/>
        <sz val="14"/>
        <rFont val="Times New Roman"/>
        <family val="1"/>
      </rPr>
      <t xml:space="preserve">CLASS 10 KG/ SQ. CM </t>
    </r>
    <r>
      <rPr>
        <sz val="14"/>
        <rFont val="Times New Roman"/>
        <family val="1"/>
      </rPr>
      <t xml:space="preserve">- a) Outer dia </t>
    </r>
    <r>
      <rPr>
        <b/>
        <sz val="14"/>
        <rFont val="Times New Roman"/>
        <family val="1"/>
      </rPr>
      <t>63 mm</t>
    </r>
  </si>
  <si>
    <r>
      <t xml:space="preserve">Providing and fixing </t>
    </r>
    <r>
      <rPr>
        <b/>
        <sz val="14"/>
        <rFont val="Times New Roman"/>
        <family val="1"/>
      </rPr>
      <t>chlorinated ployvinyl chloride (CPVC)</t>
    </r>
    <r>
      <rPr>
        <sz val="14"/>
        <rFont val="Times New Roman"/>
        <family val="1"/>
      </rPr>
      <t xml:space="preserve"> pipes confirming to IS:15778, having thermal stability for hot and cold water supply including all CPVC plain and brass threaded fittings including fixing the pipes with clamps at 1 mt. spacing.  This includes jointing of pipes and fittings with one step CPVC solvent cement and testing of joints complete as per direction of the Engineer. </t>
    </r>
    <r>
      <rPr>
        <b/>
        <sz val="14"/>
        <rFont val="Times New Roman"/>
        <family val="1"/>
      </rPr>
      <t>Concealed work</t>
    </r>
    <r>
      <rPr>
        <sz val="14"/>
        <rFont val="Times New Roman"/>
        <family val="1"/>
      </rPr>
      <t xml:space="preserve"> (medium duty SDR 13.5 pipe) including cutting chases and making good the walls etc. a) </t>
    </r>
    <r>
      <rPr>
        <b/>
        <sz val="14"/>
        <rFont val="Times New Roman"/>
        <family val="1"/>
      </rPr>
      <t>15 mm</t>
    </r>
    <r>
      <rPr>
        <sz val="14"/>
        <rFont val="Times New Roman"/>
        <family val="1"/>
      </rPr>
      <t xml:space="preserve"> dia nominal outer dia pipes.</t>
    </r>
  </si>
  <si>
    <r>
      <t xml:space="preserve">Providing and fixing </t>
    </r>
    <r>
      <rPr>
        <b/>
        <sz val="14"/>
        <rFont val="Times New Roman"/>
        <family val="1"/>
      </rPr>
      <t>chlorinated ployvinyl chloride (CPVC)</t>
    </r>
    <r>
      <rPr>
        <sz val="14"/>
        <rFont val="Times New Roman"/>
        <family val="1"/>
      </rPr>
      <t xml:space="preserve"> pipes confirming to IS:15778, having thermal stability for hot and cold water supply including all CPVC plain and brass threaded fittings including fixing the pipes with clamps at 1 mt. spacing.  This includes jointing of pipes and fittings with one step CPVC solvent cement and testing of joints complete as per direction of the Engineer. </t>
    </r>
    <r>
      <rPr>
        <b/>
        <sz val="14"/>
        <rFont val="Times New Roman"/>
        <family val="1"/>
      </rPr>
      <t>Concealed work</t>
    </r>
    <r>
      <rPr>
        <sz val="14"/>
        <rFont val="Times New Roman"/>
        <family val="1"/>
      </rPr>
      <t xml:space="preserve"> (medium duty SDR 13.5 pipe) including cutting chases and making good the walls etc. a) </t>
    </r>
    <r>
      <rPr>
        <b/>
        <sz val="14"/>
        <rFont val="Times New Roman"/>
        <family val="1"/>
      </rPr>
      <t>20 mm</t>
    </r>
    <r>
      <rPr>
        <sz val="14"/>
        <rFont val="Times New Roman"/>
        <family val="1"/>
      </rPr>
      <t xml:space="preserve"> dia nominal outer dia pipes.</t>
    </r>
  </si>
  <si>
    <r>
      <t xml:space="preserve">Providing and fixing </t>
    </r>
    <r>
      <rPr>
        <b/>
        <sz val="14"/>
        <rFont val="Times New Roman"/>
        <family val="1"/>
      </rPr>
      <t>chlorinated ployvinyl chloride (CPVC)</t>
    </r>
    <r>
      <rPr>
        <sz val="14"/>
        <rFont val="Times New Roman"/>
        <family val="1"/>
      </rPr>
      <t xml:space="preserve"> pipes confirming to IS:15778, having thermal stability for hot and cold water supply including all CPVC plain and brass threaded fittings including fixing the pipes with clamps at 1 mt. spacing.  This includes jointing of pipes and fittings with one step CPVC solvent cement and testing of joints complete as per direction of the Engineer. </t>
    </r>
    <r>
      <rPr>
        <b/>
        <sz val="14"/>
        <rFont val="Times New Roman"/>
        <family val="1"/>
      </rPr>
      <t xml:space="preserve">Concealed work </t>
    </r>
    <r>
      <rPr>
        <sz val="14"/>
        <rFont val="Times New Roman"/>
        <family val="1"/>
      </rPr>
      <t xml:space="preserve">(medium duty SDR 13.5 pipe) including cutting chases and making good the walls etc. b) </t>
    </r>
    <r>
      <rPr>
        <b/>
        <sz val="14"/>
        <rFont val="Times New Roman"/>
        <family val="1"/>
      </rPr>
      <t>25 mm</t>
    </r>
    <r>
      <rPr>
        <sz val="14"/>
        <rFont val="Times New Roman"/>
        <family val="1"/>
      </rPr>
      <t xml:space="preserve"> dia nominal outer dia pipes.</t>
    </r>
  </si>
  <si>
    <r>
      <t xml:space="preserve">Providing and fixing chlorinated </t>
    </r>
    <r>
      <rPr>
        <b/>
        <sz val="14"/>
        <rFont val="Times New Roman"/>
        <family val="1"/>
      </rPr>
      <t>ployvinyl chloride (CPVC)</t>
    </r>
    <r>
      <rPr>
        <sz val="14"/>
        <rFont val="Times New Roman"/>
        <family val="1"/>
      </rPr>
      <t xml:space="preserve"> pipes confirming to IS:15778, having thermal stability for hot and cold water supply including all CPVC plain and brass threaded fittings, CPVC solvent cement, trenching, refilling and testing of joints complete as per direction of the Engineer.</t>
    </r>
    <r>
      <rPr>
        <b/>
        <sz val="14"/>
        <rFont val="Times New Roman"/>
        <family val="1"/>
      </rPr>
      <t xml:space="preserve"> External work </t>
    </r>
    <r>
      <rPr>
        <sz val="14"/>
        <rFont val="Times New Roman"/>
        <family val="1"/>
      </rPr>
      <t>(heavy duty SDR 11 pipe)         a)</t>
    </r>
    <r>
      <rPr>
        <b/>
        <sz val="14"/>
        <rFont val="Times New Roman"/>
        <family val="1"/>
      </rPr>
      <t xml:space="preserve"> 20 mm</t>
    </r>
    <r>
      <rPr>
        <sz val="14"/>
        <rFont val="Times New Roman"/>
        <family val="1"/>
      </rPr>
      <t xml:space="preserve"> dia nominal outer dia pipes.</t>
    </r>
  </si>
  <si>
    <r>
      <t xml:space="preserve">Providing and fixing </t>
    </r>
    <r>
      <rPr>
        <b/>
        <sz val="14"/>
        <rFont val="Times New Roman"/>
        <family val="1"/>
      </rPr>
      <t>chlorinated ployvinyl chloride (CPVC)</t>
    </r>
    <r>
      <rPr>
        <sz val="14"/>
        <rFont val="Times New Roman"/>
        <family val="1"/>
      </rPr>
      <t xml:space="preserve"> pipes confirming to IS:15778, having thermal stability for hot and cold water supply including all CPVC plain and brass threaded fittings, CPVC solvent cement, trenching, refilling and testing of joints complete as per direction of the Engineer. </t>
    </r>
    <r>
      <rPr>
        <b/>
        <sz val="14"/>
        <rFont val="Times New Roman"/>
        <family val="1"/>
      </rPr>
      <t xml:space="preserve">External work </t>
    </r>
    <r>
      <rPr>
        <sz val="14"/>
        <rFont val="Times New Roman"/>
        <family val="1"/>
      </rPr>
      <t xml:space="preserve">(heavy duty SDR 11 pipe)          b) </t>
    </r>
    <r>
      <rPr>
        <b/>
        <sz val="14"/>
        <rFont val="Times New Roman"/>
        <family val="1"/>
      </rPr>
      <t>25 mm</t>
    </r>
    <r>
      <rPr>
        <sz val="14"/>
        <rFont val="Times New Roman"/>
        <family val="1"/>
      </rPr>
      <t xml:space="preserve"> dia nominal outer dia pipes.</t>
    </r>
  </si>
  <si>
    <r>
      <t xml:space="preserve">Providing and fixing </t>
    </r>
    <r>
      <rPr>
        <b/>
        <sz val="14"/>
        <rFont val="Times New Roman"/>
        <family val="1"/>
      </rPr>
      <t>chlorinated ployvinyl chloride (CPVC)</t>
    </r>
    <r>
      <rPr>
        <sz val="14"/>
        <rFont val="Times New Roman"/>
        <family val="1"/>
      </rPr>
      <t xml:space="preserve"> pipes confirming to IS:15778, having thermal stability for hot and cold water supply including all CPVC plain and brass threaded fittings, CPVC solvent cement, trenching, refilling and testing of joints complete as per direction of the Engineer. </t>
    </r>
    <r>
      <rPr>
        <b/>
        <sz val="14"/>
        <rFont val="Times New Roman"/>
        <family val="1"/>
      </rPr>
      <t xml:space="preserve">External work </t>
    </r>
    <r>
      <rPr>
        <sz val="14"/>
        <rFont val="Times New Roman"/>
        <family val="1"/>
      </rPr>
      <t xml:space="preserve">(heavy duty SDR 11 pipe)          c) </t>
    </r>
    <r>
      <rPr>
        <b/>
        <sz val="14"/>
        <rFont val="Times New Roman"/>
        <family val="1"/>
      </rPr>
      <t>40 mm</t>
    </r>
    <r>
      <rPr>
        <sz val="14"/>
        <rFont val="Times New Roman"/>
        <family val="1"/>
      </rPr>
      <t xml:space="preserve"> dia nominal outer dia pipes.</t>
    </r>
  </si>
  <si>
    <r>
      <t xml:space="preserve">Providing &amp; fixing in position </t>
    </r>
    <r>
      <rPr>
        <b/>
        <sz val="14"/>
        <rFont val="Times New Roman"/>
        <family val="1"/>
      </rPr>
      <t>100mm dia rigid PVC floor trap</t>
    </r>
    <r>
      <rPr>
        <sz val="14"/>
        <rFont val="Times New Roman"/>
        <family val="1"/>
      </rPr>
      <t xml:space="preserve"> (75mm dia outlet) of self cleansing design with PVC grating on top &amp; bedding concrete 1:2:4 to make the joint around perfectly airtight for the trap etc all complete.            </t>
    </r>
  </si>
  <si>
    <r>
      <t>Providing &amp; fixing best quality salt</t>
    </r>
    <r>
      <rPr>
        <b/>
        <sz val="14"/>
        <rFont val="Times New Roman"/>
        <family val="1"/>
      </rPr>
      <t xml:space="preserve"> glazed stone ware gully traps</t>
    </r>
    <r>
      <rPr>
        <sz val="14"/>
        <rFont val="Times New Roman"/>
        <family val="1"/>
      </rPr>
      <t xml:space="preserve"> incl. embedding the trap in 1:4:8 cement concrete, 150x150 mm C.I. grating at top with 100mm dia outlet with150x150mm approved CI grating, construction of brick masonry chamber 300 x 300 mm internal size consisting of necessary earthwork excavation, 150mm thick fdn. bed of 1:4:8 cement concrete, 230mm brick masonry in C.M. 1:5, plastering with cement mortar 1:3 both on internal &amp; external surfaces finished smooth with a floating coat of neat cement providing &amp; fixing medium duty C.I. frame and hinged cover of size 300 x 300 mm weighing not less than 7.25 kg, painting the grating, frame &amp; cover with 2 coats of approved bitumastic paint &amp; refilling the sides of excavation &amp; disposing off the surplus material etc. complete.       </t>
    </r>
  </si>
  <si>
    <r>
      <t xml:space="preserve">Providing &amp; fixing </t>
    </r>
    <r>
      <rPr>
        <b/>
        <sz val="14"/>
        <rFont val="Times New Roman"/>
        <family val="1"/>
      </rPr>
      <t>Stainless Sink (IS 13983)</t>
    </r>
    <r>
      <rPr>
        <sz val="14"/>
        <rFont val="Times New Roman"/>
        <family val="1"/>
      </rPr>
      <t>1.0mm thk, Overall size 535mmx460mm(21"x18"), Bowl size 460x380x200mm (18'x15"x8") Glossy manufactured from AISI 304 (18% Chromium / 8% nickel) Stainless steel with coupling &amp; all accessories complete with choke stop strainer, Plain type having flat borders for correct sandwithing between the plaform top and bottom slabs complete</t>
    </r>
  </si>
  <si>
    <r>
      <t xml:space="preserve">Providing &amp; fixing in position </t>
    </r>
    <r>
      <rPr>
        <b/>
        <sz val="14"/>
        <rFont val="Times New Roman"/>
        <family val="1"/>
      </rPr>
      <t>PVC overhead storage tank</t>
    </r>
    <r>
      <rPr>
        <sz val="14"/>
        <rFont val="Times New Roman"/>
        <family val="1"/>
      </rPr>
      <t xml:space="preserve"> with mosquito proof cover for water including polythene ball float valve(upto 50mm), 40mm dia GI 'B' class overflo pipe with mosquito proof coupling approx 500 long, 40mm dia GI 'B' class flushout pipe with puddle flange and medium pattern Gun metal wheel valeve,etc complete Sintex or equivalent approved mark.           a) </t>
    </r>
    <r>
      <rPr>
        <b/>
        <sz val="14"/>
        <rFont val="Times New Roman"/>
        <family val="1"/>
      </rPr>
      <t>2000 ltrs</t>
    </r>
    <r>
      <rPr>
        <sz val="14"/>
        <rFont val="Times New Roman"/>
        <family val="1"/>
      </rPr>
      <t xml:space="preserve">   </t>
    </r>
  </si>
  <si>
    <r>
      <t xml:space="preserve">Providing &amp; fixing in position </t>
    </r>
    <r>
      <rPr>
        <b/>
        <sz val="14"/>
        <rFont val="Times New Roman"/>
        <family val="1"/>
      </rPr>
      <t>100mm</t>
    </r>
    <r>
      <rPr>
        <sz val="14"/>
        <rFont val="Times New Roman"/>
        <family val="1"/>
      </rPr>
      <t xml:space="preserve"> dia nominal size CP brass </t>
    </r>
    <r>
      <rPr>
        <b/>
        <sz val="14"/>
        <rFont val="Times New Roman"/>
        <family val="1"/>
      </rPr>
      <t>shower rose</t>
    </r>
    <r>
      <rPr>
        <sz val="14"/>
        <rFont val="Times New Roman"/>
        <family val="1"/>
      </rPr>
      <t xml:space="preserve"> with 12/15mm inlet testing complete etc.</t>
    </r>
  </si>
</sst>
</file>

<file path=xl/styles.xml><?xml version="1.0" encoding="utf-8"?>
<styleSheet xmlns="http://schemas.openxmlformats.org/spreadsheetml/2006/main">
  <numFmts count="4">
    <numFmt numFmtId="164" formatCode="0.000"/>
    <numFmt numFmtId="165" formatCode="General_)"/>
    <numFmt numFmtId="166" formatCode="0.000;[Red]0.000"/>
    <numFmt numFmtId="167" formatCode="_ [$₹-4009]\ * #,##0.00_ ;_ [$₹-4009]\ * \-#,##0.00_ ;_ [$₹-4009]\ * &quot;-&quot;??_ ;_ @_ "/>
  </numFmts>
  <fonts count="24">
    <font>
      <sz val="11"/>
      <color theme="1"/>
      <name val="Calibri"/>
      <family val="2"/>
      <scheme val="minor"/>
    </font>
    <font>
      <b/>
      <sz val="10"/>
      <name val="Arial"/>
      <family val="2"/>
    </font>
    <font>
      <sz val="10"/>
      <name val="Arial"/>
      <family val="2"/>
    </font>
    <font>
      <sz val="9"/>
      <name val="Arial"/>
      <family val="2"/>
    </font>
    <font>
      <sz val="10"/>
      <color indexed="12"/>
      <name val="Arial"/>
      <family val="2"/>
    </font>
    <font>
      <sz val="10"/>
      <color indexed="14"/>
      <name val="Arial"/>
      <family val="2"/>
    </font>
    <font>
      <sz val="10"/>
      <name val="Courier"/>
      <family val="3"/>
    </font>
    <font>
      <b/>
      <sz val="10"/>
      <color theme="1"/>
      <name val="Arial"/>
      <family val="2"/>
    </font>
    <font>
      <sz val="10"/>
      <color theme="1"/>
      <name val="Arial"/>
      <family val="2"/>
    </font>
    <font>
      <b/>
      <sz val="22"/>
      <name val="Arial"/>
      <family val="2"/>
    </font>
    <font>
      <sz val="11"/>
      <color theme="1"/>
      <name val="Calibri"/>
      <family val="2"/>
      <scheme val="minor"/>
    </font>
    <font>
      <sz val="12"/>
      <color theme="1"/>
      <name val="Times New Roman"/>
      <family val="1"/>
    </font>
    <font>
      <sz val="10"/>
      <name val="Times New Roman"/>
      <family val="1"/>
    </font>
    <font>
      <sz val="12"/>
      <name val="Times New Roman"/>
      <family val="1"/>
    </font>
    <font>
      <b/>
      <sz val="12"/>
      <name val="Times New Roman"/>
      <family val="1"/>
    </font>
    <font>
      <sz val="12"/>
      <color indexed="12"/>
      <name val="Times New Roman"/>
      <family val="1"/>
    </font>
    <font>
      <sz val="12"/>
      <color indexed="14"/>
      <name val="Times New Roman"/>
      <family val="1"/>
    </font>
    <font>
      <sz val="14"/>
      <name val="Times New Roman"/>
      <family val="1"/>
    </font>
    <font>
      <b/>
      <sz val="14"/>
      <name val="Times New Roman"/>
      <family val="1"/>
    </font>
    <font>
      <sz val="14"/>
      <color theme="1"/>
      <name val="Times New Roman"/>
      <family val="1"/>
    </font>
    <font>
      <b/>
      <sz val="14"/>
      <color theme="1"/>
      <name val="Times New Roman"/>
      <family val="1"/>
    </font>
    <font>
      <b/>
      <u/>
      <sz val="14"/>
      <name val="Times New Roman"/>
      <family val="1"/>
    </font>
    <font>
      <sz val="14"/>
      <name val="Arial"/>
      <family val="2"/>
    </font>
    <font>
      <sz val="14"/>
      <color theme="1"/>
      <name val="Arial"/>
      <family val="2"/>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2" fillId="0" borderId="0"/>
    <xf numFmtId="164" fontId="6" fillId="0" borderId="0"/>
    <xf numFmtId="9" fontId="10" fillId="0" borderId="0" applyFont="0" applyFill="0" applyBorder="0" applyAlignment="0" applyProtection="0"/>
  </cellStyleXfs>
  <cellXfs count="157">
    <xf numFmtId="0" fontId="0" fillId="0" borderId="0" xfId="0"/>
    <xf numFmtId="165" fontId="2" fillId="0" borderId="0" xfId="0" applyNumberFormat="1" applyFont="1" applyAlignment="1">
      <alignment horizontal="center"/>
    </xf>
    <xf numFmtId="165" fontId="2" fillId="0" borderId="0" xfId="0" applyNumberFormat="1" applyFont="1"/>
    <xf numFmtId="165" fontId="4" fillId="0" borderId="0" xfId="0" applyNumberFormat="1" applyFont="1"/>
    <xf numFmtId="165" fontId="2" fillId="2" borderId="0" xfId="0" applyNumberFormat="1" applyFont="1" applyFill="1"/>
    <xf numFmtId="0" fontId="3" fillId="0" borderId="0" xfId="0" applyFont="1" applyAlignment="1">
      <alignment vertical="top" wrapText="1"/>
    </xf>
    <xf numFmtId="165" fontId="2" fillId="0" borderId="0" xfId="0" applyNumberFormat="1" applyFont="1" applyAlignment="1">
      <alignment vertical="top" wrapText="1"/>
    </xf>
    <xf numFmtId="2" fontId="2" fillId="0" borderId="0" xfId="0" applyNumberFormat="1" applyFont="1"/>
    <xf numFmtId="165" fontId="2" fillId="0" borderId="0" xfId="0" applyNumberFormat="1" applyFont="1" applyAlignment="1">
      <alignment horizontal="center" vertical="center"/>
    </xf>
    <xf numFmtId="165" fontId="2" fillId="0" borderId="0" xfId="0" applyNumberFormat="1" applyFont="1" applyAlignment="1">
      <alignment vertical="center"/>
    </xf>
    <xf numFmtId="165" fontId="5" fillId="0" borderId="0" xfId="0" applyNumberFormat="1" applyFont="1" applyAlignment="1">
      <alignment horizontal="right" vertical="center"/>
    </xf>
    <xf numFmtId="165" fontId="8" fillId="3" borderId="0" xfId="0" applyNumberFormat="1" applyFont="1" applyFill="1"/>
    <xf numFmtId="0" fontId="3" fillId="0" borderId="2" xfId="0" applyFont="1" applyBorder="1" applyAlignment="1">
      <alignment vertical="top" wrapText="1"/>
    </xf>
    <xf numFmtId="165" fontId="2" fillId="0" borderId="2" xfId="0" applyNumberFormat="1" applyFont="1" applyBorder="1" applyAlignment="1">
      <alignment vertical="top" wrapText="1"/>
    </xf>
    <xf numFmtId="2" fontId="2" fillId="0" borderId="2" xfId="0" applyNumberFormat="1" applyFont="1" applyBorder="1"/>
    <xf numFmtId="165" fontId="2" fillId="0" borderId="2" xfId="0" applyNumberFormat="1" applyFont="1" applyBorder="1"/>
    <xf numFmtId="165" fontId="1" fillId="0" borderId="6" xfId="0" applyNumberFormat="1" applyFont="1" applyBorder="1" applyAlignment="1">
      <alignment horizontal="left" wrapText="1"/>
    </xf>
    <xf numFmtId="165" fontId="1" fillId="0" borderId="6" xfId="0" applyNumberFormat="1" applyFont="1" applyBorder="1" applyAlignment="1">
      <alignment horizontal="center" wrapText="1"/>
    </xf>
    <xf numFmtId="165" fontId="1" fillId="0" borderId="7" xfId="0" applyNumberFormat="1" applyFont="1" applyBorder="1" applyAlignment="1">
      <alignment horizontal="center" wrapText="1"/>
    </xf>
    <xf numFmtId="165" fontId="1" fillId="0" borderId="3" xfId="0" applyNumberFormat="1" applyFont="1" applyBorder="1" applyAlignment="1">
      <alignment horizontal="left" wrapText="1"/>
    </xf>
    <xf numFmtId="165" fontId="1" fillId="0" borderId="4" xfId="0" applyNumberFormat="1" applyFont="1" applyBorder="1" applyAlignment="1">
      <alignment horizontal="center" wrapText="1"/>
    </xf>
    <xf numFmtId="165" fontId="1" fillId="0" borderId="5" xfId="0" applyNumberFormat="1" applyFont="1" applyBorder="1" applyAlignment="1">
      <alignment horizontal="center" wrapText="1"/>
    </xf>
    <xf numFmtId="165" fontId="7" fillId="0" borderId="8" xfId="2" applyNumberFormat="1" applyFont="1" applyBorder="1" applyAlignment="1">
      <alignment vertical="top"/>
    </xf>
    <xf numFmtId="165" fontId="13" fillId="0" borderId="0" xfId="0" applyNumberFormat="1" applyFont="1"/>
    <xf numFmtId="165" fontId="13" fillId="0" borderId="0" xfId="0" applyNumberFormat="1" applyFont="1" applyAlignment="1">
      <alignment horizontal="center"/>
    </xf>
    <xf numFmtId="9" fontId="13" fillId="0" borderId="0" xfId="3" applyFont="1"/>
    <xf numFmtId="165" fontId="15" fillId="0" borderId="0" xfId="0" applyNumberFormat="1" applyFont="1"/>
    <xf numFmtId="165" fontId="15" fillId="0" borderId="0" xfId="0" applyNumberFormat="1" applyFont="1" applyAlignment="1">
      <alignment wrapText="1"/>
    </xf>
    <xf numFmtId="165" fontId="13" fillId="0" borderId="0" xfId="0" applyNumberFormat="1" applyFont="1" applyAlignment="1">
      <alignment vertical="center"/>
    </xf>
    <xf numFmtId="165" fontId="16" fillId="0" borderId="0" xfId="0" applyNumberFormat="1" applyFont="1" applyAlignment="1">
      <alignment horizontal="right" vertical="center"/>
    </xf>
    <xf numFmtId="4" fontId="14" fillId="0" borderId="0" xfId="0" applyNumberFormat="1" applyFont="1"/>
    <xf numFmtId="4" fontId="1" fillId="0" borderId="0" xfId="0" applyNumberFormat="1" applyFont="1"/>
    <xf numFmtId="165" fontId="2" fillId="0" borderId="17" xfId="0" applyNumberFormat="1" applyFont="1" applyBorder="1" applyAlignment="1">
      <alignment horizontal="center" vertical="center"/>
    </xf>
    <xf numFmtId="165" fontId="1" fillId="0" borderId="16" xfId="2" applyNumberFormat="1" applyFont="1" applyBorder="1" applyAlignment="1">
      <alignment vertical="top"/>
    </xf>
    <xf numFmtId="165" fontId="2" fillId="0" borderId="24" xfId="0" applyNumberFormat="1" applyFont="1" applyBorder="1" applyAlignment="1">
      <alignment horizontal="center" vertical="center"/>
    </xf>
    <xf numFmtId="0" fontId="3" fillId="0" borderId="25" xfId="0" applyFont="1" applyBorder="1" applyAlignment="1">
      <alignment vertical="top" wrapText="1"/>
    </xf>
    <xf numFmtId="165" fontId="2" fillId="0" borderId="25" xfId="0" applyNumberFormat="1" applyFont="1" applyBorder="1" applyAlignment="1">
      <alignment vertical="top" wrapText="1"/>
    </xf>
    <xf numFmtId="2" fontId="2" fillId="0" borderId="25" xfId="0" applyNumberFormat="1" applyFont="1" applyBorder="1"/>
    <xf numFmtId="165" fontId="2" fillId="0" borderId="25" xfId="0" applyNumberFormat="1" applyFont="1" applyBorder="1"/>
    <xf numFmtId="165" fontId="7" fillId="0" borderId="25" xfId="2" applyNumberFormat="1" applyFont="1" applyBorder="1" applyAlignment="1">
      <alignment vertical="top"/>
    </xf>
    <xf numFmtId="165" fontId="1" fillId="0" borderId="26" xfId="2" applyNumberFormat="1" applyFont="1" applyBorder="1" applyAlignment="1">
      <alignment vertical="top"/>
    </xf>
    <xf numFmtId="0" fontId="11" fillId="0" borderId="0" xfId="0" applyFont="1" applyAlignment="1">
      <alignment vertical="center"/>
    </xf>
    <xf numFmtId="0" fontId="11" fillId="0" borderId="10" xfId="0" applyFont="1" applyBorder="1" applyAlignment="1">
      <alignment vertical="center"/>
    </xf>
    <xf numFmtId="165" fontId="12" fillId="0" borderId="0" xfId="0" applyNumberFormat="1" applyFont="1" applyAlignment="1">
      <alignment horizontal="center"/>
    </xf>
    <xf numFmtId="165" fontId="17" fillId="0" borderId="19" xfId="0" applyNumberFormat="1" applyFont="1" applyBorder="1" applyAlignment="1">
      <alignment horizontal="center" vertical="center"/>
    </xf>
    <xf numFmtId="0" fontId="17" fillId="0" borderId="1" xfId="0" applyFont="1" applyBorder="1" applyAlignment="1">
      <alignment vertical="center" wrapText="1"/>
    </xf>
    <xf numFmtId="165" fontId="18" fillId="0" borderId="1" xfId="0" applyNumberFormat="1" applyFont="1" applyBorder="1" applyAlignment="1">
      <alignment vertical="top" wrapText="1"/>
    </xf>
    <xf numFmtId="9" fontId="17" fillId="0" borderId="1" xfId="3" applyFont="1" applyFill="1" applyBorder="1" applyAlignment="1">
      <alignment horizontal="center" vertical="center"/>
    </xf>
    <xf numFmtId="165" fontId="17" fillId="0" borderId="1" xfId="0" applyNumberFormat="1" applyFont="1" applyBorder="1" applyAlignment="1">
      <alignment horizontal="center" vertical="center"/>
    </xf>
    <xf numFmtId="9" fontId="19" fillId="0" borderId="1" xfId="3" applyFont="1" applyFill="1" applyBorder="1" applyAlignment="1">
      <alignment horizontal="center" vertical="center"/>
    </xf>
    <xf numFmtId="4" fontId="17" fillId="0" borderId="20" xfId="0" applyNumberFormat="1" applyFont="1" applyBorder="1" applyAlignment="1">
      <alignment horizontal="center" vertical="center"/>
    </xf>
    <xf numFmtId="0" fontId="17" fillId="0" borderId="1" xfId="0" applyFont="1" applyBorder="1" applyAlignment="1">
      <alignment vertical="top" wrapText="1"/>
    </xf>
    <xf numFmtId="165" fontId="17" fillId="0" borderId="1" xfId="0" applyNumberFormat="1" applyFont="1" applyBorder="1" applyAlignment="1">
      <alignment vertical="top" wrapText="1"/>
    </xf>
    <xf numFmtId="2" fontId="17"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165" fontId="18" fillId="0" borderId="1" xfId="0" quotePrefix="1" applyNumberFormat="1" applyFont="1" applyBorder="1" applyAlignment="1">
      <alignment vertical="top" wrapText="1"/>
    </xf>
    <xf numFmtId="165" fontId="17" fillId="0" borderId="1" xfId="0" quotePrefix="1" applyNumberFormat="1" applyFont="1" applyBorder="1" applyAlignment="1">
      <alignment vertical="top" wrapText="1"/>
    </xf>
    <xf numFmtId="0" fontId="18" fillId="0" borderId="2" xfId="0" applyFont="1" applyBorder="1" applyAlignment="1">
      <alignment horizontal="center" vertical="top" wrapText="1"/>
    </xf>
    <xf numFmtId="165" fontId="18" fillId="0" borderId="2" xfId="0" applyNumberFormat="1" applyFont="1" applyBorder="1" applyAlignment="1">
      <alignment horizontal="center" vertical="top" wrapText="1"/>
    </xf>
    <xf numFmtId="2" fontId="18" fillId="0" borderId="2" xfId="0" applyNumberFormat="1" applyFont="1" applyBorder="1" applyAlignment="1">
      <alignment horizontal="center"/>
    </xf>
    <xf numFmtId="165" fontId="18" fillId="0" borderId="2" xfId="0" applyNumberFormat="1" applyFont="1" applyBorder="1" applyAlignment="1">
      <alignment horizontal="center"/>
    </xf>
    <xf numFmtId="0" fontId="18" fillId="0" borderId="1" xfId="0" applyFont="1" applyBorder="1" applyAlignment="1">
      <alignment horizontal="center" vertical="top" wrapText="1"/>
    </xf>
    <xf numFmtId="165" fontId="18" fillId="0" borderId="1" xfId="0" applyNumberFormat="1" applyFont="1" applyBorder="1" applyAlignment="1">
      <alignment horizontal="center" vertical="top" wrapText="1"/>
    </xf>
    <xf numFmtId="2" fontId="18" fillId="0" borderId="1" xfId="0" applyNumberFormat="1" applyFont="1" applyBorder="1" applyAlignment="1">
      <alignment horizontal="center"/>
    </xf>
    <xf numFmtId="165" fontId="18" fillId="0" borderId="1" xfId="0" applyNumberFormat="1" applyFont="1" applyBorder="1" applyAlignment="1">
      <alignment horizontal="center"/>
    </xf>
    <xf numFmtId="165" fontId="18" fillId="0" borderId="19" xfId="0" applyNumberFormat="1" applyFont="1" applyBorder="1" applyAlignment="1">
      <alignment horizontal="center" vertical="center"/>
    </xf>
    <xf numFmtId="165" fontId="21" fillId="0" borderId="1" xfId="0" quotePrefix="1" applyNumberFormat="1" applyFont="1" applyBorder="1" applyAlignment="1">
      <alignment vertical="top" wrapText="1"/>
    </xf>
    <xf numFmtId="2" fontId="17" fillId="0" borderId="1" xfId="0" applyNumberFormat="1" applyFont="1" applyBorder="1" applyAlignment="1">
      <alignment horizontal="right"/>
    </xf>
    <xf numFmtId="165" fontId="17" fillId="0" borderId="1" xfId="0" applyNumberFormat="1" applyFont="1" applyBorder="1" applyAlignment="1">
      <alignment horizontal="center"/>
    </xf>
    <xf numFmtId="165" fontId="19" fillId="3" borderId="1" xfId="0" applyNumberFormat="1" applyFont="1" applyFill="1" applyBorder="1"/>
    <xf numFmtId="165" fontId="17" fillId="0" borderId="20" xfId="0" applyNumberFormat="1" applyFont="1" applyBorder="1"/>
    <xf numFmtId="4" fontId="19" fillId="0" borderId="1" xfId="0" applyNumberFormat="1" applyFont="1" applyBorder="1" applyAlignment="1">
      <alignment horizontal="center" vertical="center"/>
    </xf>
    <xf numFmtId="2" fontId="18" fillId="0" borderId="1" xfId="0" quotePrefix="1" applyNumberFormat="1" applyFont="1" applyBorder="1" applyAlignment="1">
      <alignment horizontal="center" vertical="center"/>
    </xf>
    <xf numFmtId="4" fontId="18" fillId="0" borderId="20" xfId="0" applyNumberFormat="1" applyFont="1" applyBorder="1" applyAlignment="1">
      <alignment horizontal="center" vertical="center"/>
    </xf>
    <xf numFmtId="0" fontId="20" fillId="0" borderId="1" xfId="0" applyFont="1" applyBorder="1" applyAlignment="1">
      <alignment horizontal="center" vertical="center" wrapText="1"/>
    </xf>
    <xf numFmtId="165" fontId="17" fillId="0" borderId="1" xfId="0" applyNumberFormat="1" applyFont="1" applyBorder="1" applyAlignment="1">
      <alignment vertical="center" wrapText="1"/>
    </xf>
    <xf numFmtId="2" fontId="20" fillId="0" borderId="1" xfId="0" applyNumberFormat="1" applyFont="1" applyBorder="1" applyAlignment="1">
      <alignment horizontal="center" vertical="center" wrapText="1"/>
    </xf>
    <xf numFmtId="165" fontId="17" fillId="0" borderId="1" xfId="0" applyNumberFormat="1" applyFont="1" applyBorder="1" applyAlignment="1">
      <alignment horizontal="left" vertical="top" wrapText="1"/>
    </xf>
    <xf numFmtId="0" fontId="17" fillId="0" borderId="1" xfId="1" applyFont="1" applyBorder="1" applyAlignment="1">
      <alignment horizontal="right" vertical="center"/>
    </xf>
    <xf numFmtId="165" fontId="17" fillId="0" borderId="1" xfId="0" applyNumberFormat="1" applyFont="1" applyBorder="1" applyAlignment="1">
      <alignment horizontal="left" vertical="center" wrapText="1"/>
    </xf>
    <xf numFmtId="0" fontId="17" fillId="0" borderId="1" xfId="0" applyFont="1" applyBorder="1" applyAlignment="1">
      <alignment horizontal="center" vertical="center"/>
    </xf>
    <xf numFmtId="166" fontId="19" fillId="0" borderId="1" xfId="0" applyNumberFormat="1" applyFont="1" applyBorder="1" applyAlignment="1">
      <alignment horizontal="center" vertical="center"/>
    </xf>
    <xf numFmtId="2" fontId="18" fillId="0" borderId="1" xfId="0" applyNumberFormat="1" applyFont="1" applyBorder="1" applyAlignment="1">
      <alignment horizontal="right"/>
    </xf>
    <xf numFmtId="165" fontId="19" fillId="0" borderId="1" xfId="0" applyNumberFormat="1" applyFont="1" applyBorder="1" applyAlignment="1">
      <alignment horizontal="center" vertical="center"/>
    </xf>
    <xf numFmtId="165" fontId="17" fillId="0" borderId="19" xfId="0" applyNumberFormat="1" applyFont="1" applyBorder="1" applyAlignment="1">
      <alignment vertical="center"/>
    </xf>
    <xf numFmtId="165" fontId="17" fillId="0" borderId="1" xfId="0" applyNumberFormat="1" applyFont="1" applyBorder="1" applyAlignment="1">
      <alignment vertical="center"/>
    </xf>
    <xf numFmtId="165" fontId="17" fillId="0" borderId="1" xfId="0" applyNumberFormat="1" applyFont="1" applyBorder="1" applyAlignment="1">
      <alignment horizontal="right" vertical="center"/>
    </xf>
    <xf numFmtId="165" fontId="17" fillId="0" borderId="20" xfId="0" applyNumberFormat="1" applyFont="1" applyBorder="1" applyAlignment="1">
      <alignment vertical="center"/>
    </xf>
    <xf numFmtId="165" fontId="17" fillId="0" borderId="21" xfId="0" applyNumberFormat="1" applyFont="1" applyBorder="1" applyAlignment="1">
      <alignment vertical="center"/>
    </xf>
    <xf numFmtId="165" fontId="17" fillId="0" borderId="22" xfId="0" applyNumberFormat="1" applyFont="1" applyBorder="1" applyAlignment="1">
      <alignment vertical="center"/>
    </xf>
    <xf numFmtId="165" fontId="18" fillId="0" borderId="22" xfId="0" applyNumberFormat="1" applyFont="1" applyBorder="1" applyAlignment="1">
      <alignment horizontal="right" vertical="center"/>
    </xf>
    <xf numFmtId="165" fontId="18" fillId="0" borderId="23" xfId="0" applyNumberFormat="1" applyFont="1" applyBorder="1" applyAlignment="1">
      <alignment vertical="center"/>
    </xf>
    <xf numFmtId="165" fontId="22" fillId="0" borderId="27" xfId="0" applyNumberFormat="1" applyFont="1" applyBorder="1" applyAlignment="1">
      <alignment horizontal="center" vertical="center"/>
    </xf>
    <xf numFmtId="0" fontId="22" fillId="0" borderId="12" xfId="0" applyFont="1" applyBorder="1" applyAlignment="1">
      <alignment vertical="top" wrapText="1"/>
    </xf>
    <xf numFmtId="165" fontId="22" fillId="0" borderId="12" xfId="0" applyNumberFormat="1" applyFont="1" applyBorder="1" applyAlignment="1">
      <alignment vertical="top" wrapText="1"/>
    </xf>
    <xf numFmtId="2" fontId="22" fillId="0" borderId="12" xfId="0" applyNumberFormat="1" applyFont="1" applyBorder="1"/>
    <xf numFmtId="165" fontId="22" fillId="0" borderId="12" xfId="0" applyNumberFormat="1" applyFont="1" applyBorder="1" applyAlignment="1">
      <alignment horizontal="center"/>
    </xf>
    <xf numFmtId="165" fontId="23" fillId="3" borderId="12" xfId="0" applyNumberFormat="1" applyFont="1" applyFill="1" applyBorder="1"/>
    <xf numFmtId="165" fontId="22" fillId="0" borderId="13" xfId="0" applyNumberFormat="1" applyFont="1" applyBorder="1"/>
    <xf numFmtId="165" fontId="22" fillId="0" borderId="28" xfId="0" applyNumberFormat="1" applyFont="1" applyBorder="1" applyAlignment="1">
      <alignment horizontal="center" vertical="center"/>
    </xf>
    <xf numFmtId="0" fontId="22" fillId="0" borderId="0" xfId="0" applyFont="1" applyBorder="1" applyAlignment="1">
      <alignment vertical="top" wrapText="1"/>
    </xf>
    <xf numFmtId="165" fontId="22" fillId="0" borderId="0" xfId="0" applyNumberFormat="1" applyFont="1" applyBorder="1" applyAlignment="1">
      <alignment vertical="top" wrapText="1"/>
    </xf>
    <xf numFmtId="2" fontId="22" fillId="0" borderId="0" xfId="0" applyNumberFormat="1" applyFont="1" applyBorder="1"/>
    <xf numFmtId="165" fontId="22" fillId="0" borderId="0" xfId="0" applyNumberFormat="1" applyFont="1" applyBorder="1" applyAlignment="1">
      <alignment horizontal="center"/>
    </xf>
    <xf numFmtId="165" fontId="23" fillId="3" borderId="0" xfId="0" applyNumberFormat="1" applyFont="1" applyFill="1" applyBorder="1"/>
    <xf numFmtId="165" fontId="22" fillId="0" borderId="10" xfId="0" applyNumberFormat="1" applyFont="1" applyBorder="1"/>
    <xf numFmtId="165" fontId="22" fillId="0" borderId="29" xfId="0" applyNumberFormat="1" applyFont="1" applyBorder="1" applyAlignment="1">
      <alignment horizontal="center" vertical="center"/>
    </xf>
    <xf numFmtId="0" fontId="22" fillId="0" borderId="6" xfId="0" applyFont="1" applyBorder="1" applyAlignment="1">
      <alignment vertical="top" wrapText="1"/>
    </xf>
    <xf numFmtId="165" fontId="22" fillId="0" borderId="6" xfId="0" applyNumberFormat="1" applyFont="1" applyBorder="1" applyAlignment="1">
      <alignment vertical="top" wrapText="1"/>
    </xf>
    <xf numFmtId="2" fontId="22" fillId="0" borderId="6" xfId="0" applyNumberFormat="1" applyFont="1" applyBorder="1"/>
    <xf numFmtId="165" fontId="22" fillId="0" borderId="6" xfId="0" applyNumberFormat="1" applyFont="1" applyBorder="1" applyAlignment="1">
      <alignment horizontal="center"/>
    </xf>
    <xf numFmtId="165" fontId="23" fillId="3" borderId="6" xfId="0" applyNumberFormat="1" applyFont="1" applyFill="1" applyBorder="1"/>
    <xf numFmtId="165" fontId="22" fillId="0" borderId="7" xfId="0" applyNumberFormat="1" applyFont="1" applyBorder="1"/>
    <xf numFmtId="165" fontId="22" fillId="0" borderId="9" xfId="0" applyNumberFormat="1" applyFont="1" applyBorder="1" applyAlignment="1">
      <alignment horizontal="center" vertical="center"/>
    </xf>
    <xf numFmtId="165" fontId="22" fillId="0" borderId="10" xfId="0" applyNumberFormat="1" applyFont="1" applyBorder="1" applyAlignment="1">
      <alignment horizontal="center"/>
    </xf>
    <xf numFmtId="167" fontId="22" fillId="0" borderId="10" xfId="0" applyNumberFormat="1" applyFont="1" applyBorder="1"/>
    <xf numFmtId="165" fontId="22" fillId="0" borderId="14" xfId="0" applyNumberFormat="1" applyFont="1" applyBorder="1" applyAlignment="1">
      <alignment horizontal="center" vertical="center"/>
    </xf>
    <xf numFmtId="165" fontId="22" fillId="0" borderId="0" xfId="0" applyNumberFormat="1" applyFont="1" applyAlignment="1">
      <alignment horizontal="center" vertical="center"/>
    </xf>
    <xf numFmtId="0" fontId="22" fillId="0" borderId="0" xfId="0" applyFont="1" applyAlignment="1">
      <alignment vertical="top" wrapText="1"/>
    </xf>
    <xf numFmtId="165" fontId="22" fillId="0" borderId="0" xfId="0" applyNumberFormat="1" applyFont="1" applyAlignment="1">
      <alignment vertical="top" wrapText="1"/>
    </xf>
    <xf numFmtId="2" fontId="22" fillId="0" borderId="0" xfId="0" applyNumberFormat="1" applyFont="1"/>
    <xf numFmtId="165" fontId="22" fillId="0" borderId="0" xfId="0" applyNumberFormat="1" applyFont="1" applyAlignment="1">
      <alignment horizontal="center"/>
    </xf>
    <xf numFmtId="165" fontId="23" fillId="3" borderId="0" xfId="0" applyNumberFormat="1" applyFont="1" applyFill="1"/>
    <xf numFmtId="165" fontId="22" fillId="0" borderId="0" xfId="0" applyNumberFormat="1" applyFont="1"/>
    <xf numFmtId="165" fontId="9" fillId="0" borderId="3" xfId="0" applyNumberFormat="1" applyFont="1" applyBorder="1" applyAlignment="1">
      <alignment horizontal="center" vertical="center"/>
    </xf>
    <xf numFmtId="165" fontId="9" fillId="0" borderId="4" xfId="0" applyNumberFormat="1" applyFont="1" applyBorder="1" applyAlignment="1">
      <alignment horizontal="center" vertical="center"/>
    </xf>
    <xf numFmtId="165" fontId="9" fillId="0" borderId="5" xfId="0" applyNumberFormat="1" applyFont="1" applyBorder="1" applyAlignment="1">
      <alignment horizontal="center" vertical="center"/>
    </xf>
    <xf numFmtId="165" fontId="18" fillId="0" borderId="15" xfId="0" applyNumberFormat="1" applyFont="1" applyBorder="1" applyAlignment="1">
      <alignment horizontal="center" vertical="center" wrapText="1"/>
    </xf>
    <xf numFmtId="165" fontId="18" fillId="0" borderId="17" xfId="0" applyNumberFormat="1" applyFont="1" applyBorder="1" applyAlignment="1">
      <alignment horizontal="center" vertical="center" wrapText="1"/>
    </xf>
    <xf numFmtId="165" fontId="20" fillId="3" borderId="8" xfId="2" applyNumberFormat="1" applyFont="1" applyFill="1" applyBorder="1" applyAlignment="1">
      <alignment horizontal="center" vertical="center"/>
    </xf>
    <xf numFmtId="165" fontId="20" fillId="3" borderId="2" xfId="2" applyNumberFormat="1" applyFont="1" applyFill="1" applyBorder="1" applyAlignment="1">
      <alignment horizontal="center" vertical="center"/>
    </xf>
    <xf numFmtId="165" fontId="20" fillId="0" borderId="16" xfId="2" applyNumberFormat="1" applyFont="1" applyBorder="1" applyAlignment="1">
      <alignment horizontal="center" vertical="center"/>
    </xf>
    <xf numFmtId="165" fontId="20" fillId="0" borderId="18" xfId="2" applyNumberFormat="1" applyFont="1" applyBorder="1" applyAlignment="1">
      <alignment horizontal="center" vertical="center"/>
    </xf>
    <xf numFmtId="165" fontId="1" fillId="0" borderId="3" xfId="0" applyNumberFormat="1" applyFont="1" applyBorder="1" applyAlignment="1">
      <alignment horizontal="center" wrapText="1"/>
    </xf>
    <xf numFmtId="165" fontId="1" fillId="0" borderId="4" xfId="0" applyNumberFormat="1" applyFont="1" applyBorder="1" applyAlignment="1">
      <alignment horizontal="center" wrapText="1"/>
    </xf>
    <xf numFmtId="165" fontId="1" fillId="0" borderId="5" xfId="0" applyNumberFormat="1" applyFont="1" applyBorder="1" applyAlignment="1">
      <alignment horizontal="center" wrapText="1"/>
    </xf>
    <xf numFmtId="165" fontId="18" fillId="0" borderId="9" xfId="0" applyNumberFormat="1" applyFont="1" applyBorder="1" applyAlignment="1">
      <alignment horizontal="left" vertical="top" wrapText="1"/>
    </xf>
    <xf numFmtId="165" fontId="18" fillId="0" borderId="0" xfId="0" applyNumberFormat="1" applyFont="1" applyBorder="1" applyAlignment="1">
      <alignment horizontal="left" vertical="top" wrapText="1"/>
    </xf>
    <xf numFmtId="165" fontId="18" fillId="0" borderId="10" xfId="0" applyNumberFormat="1" applyFont="1" applyBorder="1" applyAlignment="1">
      <alignment horizontal="left" vertical="top" wrapText="1"/>
    </xf>
    <xf numFmtId="165" fontId="18" fillId="0" borderId="14" xfId="0" applyNumberFormat="1" applyFont="1" applyBorder="1" applyAlignment="1">
      <alignment horizontal="center" vertical="center"/>
    </xf>
    <xf numFmtId="165" fontId="18" fillId="0" borderId="6" xfId="0" applyNumberFormat="1" applyFont="1" applyBorder="1" applyAlignment="1">
      <alignment horizontal="center" vertical="center"/>
    </xf>
    <xf numFmtId="165" fontId="18" fillId="0" borderId="7" xfId="0" applyNumberFormat="1" applyFont="1" applyBorder="1" applyAlignment="1">
      <alignment horizontal="center" vertical="center"/>
    </xf>
    <xf numFmtId="165" fontId="18" fillId="0" borderId="9" xfId="0" applyNumberFormat="1" applyFont="1" applyBorder="1" applyAlignment="1">
      <alignment horizontal="left" vertical="center"/>
    </xf>
    <xf numFmtId="165" fontId="18" fillId="0" borderId="0" xfId="0" applyNumberFormat="1" applyFont="1" applyBorder="1" applyAlignment="1">
      <alignment horizontal="left" vertical="center"/>
    </xf>
    <xf numFmtId="165" fontId="18" fillId="0" borderId="10" xfId="0" applyNumberFormat="1" applyFont="1" applyBorder="1" applyAlignment="1">
      <alignment horizontal="left" vertical="center"/>
    </xf>
    <xf numFmtId="0" fontId="20" fillId="0" borderId="14"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65" fontId="18" fillId="0" borderId="3" xfId="0" applyNumberFormat="1" applyFont="1" applyBorder="1" applyAlignment="1">
      <alignment horizontal="left" vertical="center"/>
    </xf>
    <xf numFmtId="165" fontId="18" fillId="0" borderId="4" xfId="0" applyNumberFormat="1" applyFont="1" applyBorder="1" applyAlignment="1">
      <alignment horizontal="left" vertical="center"/>
    </xf>
    <xf numFmtId="165" fontId="18" fillId="0" borderId="5" xfId="0" applyNumberFormat="1" applyFont="1" applyBorder="1" applyAlignment="1">
      <alignment horizontal="left" vertical="center"/>
    </xf>
    <xf numFmtId="165" fontId="17" fillId="0" borderId="11" xfId="0" applyNumberFormat="1" applyFont="1" applyBorder="1" applyAlignment="1">
      <alignment horizontal="center" vertical="center"/>
    </xf>
    <xf numFmtId="165" fontId="17" fillId="0" borderId="12" xfId="0" applyNumberFormat="1" applyFont="1" applyBorder="1" applyAlignment="1">
      <alignment horizontal="center" vertical="center"/>
    </xf>
    <xf numFmtId="165" fontId="17" fillId="0" borderId="13" xfId="0" applyNumberFormat="1" applyFont="1"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cellXfs>
  <cellStyles count="4">
    <cellStyle name="Normal" xfId="0" builtinId="0"/>
    <cellStyle name="Normal 3" xfId="2"/>
    <cellStyle name="Normal_BOQ1" xfId="1"/>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AJ474"/>
  <sheetViews>
    <sheetView tabSelected="1" view="pageBreakPreview" zoomScale="80" zoomScaleSheetLayoutView="80" workbookViewId="0">
      <selection activeCell="L133" sqref="L133"/>
    </sheetView>
  </sheetViews>
  <sheetFormatPr defaultColWidth="9.140625" defaultRowHeight="12.75"/>
  <cols>
    <col min="1" max="1" width="5.28515625" style="8" customWidth="1"/>
    <col min="2" max="2" width="4.28515625" style="5" customWidth="1"/>
    <col min="3" max="3" width="92.5703125" style="6" customWidth="1"/>
    <col min="4" max="4" width="12.28515625" style="7" customWidth="1"/>
    <col min="5" max="5" width="12.28515625" style="2" customWidth="1"/>
    <col min="6" max="6" width="14.42578125" style="11" customWidth="1"/>
    <col min="7" max="7" width="21.7109375" style="2" customWidth="1"/>
    <col min="8" max="8" width="7.5703125" style="2" customWidth="1"/>
    <col min="9" max="16384" width="9.140625" style="2"/>
  </cols>
  <sheetData>
    <row r="1" spans="1:9" s="1" customFormat="1" ht="24" customHeight="1" thickBot="1">
      <c r="A1" s="124"/>
      <c r="B1" s="125"/>
      <c r="C1" s="125"/>
      <c r="D1" s="125"/>
      <c r="E1" s="125"/>
      <c r="F1" s="125"/>
      <c r="G1" s="126"/>
    </row>
    <row r="2" spans="1:9" s="1" customFormat="1" ht="24" customHeight="1" thickBot="1">
      <c r="A2" s="133"/>
      <c r="B2" s="134"/>
      <c r="C2" s="134"/>
      <c r="D2" s="134"/>
      <c r="E2" s="134"/>
      <c r="F2" s="134"/>
      <c r="G2" s="135"/>
    </row>
    <row r="3" spans="1:9" s="1" customFormat="1" ht="14.45" customHeight="1" thickBot="1">
      <c r="A3" s="133"/>
      <c r="B3" s="135"/>
      <c r="C3" s="19"/>
      <c r="D3" s="20"/>
      <c r="E3" s="20"/>
      <c r="F3" s="20"/>
      <c r="G3" s="21"/>
    </row>
    <row r="4" spans="1:9" s="1" customFormat="1" ht="14.45" customHeight="1" thickBot="1">
      <c r="A4" s="133"/>
      <c r="B4" s="135"/>
      <c r="C4" s="16"/>
      <c r="D4" s="17"/>
      <c r="E4" s="17"/>
      <c r="F4" s="17"/>
      <c r="G4" s="18"/>
      <c r="I4" s="43"/>
    </row>
    <row r="5" spans="1:9" ht="12.75" customHeight="1">
      <c r="A5" s="32"/>
      <c r="B5" s="12"/>
      <c r="C5" s="13"/>
      <c r="D5" s="14"/>
      <c r="E5" s="15"/>
      <c r="F5" s="22"/>
      <c r="G5" s="33"/>
    </row>
    <row r="6" spans="1:9" ht="12.75" customHeight="1" thickBot="1">
      <c r="A6" s="34"/>
      <c r="B6" s="35"/>
      <c r="C6" s="36"/>
      <c r="D6" s="37"/>
      <c r="E6" s="38"/>
      <c r="F6" s="39"/>
      <c r="G6" s="40"/>
    </row>
    <row r="7" spans="1:9" ht="16.899999999999999" customHeight="1" thickBot="1">
      <c r="A7" s="148" t="s">
        <v>198</v>
      </c>
      <c r="B7" s="149"/>
      <c r="C7" s="149"/>
      <c r="D7" s="149"/>
      <c r="E7" s="149"/>
      <c r="F7" s="149"/>
      <c r="G7" s="150"/>
    </row>
    <row r="8" spans="1:9" ht="16.899999999999999" customHeight="1">
      <c r="A8" s="151"/>
      <c r="B8" s="152"/>
      <c r="C8" s="152"/>
      <c r="D8" s="152"/>
      <c r="E8" s="152"/>
      <c r="F8" s="152"/>
      <c r="G8" s="153"/>
    </row>
    <row r="9" spans="1:9" ht="16.899999999999999" customHeight="1">
      <c r="A9" s="142" t="s">
        <v>204</v>
      </c>
      <c r="B9" s="143"/>
      <c r="C9" s="143"/>
      <c r="D9" s="143"/>
      <c r="E9" s="143"/>
      <c r="F9" s="143"/>
      <c r="G9" s="144"/>
    </row>
    <row r="10" spans="1:9" ht="16.899999999999999" customHeight="1">
      <c r="A10" s="136" t="s">
        <v>199</v>
      </c>
      <c r="B10" s="137"/>
      <c r="C10" s="137"/>
      <c r="D10" s="137"/>
      <c r="E10" s="137"/>
      <c r="F10" s="137"/>
      <c r="G10" s="138"/>
      <c r="H10" s="23"/>
    </row>
    <row r="11" spans="1:9" ht="16.899999999999999" customHeight="1">
      <c r="A11" s="136" t="s">
        <v>200</v>
      </c>
      <c r="B11" s="137"/>
      <c r="C11" s="137"/>
      <c r="D11" s="137"/>
      <c r="E11" s="137"/>
      <c r="F11" s="137"/>
      <c r="G11" s="138"/>
      <c r="H11" s="23"/>
    </row>
    <row r="12" spans="1:9" ht="16.899999999999999" customHeight="1">
      <c r="A12" s="136" t="s">
        <v>201</v>
      </c>
      <c r="B12" s="137"/>
      <c r="C12" s="137"/>
      <c r="D12" s="137"/>
      <c r="E12" s="137"/>
      <c r="F12" s="137"/>
      <c r="G12" s="138"/>
      <c r="H12" s="23"/>
    </row>
    <row r="13" spans="1:9" ht="16.899999999999999" customHeight="1">
      <c r="A13" s="136" t="s">
        <v>202</v>
      </c>
      <c r="B13" s="137"/>
      <c r="C13" s="137"/>
      <c r="D13" s="137"/>
      <c r="E13" s="137"/>
      <c r="F13" s="137"/>
      <c r="G13" s="138"/>
      <c r="H13" s="23"/>
    </row>
    <row r="14" spans="1:9" ht="16.899999999999999" customHeight="1">
      <c r="A14" s="136" t="s">
        <v>203</v>
      </c>
      <c r="B14" s="137"/>
      <c r="C14" s="137"/>
      <c r="D14" s="137"/>
      <c r="E14" s="137"/>
      <c r="F14" s="137"/>
      <c r="G14" s="138"/>
      <c r="H14" s="23"/>
    </row>
    <row r="15" spans="1:9" ht="16.899999999999999" customHeight="1" thickBot="1">
      <c r="A15" s="139"/>
      <c r="B15" s="140"/>
      <c r="C15" s="140"/>
      <c r="D15" s="140"/>
      <c r="E15" s="140"/>
      <c r="F15" s="140"/>
      <c r="G15" s="141"/>
      <c r="H15" s="23"/>
    </row>
    <row r="16" spans="1:9" s="1" customFormat="1" ht="22.15" customHeight="1">
      <c r="A16" s="127" t="s">
        <v>0</v>
      </c>
      <c r="B16" s="57" t="s">
        <v>1</v>
      </c>
      <c r="C16" s="58" t="s">
        <v>2</v>
      </c>
      <c r="D16" s="59" t="s">
        <v>3</v>
      </c>
      <c r="E16" s="60" t="s">
        <v>4</v>
      </c>
      <c r="F16" s="129" t="s">
        <v>5</v>
      </c>
      <c r="G16" s="131" t="s">
        <v>6</v>
      </c>
      <c r="H16" s="24"/>
    </row>
    <row r="17" spans="1:8" s="1" customFormat="1" ht="37.5">
      <c r="A17" s="128"/>
      <c r="B17" s="61" t="s">
        <v>7</v>
      </c>
      <c r="C17" s="62"/>
      <c r="D17" s="63" t="s">
        <v>8</v>
      </c>
      <c r="E17" s="64"/>
      <c r="F17" s="130"/>
      <c r="G17" s="132"/>
      <c r="H17" s="24"/>
    </row>
    <row r="18" spans="1:8" ht="23.45" customHeight="1">
      <c r="A18" s="65" t="s">
        <v>9</v>
      </c>
      <c r="B18" s="51"/>
      <c r="C18" s="66" t="s">
        <v>10</v>
      </c>
      <c r="D18" s="67"/>
      <c r="E18" s="68"/>
      <c r="F18" s="69"/>
      <c r="G18" s="70"/>
      <c r="H18" s="23"/>
    </row>
    <row r="19" spans="1:8" ht="156.6" customHeight="1">
      <c r="A19" s="44" t="s">
        <v>11</v>
      </c>
      <c r="B19" s="45">
        <v>1</v>
      </c>
      <c r="C19" s="46" t="s">
        <v>205</v>
      </c>
      <c r="D19" s="47"/>
      <c r="E19" s="48" t="s">
        <v>12</v>
      </c>
      <c r="F19" s="49"/>
      <c r="G19" s="50"/>
      <c r="H19" s="23"/>
    </row>
    <row r="20" spans="1:8" ht="153.6" customHeight="1">
      <c r="A20" s="44" t="s">
        <v>13</v>
      </c>
      <c r="B20" s="51"/>
      <c r="C20" s="52" t="s">
        <v>206</v>
      </c>
      <c r="D20" s="53">
        <v>1500</v>
      </c>
      <c r="E20" s="48" t="s">
        <v>12</v>
      </c>
      <c r="F20" s="54">
        <v>1000</v>
      </c>
      <c r="G20" s="50">
        <f>D20*F20</f>
        <v>1500000</v>
      </c>
      <c r="H20" s="25">
        <v>0.4</v>
      </c>
    </row>
    <row r="21" spans="1:8" s="3" customFormat="1" ht="74.45" customHeight="1">
      <c r="A21" s="44" t="s">
        <v>14</v>
      </c>
      <c r="B21" s="51"/>
      <c r="C21" s="52" t="s">
        <v>207</v>
      </c>
      <c r="D21" s="53" t="s">
        <v>15</v>
      </c>
      <c r="E21" s="48" t="s">
        <v>12</v>
      </c>
      <c r="F21" s="54" t="s">
        <v>16</v>
      </c>
      <c r="G21" s="50"/>
      <c r="H21" s="26"/>
    </row>
    <row r="22" spans="1:8" s="3" customFormat="1" ht="96" customHeight="1">
      <c r="A22" s="44" t="s">
        <v>17</v>
      </c>
      <c r="B22" s="51"/>
      <c r="C22" s="55" t="s">
        <v>208</v>
      </c>
      <c r="D22" s="53">
        <v>750</v>
      </c>
      <c r="E22" s="48" t="s">
        <v>12</v>
      </c>
      <c r="F22" s="54">
        <v>550</v>
      </c>
      <c r="G22" s="50">
        <f>D22*F22</f>
        <v>412500</v>
      </c>
      <c r="H22" s="27" t="s">
        <v>192</v>
      </c>
    </row>
    <row r="23" spans="1:8" s="3" customFormat="1" ht="76.150000000000006" customHeight="1">
      <c r="A23" s="44" t="s">
        <v>18</v>
      </c>
      <c r="B23" s="51" t="s">
        <v>19</v>
      </c>
      <c r="C23" s="52" t="s">
        <v>209</v>
      </c>
      <c r="D23" s="53">
        <v>327.72</v>
      </c>
      <c r="E23" s="48" t="s">
        <v>12</v>
      </c>
      <c r="F23" s="54">
        <v>880</v>
      </c>
      <c r="G23" s="50">
        <f>D23*F23</f>
        <v>288393.60000000003</v>
      </c>
      <c r="H23" s="26"/>
    </row>
    <row r="24" spans="1:8" ht="75" customHeight="1">
      <c r="A24" s="44" t="s">
        <v>20</v>
      </c>
      <c r="B24" s="51"/>
      <c r="C24" s="52" t="s">
        <v>210</v>
      </c>
      <c r="D24" s="48">
        <v>100</v>
      </c>
      <c r="E24" s="48" t="s">
        <v>12</v>
      </c>
      <c r="F24" s="54">
        <v>1925</v>
      </c>
      <c r="G24" s="50">
        <f>D24*F24</f>
        <v>192500</v>
      </c>
      <c r="H24" s="23"/>
    </row>
    <row r="25" spans="1:8" ht="22.15" customHeight="1">
      <c r="A25" s="44" t="s">
        <v>21</v>
      </c>
      <c r="B25" s="51"/>
      <c r="C25" s="56" t="s">
        <v>22</v>
      </c>
      <c r="D25" s="53" t="s">
        <v>15</v>
      </c>
      <c r="E25" s="48" t="s">
        <v>12</v>
      </c>
      <c r="F25" s="54" t="s">
        <v>16</v>
      </c>
      <c r="G25" s="50"/>
      <c r="H25" s="23"/>
    </row>
    <row r="26" spans="1:8" ht="42.6" customHeight="1">
      <c r="A26" s="44" t="s">
        <v>23</v>
      </c>
      <c r="B26" s="51"/>
      <c r="C26" s="52" t="s">
        <v>24</v>
      </c>
      <c r="D26" s="53" t="s">
        <v>15</v>
      </c>
      <c r="E26" s="48" t="s">
        <v>12</v>
      </c>
      <c r="F26" s="54" t="s">
        <v>16</v>
      </c>
      <c r="G26" s="50"/>
      <c r="H26" s="23"/>
    </row>
    <row r="27" spans="1:8" ht="18.75">
      <c r="A27" s="44" t="s">
        <v>25</v>
      </c>
      <c r="B27" s="51"/>
      <c r="C27" s="52" t="s">
        <v>26</v>
      </c>
      <c r="D27" s="53" t="s">
        <v>15</v>
      </c>
      <c r="E27" s="48" t="s">
        <v>12</v>
      </c>
      <c r="F27" s="54" t="s">
        <v>16</v>
      </c>
      <c r="G27" s="50"/>
      <c r="H27" s="23"/>
    </row>
    <row r="28" spans="1:8" ht="18.75">
      <c r="A28" s="44"/>
      <c r="B28" s="51"/>
      <c r="C28" s="52"/>
      <c r="D28" s="53"/>
      <c r="E28" s="48"/>
      <c r="F28" s="71"/>
      <c r="G28" s="50"/>
      <c r="H28" s="23"/>
    </row>
    <row r="29" spans="1:8" ht="18.75">
      <c r="A29" s="44"/>
      <c r="B29" s="51"/>
      <c r="C29" s="52"/>
      <c r="D29" s="72" t="s">
        <v>27</v>
      </c>
      <c r="E29" s="48"/>
      <c r="F29" s="71"/>
      <c r="G29" s="73">
        <f>SUM(G19:G28)</f>
        <v>2393393.6</v>
      </c>
      <c r="H29" s="23"/>
    </row>
    <row r="30" spans="1:8" ht="18.75">
      <c r="A30" s="44"/>
      <c r="B30" s="51"/>
      <c r="C30" s="52"/>
      <c r="D30" s="53"/>
      <c r="E30" s="48"/>
      <c r="F30" s="71"/>
      <c r="G30" s="50"/>
      <c r="H30" s="23"/>
    </row>
    <row r="31" spans="1:8" ht="18.75">
      <c r="A31" s="65" t="s">
        <v>28</v>
      </c>
      <c r="B31" s="51"/>
      <c r="C31" s="66" t="s">
        <v>29</v>
      </c>
      <c r="D31" s="53"/>
      <c r="E31" s="48"/>
      <c r="F31" s="71"/>
      <c r="G31" s="50"/>
      <c r="H31" s="23"/>
    </row>
    <row r="32" spans="1:8" ht="95.45" customHeight="1">
      <c r="A32" s="44" t="s">
        <v>30</v>
      </c>
      <c r="B32" s="51"/>
      <c r="C32" s="52" t="s">
        <v>31</v>
      </c>
      <c r="D32" s="53">
        <v>180.24</v>
      </c>
      <c r="E32" s="48" t="s">
        <v>12</v>
      </c>
      <c r="F32" s="54">
        <v>6490</v>
      </c>
      <c r="G32" s="50">
        <f t="shared" ref="G32:G37" si="0">D32*F32</f>
        <v>1169757.6000000001</v>
      </c>
      <c r="H32" s="23"/>
    </row>
    <row r="33" spans="1:8" ht="87" customHeight="1">
      <c r="A33" s="44" t="s">
        <v>32</v>
      </c>
      <c r="B33" s="51"/>
      <c r="C33" s="52" t="s">
        <v>33</v>
      </c>
      <c r="D33" s="53">
        <v>20.03</v>
      </c>
      <c r="E33" s="48" t="s">
        <v>12</v>
      </c>
      <c r="F33" s="54">
        <v>6490</v>
      </c>
      <c r="G33" s="50">
        <f t="shared" si="0"/>
        <v>129994.70000000001</v>
      </c>
      <c r="H33" s="23"/>
    </row>
    <row r="34" spans="1:8" ht="91.9" customHeight="1">
      <c r="A34" s="44" t="s">
        <v>34</v>
      </c>
      <c r="B34" s="51"/>
      <c r="C34" s="52" t="s">
        <v>35</v>
      </c>
      <c r="D34" s="53"/>
      <c r="E34" s="48"/>
      <c r="F34" s="54"/>
      <c r="G34" s="50">
        <f t="shared" si="0"/>
        <v>0</v>
      </c>
      <c r="H34" s="23"/>
    </row>
    <row r="35" spans="1:8" ht="18.75">
      <c r="A35" s="44" t="s">
        <v>36</v>
      </c>
      <c r="B35" s="51"/>
      <c r="C35" s="52" t="s">
        <v>37</v>
      </c>
      <c r="D35" s="53">
        <v>127.57</v>
      </c>
      <c r="E35" s="48" t="s">
        <v>12</v>
      </c>
      <c r="F35" s="54">
        <v>14000</v>
      </c>
      <c r="G35" s="50">
        <f t="shared" si="0"/>
        <v>1785980</v>
      </c>
      <c r="H35" s="23"/>
    </row>
    <row r="36" spans="1:8" ht="18.75">
      <c r="A36" s="44" t="s">
        <v>38</v>
      </c>
      <c r="B36" s="51"/>
      <c r="C36" s="52" t="s">
        <v>39</v>
      </c>
      <c r="D36" s="53">
        <v>144.61000000000001</v>
      </c>
      <c r="E36" s="48" t="s">
        <v>12</v>
      </c>
      <c r="F36" s="54">
        <v>16500</v>
      </c>
      <c r="G36" s="50">
        <f t="shared" si="0"/>
        <v>2386065</v>
      </c>
      <c r="H36" s="23"/>
    </row>
    <row r="37" spans="1:8" ht="75" customHeight="1">
      <c r="A37" s="44" t="s">
        <v>40</v>
      </c>
      <c r="B37" s="51"/>
      <c r="C37" s="52" t="s">
        <v>41</v>
      </c>
      <c r="D37" s="53">
        <v>450</v>
      </c>
      <c r="E37" s="48" t="s">
        <v>12</v>
      </c>
      <c r="F37" s="54">
        <v>14300</v>
      </c>
      <c r="G37" s="50">
        <f t="shared" si="0"/>
        <v>6435000</v>
      </c>
      <c r="H37" s="23"/>
    </row>
    <row r="38" spans="1:8" ht="18.75">
      <c r="A38" s="44"/>
      <c r="B38" s="51"/>
      <c r="C38" s="52"/>
      <c r="D38" s="53"/>
      <c r="E38" s="48"/>
      <c r="F38" s="54"/>
      <c r="G38" s="50"/>
      <c r="H38" s="23"/>
    </row>
    <row r="39" spans="1:8" ht="18.75">
      <c r="A39" s="44"/>
      <c r="B39" s="51"/>
      <c r="C39" s="52"/>
      <c r="D39" s="72" t="s">
        <v>42</v>
      </c>
      <c r="E39" s="48"/>
      <c r="F39" s="71"/>
      <c r="G39" s="73">
        <f>SUM(G32:G37)</f>
        <v>11906797.300000001</v>
      </c>
      <c r="H39" s="23"/>
    </row>
    <row r="40" spans="1:8" ht="18.75">
      <c r="A40" s="44"/>
      <c r="B40" s="51"/>
      <c r="C40" s="52"/>
      <c r="D40" s="53"/>
      <c r="E40" s="48"/>
      <c r="F40" s="71"/>
      <c r="G40" s="50"/>
      <c r="H40" s="23"/>
    </row>
    <row r="41" spans="1:8" ht="18.75">
      <c r="A41" s="44" t="s">
        <v>43</v>
      </c>
      <c r="B41" s="51"/>
      <c r="C41" s="66" t="s">
        <v>44</v>
      </c>
      <c r="D41" s="53"/>
      <c r="E41" s="48"/>
      <c r="F41" s="71"/>
      <c r="G41" s="50"/>
      <c r="H41" s="23"/>
    </row>
    <row r="42" spans="1:8" ht="104.45" customHeight="1">
      <c r="A42" s="44" t="s">
        <v>45</v>
      </c>
      <c r="B42" s="51"/>
      <c r="C42" s="52" t="s">
        <v>46</v>
      </c>
      <c r="D42" s="53">
        <v>170</v>
      </c>
      <c r="E42" s="48" t="s">
        <v>47</v>
      </c>
      <c r="F42" s="54">
        <v>102600</v>
      </c>
      <c r="G42" s="50">
        <f>D42*F42</f>
        <v>17442000</v>
      </c>
      <c r="H42" s="25">
        <v>0.2</v>
      </c>
    </row>
    <row r="43" spans="1:8" ht="18.75">
      <c r="A43" s="44"/>
      <c r="B43" s="51"/>
      <c r="C43" s="52"/>
      <c r="D43" s="53"/>
      <c r="E43" s="48"/>
      <c r="F43" s="71"/>
      <c r="G43" s="50"/>
      <c r="H43" s="23"/>
    </row>
    <row r="44" spans="1:8" ht="18.75">
      <c r="A44" s="44"/>
      <c r="B44" s="51"/>
      <c r="C44" s="52"/>
      <c r="D44" s="72" t="s">
        <v>48</v>
      </c>
      <c r="E44" s="48"/>
      <c r="F44" s="71"/>
      <c r="G44" s="73">
        <f>SUM(G42:G43)</f>
        <v>17442000</v>
      </c>
      <c r="H44" s="23"/>
    </row>
    <row r="45" spans="1:8" ht="18.75">
      <c r="A45" s="44"/>
      <c r="B45" s="51"/>
      <c r="C45" s="52"/>
      <c r="D45" s="53"/>
      <c r="E45" s="48"/>
      <c r="F45" s="71"/>
      <c r="G45" s="50"/>
      <c r="H45" s="23"/>
    </row>
    <row r="46" spans="1:8" ht="18.75">
      <c r="A46" s="44" t="s">
        <v>49</v>
      </c>
      <c r="B46" s="51"/>
      <c r="C46" s="66" t="s">
        <v>50</v>
      </c>
      <c r="D46" s="53"/>
      <c r="E46" s="48"/>
      <c r="F46" s="71"/>
      <c r="G46" s="50"/>
      <c r="H46" s="23"/>
    </row>
    <row r="47" spans="1:8" ht="222.6" customHeight="1">
      <c r="A47" s="44" t="s">
        <v>51</v>
      </c>
      <c r="B47" s="51"/>
      <c r="C47" s="52" t="s">
        <v>52</v>
      </c>
      <c r="D47" s="53"/>
      <c r="E47" s="48"/>
      <c r="F47" s="71"/>
      <c r="G47" s="50"/>
      <c r="H47" s="23"/>
    </row>
    <row r="48" spans="1:8" ht="54" customHeight="1">
      <c r="A48" s="44" t="s">
        <v>19</v>
      </c>
      <c r="B48" s="51"/>
      <c r="C48" s="52" t="s">
        <v>53</v>
      </c>
      <c r="D48" s="53">
        <v>25</v>
      </c>
      <c r="E48" s="48" t="s">
        <v>47</v>
      </c>
      <c r="F48" s="54">
        <v>156000</v>
      </c>
      <c r="G48" s="50">
        <f>D48*F48</f>
        <v>3900000</v>
      </c>
      <c r="H48" s="25">
        <v>0.2</v>
      </c>
    </row>
    <row r="49" spans="1:8" ht="202.15" customHeight="1">
      <c r="A49" s="44" t="s">
        <v>54</v>
      </c>
      <c r="B49" s="51"/>
      <c r="C49" s="52" t="s">
        <v>55</v>
      </c>
      <c r="D49" s="53"/>
      <c r="E49" s="48"/>
      <c r="F49" s="71"/>
      <c r="G49" s="50"/>
      <c r="H49" s="23"/>
    </row>
    <row r="50" spans="1:8" ht="77.45" customHeight="1">
      <c r="A50" s="44"/>
      <c r="B50" s="51"/>
      <c r="C50" s="52" t="s">
        <v>56</v>
      </c>
      <c r="D50" s="53" t="s">
        <v>15</v>
      </c>
      <c r="E50" s="48" t="s">
        <v>47</v>
      </c>
      <c r="F50" s="54" t="s">
        <v>16</v>
      </c>
      <c r="G50" s="50"/>
      <c r="H50" s="23"/>
    </row>
    <row r="51" spans="1:8" ht="67.900000000000006" customHeight="1">
      <c r="A51" s="44" t="s">
        <v>57</v>
      </c>
      <c r="B51" s="51"/>
      <c r="C51" s="52" t="s">
        <v>58</v>
      </c>
      <c r="D51" s="53" t="s">
        <v>15</v>
      </c>
      <c r="E51" s="48" t="s">
        <v>59</v>
      </c>
      <c r="F51" s="74" t="s">
        <v>16</v>
      </c>
      <c r="G51" s="50"/>
      <c r="H51" s="23"/>
    </row>
    <row r="52" spans="1:8" ht="45" customHeight="1">
      <c r="A52" s="44" t="s">
        <v>60</v>
      </c>
      <c r="B52" s="51"/>
      <c r="C52" s="52" t="s">
        <v>61</v>
      </c>
      <c r="D52" s="53">
        <v>992.2</v>
      </c>
      <c r="E52" s="48" t="s">
        <v>59</v>
      </c>
      <c r="F52" s="54">
        <v>125</v>
      </c>
      <c r="G52" s="50">
        <f>D52*F52</f>
        <v>124025</v>
      </c>
      <c r="H52" s="23"/>
    </row>
    <row r="53" spans="1:8" ht="37.5">
      <c r="A53" s="44" t="s">
        <v>62</v>
      </c>
      <c r="B53" s="51"/>
      <c r="C53" s="52" t="s">
        <v>63</v>
      </c>
      <c r="D53" s="53">
        <v>12.39</v>
      </c>
      <c r="E53" s="48" t="s">
        <v>64</v>
      </c>
      <c r="F53" s="54">
        <v>5170</v>
      </c>
      <c r="G53" s="50">
        <f>D53*F53</f>
        <v>64056.3</v>
      </c>
      <c r="H53" s="23"/>
    </row>
    <row r="54" spans="1:8" s="9" customFormat="1" ht="31.15" customHeight="1">
      <c r="A54" s="44" t="s">
        <v>65</v>
      </c>
      <c r="B54" s="45"/>
      <c r="C54" s="75" t="s">
        <v>66</v>
      </c>
      <c r="D54" s="53">
        <v>60.5</v>
      </c>
      <c r="E54" s="48" t="s">
        <v>67</v>
      </c>
      <c r="F54" s="54">
        <v>500</v>
      </c>
      <c r="G54" s="50">
        <f>D54*F54</f>
        <v>30250</v>
      </c>
      <c r="H54" s="28"/>
    </row>
    <row r="55" spans="1:8" ht="18.75">
      <c r="A55" s="44"/>
      <c r="B55" s="51"/>
      <c r="C55" s="52"/>
      <c r="D55" s="53"/>
      <c r="E55" s="48"/>
      <c r="F55" s="54"/>
      <c r="G55" s="50"/>
      <c r="H55" s="23"/>
    </row>
    <row r="56" spans="1:8" ht="18.75">
      <c r="A56" s="44"/>
      <c r="B56" s="51"/>
      <c r="C56" s="52"/>
      <c r="D56" s="72" t="s">
        <v>68</v>
      </c>
      <c r="E56" s="48"/>
      <c r="F56" s="54"/>
      <c r="G56" s="73">
        <f>SUM(G47:G54)</f>
        <v>4118331.3</v>
      </c>
      <c r="H56" s="23"/>
    </row>
    <row r="57" spans="1:8" ht="18.75">
      <c r="A57" s="44"/>
      <c r="B57" s="51"/>
      <c r="C57" s="52"/>
      <c r="D57" s="53"/>
      <c r="E57" s="48"/>
      <c r="F57" s="54"/>
      <c r="G57" s="50"/>
      <c r="H57" s="23"/>
    </row>
    <row r="58" spans="1:8" ht="18.75">
      <c r="A58" s="44" t="s">
        <v>69</v>
      </c>
      <c r="B58" s="51"/>
      <c r="C58" s="66" t="s">
        <v>70</v>
      </c>
      <c r="D58" s="53"/>
      <c r="E58" s="48"/>
      <c r="F58" s="54"/>
      <c r="G58" s="50"/>
      <c r="H58" s="23"/>
    </row>
    <row r="59" spans="1:8" ht="56.25">
      <c r="A59" s="44" t="s">
        <v>71</v>
      </c>
      <c r="B59" s="51"/>
      <c r="C59" s="52" t="s">
        <v>72</v>
      </c>
      <c r="D59" s="53">
        <v>55.82</v>
      </c>
      <c r="E59" s="48" t="s">
        <v>12</v>
      </c>
      <c r="F59" s="76">
        <v>6380</v>
      </c>
      <c r="G59" s="50">
        <f>D59*F59</f>
        <v>356131.6</v>
      </c>
      <c r="H59" s="23"/>
    </row>
    <row r="60" spans="1:8" ht="60" customHeight="1">
      <c r="A60" s="44" t="s">
        <v>73</v>
      </c>
      <c r="B60" s="51"/>
      <c r="C60" s="52" t="s">
        <v>74</v>
      </c>
      <c r="D60" s="53">
        <v>441.96</v>
      </c>
      <c r="E60" s="48" t="s">
        <v>12</v>
      </c>
      <c r="F60" s="76">
        <f>F59</f>
        <v>6380</v>
      </c>
      <c r="G60" s="50">
        <f>D60*F60</f>
        <v>2819704.8</v>
      </c>
      <c r="H60" s="23"/>
    </row>
    <row r="61" spans="1:8" ht="57" customHeight="1">
      <c r="A61" s="44" t="s">
        <v>75</v>
      </c>
      <c r="B61" s="51"/>
      <c r="C61" s="52" t="s">
        <v>76</v>
      </c>
      <c r="D61" s="53">
        <v>28.13</v>
      </c>
      <c r="E61" s="48" t="s">
        <v>64</v>
      </c>
      <c r="F61" s="76">
        <v>1980</v>
      </c>
      <c r="G61" s="50">
        <f>D61*F61</f>
        <v>55697.4</v>
      </c>
      <c r="H61" s="23"/>
    </row>
    <row r="62" spans="1:8" ht="18.75">
      <c r="A62" s="44"/>
      <c r="B62" s="51"/>
      <c r="C62" s="52"/>
      <c r="D62" s="53"/>
      <c r="E62" s="48"/>
      <c r="F62" s="71"/>
      <c r="G62" s="50"/>
      <c r="H62" s="23"/>
    </row>
    <row r="63" spans="1:8" ht="18.75">
      <c r="A63" s="44"/>
      <c r="B63" s="51"/>
      <c r="C63" s="52"/>
      <c r="D63" s="72" t="s">
        <v>77</v>
      </c>
      <c r="E63" s="48"/>
      <c r="F63" s="71"/>
      <c r="G63" s="73">
        <f>SUM(G59:G61)</f>
        <v>3231533.8</v>
      </c>
      <c r="H63" s="23"/>
    </row>
    <row r="64" spans="1:8" ht="18.75">
      <c r="A64" s="44"/>
      <c r="B64" s="51"/>
      <c r="C64" s="52"/>
      <c r="D64" s="53"/>
      <c r="E64" s="48"/>
      <c r="F64" s="71"/>
      <c r="G64" s="50"/>
      <c r="H64" s="23"/>
    </row>
    <row r="65" spans="1:36" ht="18.75">
      <c r="A65" s="44" t="s">
        <v>78</v>
      </c>
      <c r="B65" s="51"/>
      <c r="C65" s="66" t="s">
        <v>79</v>
      </c>
      <c r="D65" s="53"/>
      <c r="E65" s="48"/>
      <c r="F65" s="71"/>
      <c r="G65" s="50"/>
      <c r="H65" s="23"/>
    </row>
    <row r="66" spans="1:36" ht="55.9" customHeight="1">
      <c r="A66" s="44" t="s">
        <v>80</v>
      </c>
      <c r="B66" s="51"/>
      <c r="C66" s="52" t="s">
        <v>81</v>
      </c>
      <c r="D66" s="53">
        <v>3642.1</v>
      </c>
      <c r="E66" s="48" t="s">
        <v>64</v>
      </c>
      <c r="F66" s="76">
        <v>650</v>
      </c>
      <c r="G66" s="50">
        <f>D66*F66</f>
        <v>2367365</v>
      </c>
      <c r="H66" s="23"/>
    </row>
    <row r="67" spans="1:36" ht="75.599999999999994" customHeight="1">
      <c r="A67" s="44" t="s">
        <v>82</v>
      </c>
      <c r="B67" s="51"/>
      <c r="C67" s="52" t="s">
        <v>83</v>
      </c>
      <c r="D67" s="53">
        <v>3642.1</v>
      </c>
      <c r="E67" s="48" t="s">
        <v>64</v>
      </c>
      <c r="F67" s="76">
        <v>150</v>
      </c>
      <c r="G67" s="50">
        <f>D67*F67</f>
        <v>546315</v>
      </c>
      <c r="H67" s="23"/>
    </row>
    <row r="68" spans="1:36" ht="117.6" customHeight="1">
      <c r="A68" s="44" t="s">
        <v>84</v>
      </c>
      <c r="B68" s="51"/>
      <c r="C68" s="52" t="s">
        <v>85</v>
      </c>
      <c r="D68" s="53">
        <v>2791.75</v>
      </c>
      <c r="E68" s="48" t="s">
        <v>64</v>
      </c>
      <c r="F68" s="76">
        <v>770</v>
      </c>
      <c r="G68" s="50">
        <f>D68*F68</f>
        <v>2149647.5</v>
      </c>
      <c r="H68" s="23"/>
    </row>
    <row r="69" spans="1:36" ht="18.75">
      <c r="A69" s="44" t="s">
        <v>86</v>
      </c>
      <c r="B69" s="51"/>
      <c r="C69" s="52" t="s">
        <v>87</v>
      </c>
      <c r="D69" s="53">
        <v>1256.47</v>
      </c>
      <c r="E69" s="48" t="s">
        <v>64</v>
      </c>
      <c r="F69" s="76">
        <v>660</v>
      </c>
      <c r="G69" s="50">
        <f>D69*F69</f>
        <v>829270.20000000007</v>
      </c>
      <c r="H69" s="23"/>
    </row>
    <row r="70" spans="1:36" ht="57" customHeight="1">
      <c r="A70" s="44" t="s">
        <v>88</v>
      </c>
      <c r="B70" s="51"/>
      <c r="C70" s="52" t="s">
        <v>89</v>
      </c>
      <c r="D70" s="53">
        <v>106.48</v>
      </c>
      <c r="E70" s="48" t="s">
        <v>64</v>
      </c>
      <c r="F70" s="76">
        <v>620</v>
      </c>
      <c r="G70" s="50">
        <f>D70*F70</f>
        <v>66017.600000000006</v>
      </c>
      <c r="H70" s="23"/>
    </row>
    <row r="71" spans="1:36" ht="18.75">
      <c r="A71" s="44"/>
      <c r="B71" s="51"/>
      <c r="C71" s="52"/>
      <c r="D71" s="53"/>
      <c r="E71" s="48"/>
      <c r="F71" s="54"/>
      <c r="G71" s="50"/>
      <c r="H71" s="23"/>
    </row>
    <row r="72" spans="1:36" ht="18.75">
      <c r="A72" s="44"/>
      <c r="B72" s="51"/>
      <c r="C72" s="52"/>
      <c r="D72" s="72" t="s">
        <v>90</v>
      </c>
      <c r="E72" s="48"/>
      <c r="F72" s="54"/>
      <c r="G72" s="73">
        <f>SUM(G66:G70)</f>
        <v>5958615.2999999998</v>
      </c>
      <c r="H72" s="23"/>
    </row>
    <row r="73" spans="1:36" s="4" customFormat="1" ht="18.75">
      <c r="A73" s="44" t="s">
        <v>91</v>
      </c>
      <c r="B73" s="51"/>
      <c r="C73" s="66" t="s">
        <v>92</v>
      </c>
      <c r="D73" s="53"/>
      <c r="E73" s="48"/>
      <c r="F73" s="54"/>
      <c r="G73" s="50"/>
      <c r="H73" s="23"/>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s="4" customFormat="1" ht="96.6" customHeight="1">
      <c r="A74" s="44" t="s">
        <v>93</v>
      </c>
      <c r="B74" s="51"/>
      <c r="C74" s="52" t="s">
        <v>94</v>
      </c>
      <c r="D74" s="53">
        <v>1256.45</v>
      </c>
      <c r="E74" s="48" t="s">
        <v>64</v>
      </c>
      <c r="F74" s="76">
        <v>130</v>
      </c>
      <c r="G74" s="50">
        <f>D74*F74</f>
        <v>163338.5</v>
      </c>
      <c r="H74" s="23"/>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s="4" customFormat="1" ht="100.15" customHeight="1">
      <c r="A75" s="44" t="s">
        <v>95</v>
      </c>
      <c r="B75" s="51"/>
      <c r="C75" s="52" t="s">
        <v>96</v>
      </c>
      <c r="D75" s="53">
        <v>4898.78</v>
      </c>
      <c r="E75" s="48" t="s">
        <v>64</v>
      </c>
      <c r="F75" s="76">
        <v>250</v>
      </c>
      <c r="G75" s="50">
        <f>D75*F75</f>
        <v>1224695</v>
      </c>
      <c r="H75" s="23"/>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s="4" customFormat="1" ht="146.44999999999999" customHeight="1">
      <c r="A76" s="44" t="s">
        <v>97</v>
      </c>
      <c r="B76" s="51"/>
      <c r="C76" s="52" t="s">
        <v>98</v>
      </c>
      <c r="D76" s="53">
        <v>2791.68</v>
      </c>
      <c r="E76" s="48" t="s">
        <v>64</v>
      </c>
      <c r="F76" s="76">
        <v>250</v>
      </c>
      <c r="G76" s="50">
        <f>D76*F76</f>
        <v>697920</v>
      </c>
      <c r="H76" s="23"/>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s="4" customFormat="1" ht="111.6" customHeight="1">
      <c r="A77" s="44" t="s">
        <v>99</v>
      </c>
      <c r="B77" s="51"/>
      <c r="C77" s="52" t="s">
        <v>100</v>
      </c>
      <c r="D77" s="53" t="s">
        <v>15</v>
      </c>
      <c r="E77" s="48" t="s">
        <v>64</v>
      </c>
      <c r="F77" s="54" t="s">
        <v>16</v>
      </c>
      <c r="G77" s="50"/>
      <c r="H77" s="23"/>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s="4" customFormat="1" ht="63.6" customHeight="1">
      <c r="A78" s="44" t="s">
        <v>101</v>
      </c>
      <c r="B78" s="51"/>
      <c r="C78" s="52" t="s">
        <v>102</v>
      </c>
      <c r="D78" s="53" t="s">
        <v>15</v>
      </c>
      <c r="E78" s="48" t="s">
        <v>64</v>
      </c>
      <c r="F78" s="54" t="s">
        <v>16</v>
      </c>
      <c r="G78" s="50"/>
      <c r="H78" s="23"/>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4" customFormat="1" ht="18.75">
      <c r="A79" s="44"/>
      <c r="B79" s="51"/>
      <c r="C79" s="52"/>
      <c r="D79" s="53"/>
      <c r="E79" s="48"/>
      <c r="F79" s="71"/>
      <c r="G79" s="50"/>
      <c r="H79" s="23"/>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4" customFormat="1" ht="18.75">
      <c r="A80" s="44"/>
      <c r="B80" s="51"/>
      <c r="C80" s="52"/>
      <c r="D80" s="72" t="s">
        <v>103</v>
      </c>
      <c r="E80" s="48"/>
      <c r="F80" s="71"/>
      <c r="G80" s="73">
        <f>SUM(G74:G78)</f>
        <v>2085953.5</v>
      </c>
      <c r="H80" s="23"/>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4" customFormat="1" ht="18.75">
      <c r="A81" s="44"/>
      <c r="B81" s="51"/>
      <c r="C81" s="52"/>
      <c r="D81" s="53"/>
      <c r="E81" s="48"/>
      <c r="F81" s="71"/>
      <c r="G81" s="50"/>
      <c r="H81" s="23"/>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8.75">
      <c r="A82" s="44" t="s">
        <v>104</v>
      </c>
      <c r="B82" s="51"/>
      <c r="C82" s="66" t="s">
        <v>105</v>
      </c>
      <c r="D82" s="53"/>
      <c r="E82" s="48"/>
      <c r="F82" s="71"/>
      <c r="G82" s="50"/>
      <c r="H82" s="23"/>
    </row>
    <row r="83" spans="1:36" ht="94.15" customHeight="1">
      <c r="A83" s="44" t="s">
        <v>106</v>
      </c>
      <c r="B83" s="51"/>
      <c r="C83" s="52" t="s">
        <v>107</v>
      </c>
      <c r="D83" s="53">
        <v>250</v>
      </c>
      <c r="E83" s="48" t="s">
        <v>64</v>
      </c>
      <c r="F83" s="76">
        <v>1720</v>
      </c>
      <c r="G83" s="50">
        <f>D83*F83</f>
        <v>430000</v>
      </c>
      <c r="H83" s="23"/>
    </row>
    <row r="84" spans="1:36" ht="130.15" customHeight="1">
      <c r="A84" s="44" t="s">
        <v>108</v>
      </c>
      <c r="B84" s="51"/>
      <c r="C84" s="52" t="s">
        <v>109</v>
      </c>
      <c r="D84" s="53">
        <v>1.81</v>
      </c>
      <c r="E84" s="48" t="s">
        <v>64</v>
      </c>
      <c r="F84" s="76">
        <v>3080</v>
      </c>
      <c r="G84" s="50">
        <f>D84*F84</f>
        <v>5574.8</v>
      </c>
      <c r="H84" s="23"/>
    </row>
    <row r="85" spans="1:36" s="3" customFormat="1" ht="199.9" customHeight="1">
      <c r="A85" s="44" t="s">
        <v>110</v>
      </c>
      <c r="B85" s="51"/>
      <c r="C85" s="52" t="s">
        <v>111</v>
      </c>
      <c r="D85" s="53">
        <v>2135.65</v>
      </c>
      <c r="E85" s="48" t="s">
        <v>64</v>
      </c>
      <c r="F85" s="76">
        <v>1150</v>
      </c>
      <c r="G85" s="50">
        <f>D85*F85</f>
        <v>2455997.5</v>
      </c>
      <c r="H85" s="26"/>
    </row>
    <row r="86" spans="1:36" s="3" customFormat="1" ht="150.6" customHeight="1">
      <c r="A86" s="44" t="s">
        <v>112</v>
      </c>
      <c r="B86" s="51"/>
      <c r="C86" s="52" t="s">
        <v>211</v>
      </c>
      <c r="D86" s="53">
        <v>330.61</v>
      </c>
      <c r="E86" s="48" t="s">
        <v>64</v>
      </c>
      <c r="F86" s="76">
        <v>1653</v>
      </c>
      <c r="G86" s="50">
        <f>D86*F86</f>
        <v>546498.33000000007</v>
      </c>
      <c r="H86" s="26"/>
    </row>
    <row r="87" spans="1:36" s="3" customFormat="1" ht="78" customHeight="1">
      <c r="A87" s="44" t="s">
        <v>113</v>
      </c>
      <c r="B87" s="51"/>
      <c r="C87" s="52" t="s">
        <v>212</v>
      </c>
      <c r="D87" s="53">
        <v>37.92</v>
      </c>
      <c r="E87" s="48" t="s">
        <v>64</v>
      </c>
      <c r="F87" s="76">
        <v>1653</v>
      </c>
      <c r="G87" s="50">
        <f>D87*F87</f>
        <v>62681.760000000002</v>
      </c>
      <c r="H87" s="26"/>
    </row>
    <row r="88" spans="1:36" s="4" customFormat="1" ht="18.75">
      <c r="A88" s="44"/>
      <c r="B88" s="51"/>
      <c r="C88" s="52"/>
      <c r="D88" s="53"/>
      <c r="E88" s="48"/>
      <c r="F88" s="71"/>
      <c r="G88" s="50"/>
      <c r="H88" s="23"/>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8.75">
      <c r="A89" s="44"/>
      <c r="B89" s="51"/>
      <c r="C89" s="52"/>
      <c r="D89" s="72" t="s">
        <v>114</v>
      </c>
      <c r="E89" s="48"/>
      <c r="F89" s="71"/>
      <c r="G89" s="73">
        <f>SUM(G83:G87)</f>
        <v>3500752.3899999997</v>
      </c>
      <c r="H89" s="23"/>
    </row>
    <row r="90" spans="1:36" s="4" customFormat="1" ht="37.15" customHeight="1">
      <c r="A90" s="44" t="s">
        <v>115</v>
      </c>
      <c r="B90" s="51"/>
      <c r="C90" s="66" t="s">
        <v>116</v>
      </c>
      <c r="D90" s="53"/>
      <c r="E90" s="48"/>
      <c r="F90" s="71"/>
      <c r="G90" s="50"/>
      <c r="H90" s="23"/>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4" customFormat="1" ht="54" customHeight="1">
      <c r="A91" s="44" t="s">
        <v>117</v>
      </c>
      <c r="B91" s="51"/>
      <c r="C91" s="52" t="s">
        <v>118</v>
      </c>
      <c r="D91" s="53">
        <v>36.43</v>
      </c>
      <c r="E91" s="48" t="s">
        <v>64</v>
      </c>
      <c r="F91" s="76">
        <v>2585</v>
      </c>
      <c r="G91" s="50">
        <f>D91*F91</f>
        <v>94171.55</v>
      </c>
      <c r="H91" s="23"/>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4" customFormat="1" ht="212.45" customHeight="1">
      <c r="A92" s="44" t="s">
        <v>119</v>
      </c>
      <c r="B92" s="51"/>
      <c r="C92" s="52" t="s">
        <v>120</v>
      </c>
      <c r="D92" s="53">
        <v>96.17</v>
      </c>
      <c r="E92" s="48" t="s">
        <v>64</v>
      </c>
      <c r="F92" s="76">
        <v>3000</v>
      </c>
      <c r="G92" s="50">
        <f>D92*F92</f>
        <v>288510</v>
      </c>
      <c r="H92" s="23"/>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4" customFormat="1" ht="198.6" customHeight="1">
      <c r="A93" s="44" t="s">
        <v>121</v>
      </c>
      <c r="B93" s="51"/>
      <c r="C93" s="52" t="s">
        <v>213</v>
      </c>
      <c r="D93" s="53">
        <v>450</v>
      </c>
      <c r="E93" s="48" t="s">
        <v>64</v>
      </c>
      <c r="F93" s="76">
        <v>3432</v>
      </c>
      <c r="G93" s="50">
        <f>D93*F93</f>
        <v>1544400</v>
      </c>
      <c r="H93" s="23"/>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4" customFormat="1" ht="18.75">
      <c r="A94" s="44"/>
      <c r="B94" s="51"/>
      <c r="C94" s="52"/>
      <c r="D94" s="53"/>
      <c r="E94" s="48"/>
      <c r="F94" s="71"/>
      <c r="G94" s="50"/>
      <c r="H94" s="23"/>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4" customFormat="1" ht="18.75">
      <c r="A95" s="44"/>
      <c r="B95" s="51"/>
      <c r="C95" s="52"/>
      <c r="D95" s="72" t="s">
        <v>122</v>
      </c>
      <c r="E95" s="48"/>
      <c r="F95" s="71"/>
      <c r="G95" s="73">
        <f>SUM(G91:G93)</f>
        <v>1927081.55</v>
      </c>
      <c r="H95" s="23"/>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4" customFormat="1" ht="18.75">
      <c r="A96" s="44" t="s">
        <v>123</v>
      </c>
      <c r="B96" s="51"/>
      <c r="C96" s="66" t="s">
        <v>124</v>
      </c>
      <c r="D96" s="53"/>
      <c r="E96" s="48"/>
      <c r="F96" s="71"/>
      <c r="G96" s="50"/>
      <c r="H96" s="23"/>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57.6" customHeight="1">
      <c r="A97" s="44" t="s">
        <v>125</v>
      </c>
      <c r="B97" s="51"/>
      <c r="C97" s="77" t="s">
        <v>126</v>
      </c>
      <c r="D97" s="53">
        <v>907.5</v>
      </c>
      <c r="E97" s="48" t="s">
        <v>64</v>
      </c>
      <c r="F97" s="76">
        <v>1000</v>
      </c>
      <c r="G97" s="50">
        <f>D97*F97</f>
        <v>907500</v>
      </c>
      <c r="H97" s="23"/>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262.5">
      <c r="A98" s="44" t="s">
        <v>127</v>
      </c>
      <c r="B98" s="51"/>
      <c r="C98" s="77" t="s">
        <v>128</v>
      </c>
      <c r="D98" s="53">
        <v>435.6</v>
      </c>
      <c r="E98" s="48" t="s">
        <v>129</v>
      </c>
      <c r="F98" s="76">
        <v>1000</v>
      </c>
      <c r="G98" s="50">
        <f>D98*F98</f>
        <v>435600</v>
      </c>
      <c r="H98" s="23"/>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41.45" customHeight="1">
      <c r="A99" s="44" t="s">
        <v>130</v>
      </c>
      <c r="B99" s="51"/>
      <c r="C99" s="52" t="s">
        <v>131</v>
      </c>
      <c r="D99" s="53">
        <v>226.87</v>
      </c>
      <c r="E99" s="48" t="s">
        <v>64</v>
      </c>
      <c r="F99" s="76">
        <v>1430</v>
      </c>
      <c r="G99" s="50">
        <f>D99*F99</f>
        <v>324424.10000000003</v>
      </c>
      <c r="H99" s="23"/>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75">
      <c r="A100" s="44"/>
      <c r="B100" s="51"/>
      <c r="C100" s="52"/>
      <c r="D100" s="53"/>
      <c r="E100" s="48"/>
      <c r="F100" s="71"/>
      <c r="G100" s="50"/>
      <c r="H100" s="23"/>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18.75">
      <c r="A101" s="44"/>
      <c r="B101" s="51"/>
      <c r="C101" s="52"/>
      <c r="D101" s="72" t="s">
        <v>132</v>
      </c>
      <c r="E101" s="48"/>
      <c r="F101" s="71"/>
      <c r="G101" s="73">
        <f>SUM(G97:G99)</f>
        <v>1667524.1</v>
      </c>
      <c r="H101" s="23"/>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18.75">
      <c r="A102" s="44"/>
      <c r="B102" s="51"/>
      <c r="C102" s="52"/>
      <c r="D102" s="53"/>
      <c r="E102" s="48"/>
      <c r="F102" s="71"/>
      <c r="G102" s="50"/>
      <c r="H102" s="23"/>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ht="18.75">
      <c r="A103" s="44" t="s">
        <v>133</v>
      </c>
      <c r="B103" s="51"/>
      <c r="C103" s="66" t="s">
        <v>134</v>
      </c>
      <c r="D103" s="53"/>
      <c r="E103" s="48"/>
      <c r="F103" s="71"/>
      <c r="G103" s="50"/>
      <c r="H103" s="23"/>
    </row>
    <row r="104" spans="1:36" ht="202.15" customHeight="1">
      <c r="A104" s="44" t="s">
        <v>135</v>
      </c>
      <c r="B104" s="51"/>
      <c r="C104" s="52" t="s">
        <v>136</v>
      </c>
      <c r="D104" s="53">
        <v>548</v>
      </c>
      <c r="E104" s="48" t="s">
        <v>64</v>
      </c>
      <c r="F104" s="76">
        <v>1430</v>
      </c>
      <c r="G104" s="50">
        <f>D104*F104</f>
        <v>783640</v>
      </c>
      <c r="H104" s="23"/>
    </row>
    <row r="105" spans="1:36" ht="193.9" customHeight="1">
      <c r="A105" s="44" t="s">
        <v>137</v>
      </c>
      <c r="B105" s="51"/>
      <c r="C105" s="52" t="s">
        <v>138</v>
      </c>
      <c r="D105" s="53">
        <v>548.08000000000004</v>
      </c>
      <c r="E105" s="48" t="s">
        <v>64</v>
      </c>
      <c r="F105" s="76">
        <v>990</v>
      </c>
      <c r="G105" s="50">
        <f>D105*F105</f>
        <v>542599.20000000007</v>
      </c>
      <c r="H105" s="23"/>
    </row>
    <row r="106" spans="1:36" ht="18.75">
      <c r="A106" s="44"/>
      <c r="B106" s="51"/>
      <c r="C106" s="52"/>
      <c r="D106" s="53"/>
      <c r="E106" s="48"/>
      <c r="F106" s="71"/>
      <c r="G106" s="50"/>
      <c r="H106" s="23"/>
    </row>
    <row r="107" spans="1:36" ht="18.75">
      <c r="A107" s="44"/>
      <c r="B107" s="51"/>
      <c r="C107" s="52"/>
      <c r="D107" s="72" t="s">
        <v>139</v>
      </c>
      <c r="E107" s="48"/>
      <c r="F107" s="71"/>
      <c r="G107" s="73">
        <f>SUM(G104:G105)</f>
        <v>1326239.2000000002</v>
      </c>
      <c r="H107" s="23"/>
    </row>
    <row r="108" spans="1:36" ht="18.75">
      <c r="A108" s="44"/>
      <c r="B108" s="51"/>
      <c r="C108" s="52"/>
      <c r="D108" s="53"/>
      <c r="E108" s="48"/>
      <c r="F108" s="71"/>
      <c r="G108" s="50"/>
      <c r="H108" s="23"/>
    </row>
    <row r="109" spans="1:36" ht="18.75">
      <c r="A109" s="44" t="s">
        <v>140</v>
      </c>
      <c r="B109" s="51"/>
      <c r="C109" s="66" t="s">
        <v>141</v>
      </c>
      <c r="D109" s="53"/>
      <c r="E109" s="48"/>
      <c r="F109" s="71"/>
      <c r="G109" s="50"/>
      <c r="H109" s="23"/>
    </row>
    <row r="110" spans="1:36" ht="144.6" customHeight="1">
      <c r="A110" s="44" t="s">
        <v>142</v>
      </c>
      <c r="B110" s="51"/>
      <c r="C110" s="52" t="s">
        <v>143</v>
      </c>
      <c r="D110" s="53">
        <v>1055.8</v>
      </c>
      <c r="E110" s="48" t="s">
        <v>64</v>
      </c>
      <c r="F110" s="76">
        <v>195</v>
      </c>
      <c r="G110" s="50">
        <f>D110*F110</f>
        <v>205881</v>
      </c>
      <c r="H110" s="23"/>
    </row>
    <row r="111" spans="1:36" ht="127.9" customHeight="1">
      <c r="A111" s="44" t="s">
        <v>144</v>
      </c>
      <c r="B111" s="51"/>
      <c r="C111" s="52" t="s">
        <v>145</v>
      </c>
      <c r="D111" s="53">
        <v>48.4</v>
      </c>
      <c r="E111" s="48" t="s">
        <v>129</v>
      </c>
      <c r="F111" s="76">
        <v>2900</v>
      </c>
      <c r="G111" s="50">
        <f>D111*F111</f>
        <v>140360</v>
      </c>
      <c r="H111" s="23"/>
    </row>
    <row r="112" spans="1:36" ht="94.15" customHeight="1">
      <c r="A112" s="44" t="s">
        <v>146</v>
      </c>
      <c r="B112" s="51"/>
      <c r="C112" s="52" t="s">
        <v>147</v>
      </c>
      <c r="D112" s="53">
        <v>60.5</v>
      </c>
      <c r="E112" s="48" t="s">
        <v>64</v>
      </c>
      <c r="F112" s="76">
        <v>4510</v>
      </c>
      <c r="G112" s="50">
        <f>D112*F112</f>
        <v>272855</v>
      </c>
      <c r="H112" s="23"/>
    </row>
    <row r="113" spans="1:8" ht="18.75">
      <c r="A113" s="44" t="s">
        <v>148</v>
      </c>
      <c r="B113" s="51"/>
      <c r="C113" s="52" t="s">
        <v>149</v>
      </c>
      <c r="D113" s="53" t="s">
        <v>15</v>
      </c>
      <c r="E113" s="48" t="s">
        <v>67</v>
      </c>
      <c r="F113" s="54" t="s">
        <v>16</v>
      </c>
      <c r="G113" s="50"/>
      <c r="H113" s="23"/>
    </row>
    <row r="114" spans="1:8" s="10" customFormat="1" ht="74.45" customHeight="1">
      <c r="A114" s="44" t="s">
        <v>150</v>
      </c>
      <c r="B114" s="78"/>
      <c r="C114" s="79" t="s">
        <v>151</v>
      </c>
      <c r="D114" s="53" t="s">
        <v>15</v>
      </c>
      <c r="E114" s="48" t="s">
        <v>64</v>
      </c>
      <c r="F114" s="54" t="s">
        <v>16</v>
      </c>
      <c r="G114" s="50"/>
      <c r="H114" s="29"/>
    </row>
    <row r="115" spans="1:8" s="10" customFormat="1" ht="37.5">
      <c r="A115" s="44" t="s">
        <v>152</v>
      </c>
      <c r="B115" s="80"/>
      <c r="C115" s="79" t="s">
        <v>153</v>
      </c>
      <c r="D115" s="53">
        <v>24.2</v>
      </c>
      <c r="E115" s="81" t="s">
        <v>154</v>
      </c>
      <c r="F115" s="54">
        <v>2420</v>
      </c>
      <c r="G115" s="50">
        <f>D115*F115</f>
        <v>58564</v>
      </c>
      <c r="H115" s="29"/>
    </row>
    <row r="116" spans="1:8" ht="18.75">
      <c r="A116" s="44"/>
      <c r="B116" s="51"/>
      <c r="C116" s="52"/>
      <c r="D116" s="53"/>
      <c r="E116" s="48"/>
      <c r="F116" s="71"/>
      <c r="G116" s="50"/>
      <c r="H116" s="23"/>
    </row>
    <row r="117" spans="1:8" ht="18.75">
      <c r="A117" s="44"/>
      <c r="B117" s="51"/>
      <c r="C117" s="52"/>
      <c r="D117" s="72" t="s">
        <v>155</v>
      </c>
      <c r="E117" s="48"/>
      <c r="F117" s="71"/>
      <c r="G117" s="73">
        <f>SUM(G110:G115)</f>
        <v>677660</v>
      </c>
      <c r="H117" s="23"/>
    </row>
    <row r="118" spans="1:8" ht="18.75">
      <c r="A118" s="44"/>
      <c r="B118" s="51"/>
      <c r="C118" s="52"/>
      <c r="D118" s="53"/>
      <c r="E118" s="48"/>
      <c r="F118" s="71"/>
      <c r="G118" s="50"/>
      <c r="H118" s="23"/>
    </row>
    <row r="119" spans="1:8" ht="18.75">
      <c r="A119" s="44" t="s">
        <v>156</v>
      </c>
      <c r="B119" s="51"/>
      <c r="C119" s="66" t="s">
        <v>157</v>
      </c>
      <c r="D119" s="53"/>
      <c r="E119" s="48"/>
      <c r="F119" s="71"/>
      <c r="G119" s="50"/>
      <c r="H119" s="23"/>
    </row>
    <row r="120" spans="1:8" ht="97.15" customHeight="1">
      <c r="A120" s="44" t="s">
        <v>158</v>
      </c>
      <c r="B120" s="51"/>
      <c r="C120" s="52" t="s">
        <v>214</v>
      </c>
      <c r="D120" s="53" t="s">
        <v>15</v>
      </c>
      <c r="E120" s="48" t="s">
        <v>67</v>
      </c>
      <c r="F120" s="54">
        <v>13000</v>
      </c>
      <c r="G120" s="50"/>
      <c r="H120" s="23"/>
    </row>
    <row r="121" spans="1:8" ht="111" customHeight="1">
      <c r="A121" s="44" t="s">
        <v>159</v>
      </c>
      <c r="B121" s="51"/>
      <c r="C121" s="52" t="s">
        <v>215</v>
      </c>
      <c r="D121" s="53">
        <v>15</v>
      </c>
      <c r="E121" s="48" t="s">
        <v>67</v>
      </c>
      <c r="F121" s="54">
        <v>25850</v>
      </c>
      <c r="G121" s="50">
        <f t="shared" ref="G121:G147" si="1">D121*F121</f>
        <v>387750</v>
      </c>
      <c r="H121" s="23"/>
    </row>
    <row r="122" spans="1:8" ht="129.6" customHeight="1">
      <c r="A122" s="44" t="s">
        <v>160</v>
      </c>
      <c r="B122" s="51"/>
      <c r="C122" s="52" t="s">
        <v>216</v>
      </c>
      <c r="D122" s="53">
        <v>10.89</v>
      </c>
      <c r="E122" s="48" t="s">
        <v>67</v>
      </c>
      <c r="F122" s="54">
        <v>16500</v>
      </c>
      <c r="G122" s="50">
        <f t="shared" si="1"/>
        <v>179685</v>
      </c>
      <c r="H122" s="23"/>
    </row>
    <row r="123" spans="1:8" ht="18.600000000000001" customHeight="1">
      <c r="A123" s="44" t="s">
        <v>161</v>
      </c>
      <c r="B123" s="51"/>
      <c r="C123" s="52" t="s">
        <v>217</v>
      </c>
      <c r="D123" s="53">
        <v>12.1</v>
      </c>
      <c r="E123" s="48" t="s">
        <v>67</v>
      </c>
      <c r="F123" s="54">
        <v>2200</v>
      </c>
      <c r="G123" s="50">
        <f t="shared" si="1"/>
        <v>26620</v>
      </c>
      <c r="H123" s="23"/>
    </row>
    <row r="124" spans="1:8" ht="129.6" customHeight="1">
      <c r="A124" s="44" t="s">
        <v>162</v>
      </c>
      <c r="B124" s="51"/>
      <c r="C124" s="52" t="s">
        <v>218</v>
      </c>
      <c r="D124" s="53">
        <v>6.05</v>
      </c>
      <c r="E124" s="48" t="s">
        <v>67</v>
      </c>
      <c r="F124" s="54">
        <v>22000</v>
      </c>
      <c r="G124" s="50">
        <f t="shared" si="1"/>
        <v>133100</v>
      </c>
      <c r="H124" s="23"/>
    </row>
    <row r="125" spans="1:8" ht="37.5">
      <c r="A125" s="44" t="s">
        <v>163</v>
      </c>
      <c r="B125" s="51"/>
      <c r="C125" s="52" t="s">
        <v>219</v>
      </c>
      <c r="D125" s="53">
        <v>16</v>
      </c>
      <c r="E125" s="48" t="s">
        <v>67</v>
      </c>
      <c r="F125" s="54">
        <v>1850</v>
      </c>
      <c r="G125" s="50">
        <f t="shared" si="1"/>
        <v>29600</v>
      </c>
      <c r="H125" s="23"/>
    </row>
    <row r="126" spans="1:8" ht="35.450000000000003" customHeight="1">
      <c r="A126" s="44" t="s">
        <v>164</v>
      </c>
      <c r="B126" s="51"/>
      <c r="C126" s="52" t="s">
        <v>220</v>
      </c>
      <c r="D126" s="53">
        <v>16</v>
      </c>
      <c r="E126" s="48" t="s">
        <v>67</v>
      </c>
      <c r="F126" s="54">
        <v>1200</v>
      </c>
      <c r="G126" s="50">
        <f t="shared" si="1"/>
        <v>19200</v>
      </c>
      <c r="H126" s="23"/>
    </row>
    <row r="127" spans="1:8" ht="168.6" customHeight="1">
      <c r="A127" s="44" t="s">
        <v>165</v>
      </c>
      <c r="B127" s="51"/>
      <c r="C127" s="52" t="s">
        <v>221</v>
      </c>
      <c r="D127" s="53">
        <v>150</v>
      </c>
      <c r="E127" s="48" t="s">
        <v>129</v>
      </c>
      <c r="F127" s="54">
        <v>1000</v>
      </c>
      <c r="G127" s="50">
        <f t="shared" si="1"/>
        <v>150000</v>
      </c>
      <c r="H127" s="23"/>
    </row>
    <row r="128" spans="1:8" ht="175.9" customHeight="1">
      <c r="A128" s="44" t="s">
        <v>166</v>
      </c>
      <c r="B128" s="51"/>
      <c r="C128" s="52" t="s">
        <v>222</v>
      </c>
      <c r="D128" s="53">
        <v>175</v>
      </c>
      <c r="E128" s="48" t="s">
        <v>129</v>
      </c>
      <c r="F128" s="54">
        <v>880</v>
      </c>
      <c r="G128" s="50">
        <f t="shared" si="1"/>
        <v>154000</v>
      </c>
      <c r="H128" s="23"/>
    </row>
    <row r="129" spans="1:8" ht="176.45" customHeight="1">
      <c r="A129" s="44" t="s">
        <v>167</v>
      </c>
      <c r="B129" s="51"/>
      <c r="C129" s="52" t="s">
        <v>223</v>
      </c>
      <c r="D129" s="53">
        <v>175</v>
      </c>
      <c r="E129" s="48" t="s">
        <v>129</v>
      </c>
      <c r="F129" s="54">
        <v>880</v>
      </c>
      <c r="G129" s="50">
        <f t="shared" si="1"/>
        <v>154000</v>
      </c>
      <c r="H129" s="23"/>
    </row>
    <row r="130" spans="1:8" ht="175.15" customHeight="1">
      <c r="A130" s="44" t="s">
        <v>168</v>
      </c>
      <c r="B130" s="51"/>
      <c r="C130" s="52" t="s">
        <v>224</v>
      </c>
      <c r="D130" s="53">
        <v>121</v>
      </c>
      <c r="E130" s="48" t="s">
        <v>129</v>
      </c>
      <c r="F130" s="54">
        <v>940</v>
      </c>
      <c r="G130" s="50">
        <f t="shared" si="1"/>
        <v>113740</v>
      </c>
      <c r="H130" s="23"/>
    </row>
    <row r="131" spans="1:8" ht="109.15" customHeight="1">
      <c r="A131" s="44" t="s">
        <v>169</v>
      </c>
      <c r="B131" s="51"/>
      <c r="C131" s="52" t="s">
        <v>225</v>
      </c>
      <c r="D131" s="53">
        <v>181.5</v>
      </c>
      <c r="E131" s="48" t="s">
        <v>129</v>
      </c>
      <c r="F131" s="54">
        <v>600</v>
      </c>
      <c r="G131" s="50">
        <f t="shared" si="1"/>
        <v>108900</v>
      </c>
      <c r="H131" s="23"/>
    </row>
    <row r="132" spans="1:8" ht="129.6" customHeight="1">
      <c r="A132" s="44" t="s">
        <v>170</v>
      </c>
      <c r="B132" s="51"/>
      <c r="C132" s="52" t="s">
        <v>226</v>
      </c>
      <c r="D132" s="53">
        <v>121</v>
      </c>
      <c r="E132" s="48" t="s">
        <v>129</v>
      </c>
      <c r="F132" s="54">
        <v>250</v>
      </c>
      <c r="G132" s="50">
        <f t="shared" si="1"/>
        <v>30250</v>
      </c>
      <c r="H132" s="23"/>
    </row>
    <row r="133" spans="1:8" ht="132" customHeight="1">
      <c r="A133" s="44" t="s">
        <v>171</v>
      </c>
      <c r="B133" s="51"/>
      <c r="C133" s="52" t="s">
        <v>227</v>
      </c>
      <c r="D133" s="53">
        <v>121</v>
      </c>
      <c r="E133" s="48" t="s">
        <v>129</v>
      </c>
      <c r="F133" s="54">
        <v>320</v>
      </c>
      <c r="G133" s="50">
        <f t="shared" si="1"/>
        <v>38720</v>
      </c>
      <c r="H133" s="23"/>
    </row>
    <row r="134" spans="1:8" ht="129" customHeight="1">
      <c r="A134" s="44" t="s">
        <v>172</v>
      </c>
      <c r="B134" s="51"/>
      <c r="C134" s="52" t="s">
        <v>228</v>
      </c>
      <c r="D134" s="53">
        <v>121</v>
      </c>
      <c r="E134" s="48" t="s">
        <v>129</v>
      </c>
      <c r="F134" s="54">
        <v>480</v>
      </c>
      <c r="G134" s="50">
        <f t="shared" si="1"/>
        <v>58080</v>
      </c>
      <c r="H134" s="23"/>
    </row>
    <row r="135" spans="1:8" ht="96.6" customHeight="1">
      <c r="A135" s="44" t="s">
        <v>173</v>
      </c>
      <c r="B135" s="51"/>
      <c r="C135" s="52" t="s">
        <v>229</v>
      </c>
      <c r="D135" s="53">
        <v>181.5</v>
      </c>
      <c r="E135" s="48" t="s">
        <v>129</v>
      </c>
      <c r="F135" s="54">
        <v>300</v>
      </c>
      <c r="G135" s="50">
        <f t="shared" si="1"/>
        <v>54450</v>
      </c>
      <c r="H135" s="23"/>
    </row>
    <row r="136" spans="1:8" ht="100.9" customHeight="1">
      <c r="A136" s="44" t="s">
        <v>174</v>
      </c>
      <c r="B136" s="51"/>
      <c r="C136" s="52" t="s">
        <v>230</v>
      </c>
      <c r="D136" s="53">
        <v>181.5</v>
      </c>
      <c r="E136" s="48" t="s">
        <v>129</v>
      </c>
      <c r="F136" s="54">
        <v>400</v>
      </c>
      <c r="G136" s="50">
        <f t="shared" si="1"/>
        <v>72600</v>
      </c>
      <c r="H136" s="23"/>
    </row>
    <row r="137" spans="1:8" ht="111.6" customHeight="1">
      <c r="A137" s="44" t="s">
        <v>175</v>
      </c>
      <c r="B137" s="51"/>
      <c r="C137" s="52" t="s">
        <v>231</v>
      </c>
      <c r="D137" s="53">
        <v>181.5</v>
      </c>
      <c r="E137" s="48" t="s">
        <v>129</v>
      </c>
      <c r="F137" s="54">
        <v>858</v>
      </c>
      <c r="G137" s="50">
        <f t="shared" si="1"/>
        <v>155727</v>
      </c>
      <c r="H137" s="23"/>
    </row>
    <row r="138" spans="1:8" ht="62.45" customHeight="1">
      <c r="A138" s="44" t="s">
        <v>176</v>
      </c>
      <c r="B138" s="51"/>
      <c r="C138" s="52" t="s">
        <v>232</v>
      </c>
      <c r="D138" s="53">
        <v>15.2</v>
      </c>
      <c r="E138" s="48" t="s">
        <v>67</v>
      </c>
      <c r="F138" s="54">
        <v>660</v>
      </c>
      <c r="G138" s="50">
        <f t="shared" si="1"/>
        <v>10032</v>
      </c>
      <c r="H138" s="23"/>
    </row>
    <row r="139" spans="1:8" ht="186.6" customHeight="1">
      <c r="A139" s="44" t="s">
        <v>177</v>
      </c>
      <c r="B139" s="51"/>
      <c r="C139" s="52" t="s">
        <v>233</v>
      </c>
      <c r="D139" s="53">
        <v>15.2</v>
      </c>
      <c r="E139" s="48" t="s">
        <v>67</v>
      </c>
      <c r="F139" s="54">
        <v>2530</v>
      </c>
      <c r="G139" s="50">
        <f t="shared" si="1"/>
        <v>38456</v>
      </c>
      <c r="H139" s="23"/>
    </row>
    <row r="140" spans="1:8" ht="202.15" customHeight="1">
      <c r="A140" s="44" t="s">
        <v>178</v>
      </c>
      <c r="B140" s="51"/>
      <c r="C140" s="52" t="s">
        <v>179</v>
      </c>
      <c r="D140" s="53">
        <v>15.5</v>
      </c>
      <c r="E140" s="48" t="s">
        <v>67</v>
      </c>
      <c r="F140" s="54">
        <v>49500</v>
      </c>
      <c r="G140" s="50">
        <f t="shared" si="1"/>
        <v>767250</v>
      </c>
      <c r="H140" s="23"/>
    </row>
    <row r="141" spans="1:8" ht="154.9" customHeight="1">
      <c r="A141" s="44" t="s">
        <v>180</v>
      </c>
      <c r="B141" s="51"/>
      <c r="C141" s="52" t="s">
        <v>181</v>
      </c>
      <c r="D141" s="53">
        <v>15.2</v>
      </c>
      <c r="E141" s="48" t="s">
        <v>67</v>
      </c>
      <c r="F141" s="54">
        <v>48600</v>
      </c>
      <c r="G141" s="50">
        <f t="shared" si="1"/>
        <v>738720</v>
      </c>
      <c r="H141" s="23"/>
    </row>
    <row r="142" spans="1:8" ht="79.150000000000006" customHeight="1">
      <c r="A142" s="44" t="s">
        <v>182</v>
      </c>
      <c r="B142" s="51"/>
      <c r="C142" s="52" t="s">
        <v>183</v>
      </c>
      <c r="D142" s="53">
        <v>2.42</v>
      </c>
      <c r="E142" s="48" t="s">
        <v>67</v>
      </c>
      <c r="F142" s="54">
        <v>37400</v>
      </c>
      <c r="G142" s="50">
        <f t="shared" si="1"/>
        <v>90508</v>
      </c>
      <c r="H142" s="23"/>
    </row>
    <row r="143" spans="1:8" ht="45" customHeight="1">
      <c r="A143" s="44" t="s">
        <v>184</v>
      </c>
      <c r="B143" s="51"/>
      <c r="C143" s="52" t="s">
        <v>185</v>
      </c>
      <c r="D143" s="53">
        <v>16</v>
      </c>
      <c r="E143" s="48" t="s">
        <v>67</v>
      </c>
      <c r="F143" s="54">
        <v>2500</v>
      </c>
      <c r="G143" s="50">
        <f t="shared" si="1"/>
        <v>40000</v>
      </c>
      <c r="H143" s="23"/>
    </row>
    <row r="144" spans="1:8" ht="66" customHeight="1">
      <c r="A144" s="44" t="s">
        <v>186</v>
      </c>
      <c r="B144" s="51"/>
      <c r="C144" s="52" t="s">
        <v>187</v>
      </c>
      <c r="D144" s="53">
        <v>16</v>
      </c>
      <c r="E144" s="48" t="s">
        <v>67</v>
      </c>
      <c r="F144" s="54">
        <v>2800</v>
      </c>
      <c r="G144" s="50">
        <f t="shared" si="1"/>
        <v>44800</v>
      </c>
      <c r="H144" s="23"/>
    </row>
    <row r="145" spans="1:11" ht="75.599999999999994" customHeight="1">
      <c r="A145" s="44" t="s">
        <v>188</v>
      </c>
      <c r="B145" s="51"/>
      <c r="C145" s="52" t="s">
        <v>234</v>
      </c>
      <c r="D145" s="53">
        <v>2.5</v>
      </c>
      <c r="E145" s="48" t="s">
        <v>67</v>
      </c>
      <c r="F145" s="54">
        <v>12000</v>
      </c>
      <c r="G145" s="50">
        <f t="shared" si="1"/>
        <v>30000</v>
      </c>
      <c r="H145" s="23"/>
    </row>
    <row r="146" spans="1:11" ht="109.9" customHeight="1">
      <c r="A146" s="44" t="s">
        <v>189</v>
      </c>
      <c r="B146" s="51"/>
      <c r="C146" s="52" t="s">
        <v>235</v>
      </c>
      <c r="D146" s="53">
        <v>2.4</v>
      </c>
      <c r="E146" s="48" t="s">
        <v>67</v>
      </c>
      <c r="F146" s="54">
        <v>48400</v>
      </c>
      <c r="G146" s="50">
        <f t="shared" si="1"/>
        <v>116160</v>
      </c>
      <c r="H146" s="23"/>
    </row>
    <row r="147" spans="1:11" ht="37.5">
      <c r="A147" s="44" t="s">
        <v>190</v>
      </c>
      <c r="B147" s="51"/>
      <c r="C147" s="52" t="s">
        <v>236</v>
      </c>
      <c r="D147" s="53">
        <v>10</v>
      </c>
      <c r="E147" s="48" t="s">
        <v>67</v>
      </c>
      <c r="F147" s="54">
        <v>2200</v>
      </c>
      <c r="G147" s="50">
        <f t="shared" si="1"/>
        <v>22000</v>
      </c>
      <c r="H147" s="23"/>
    </row>
    <row r="148" spans="1:11" ht="18.75">
      <c r="A148" s="44"/>
      <c r="B148" s="51"/>
      <c r="C148" s="52"/>
      <c r="D148" s="53"/>
      <c r="E148" s="48"/>
      <c r="F148" s="71"/>
      <c r="G148" s="50"/>
      <c r="H148" s="23"/>
    </row>
    <row r="149" spans="1:11" ht="18.75">
      <c r="A149" s="44"/>
      <c r="B149" s="51"/>
      <c r="C149" s="52"/>
      <c r="D149" s="72" t="s">
        <v>191</v>
      </c>
      <c r="E149" s="48"/>
      <c r="F149" s="71"/>
      <c r="G149" s="73">
        <f>SUM(G120:G147)</f>
        <v>3764348</v>
      </c>
      <c r="H149" s="23"/>
    </row>
    <row r="150" spans="1:11" ht="18.75">
      <c r="A150" s="44"/>
      <c r="B150" s="51"/>
      <c r="C150" s="52"/>
      <c r="D150" s="53"/>
      <c r="E150" s="48"/>
      <c r="F150" s="71"/>
      <c r="G150" s="50"/>
      <c r="H150" s="23"/>
    </row>
    <row r="151" spans="1:11" ht="18.75">
      <c r="A151" s="44"/>
      <c r="B151" s="51"/>
      <c r="C151" s="82" t="s">
        <v>196</v>
      </c>
      <c r="D151" s="53"/>
      <c r="E151" s="48"/>
      <c r="F151" s="83"/>
      <c r="G151" s="73">
        <f>G29+G39+G44+G56+G63+G72+G80+G89+G95+G101+G107+G117+G149</f>
        <v>60000230.039999992</v>
      </c>
      <c r="H151" s="30"/>
      <c r="I151" s="31"/>
    </row>
    <row r="152" spans="1:11" ht="18.75">
      <c r="A152" s="84"/>
      <c r="B152" s="85"/>
      <c r="C152" s="86" t="s">
        <v>195</v>
      </c>
      <c r="D152" s="85"/>
      <c r="E152" s="85"/>
      <c r="F152" s="85"/>
      <c r="G152" s="87">
        <f>G151*18/100</f>
        <v>10800041.407199997</v>
      </c>
      <c r="H152" s="28"/>
    </row>
    <row r="153" spans="1:11" ht="19.5" thickBot="1">
      <c r="A153" s="88"/>
      <c r="B153" s="89"/>
      <c r="C153" s="90" t="s">
        <v>197</v>
      </c>
      <c r="D153" s="89"/>
      <c r="E153" s="89"/>
      <c r="F153" s="89"/>
      <c r="G153" s="91">
        <f>G152+G151</f>
        <v>70800271.447199985</v>
      </c>
      <c r="H153" s="28"/>
    </row>
    <row r="154" spans="1:11" ht="18.75">
      <c r="A154" s="154" t="s">
        <v>193</v>
      </c>
      <c r="B154" s="155"/>
      <c r="C154" s="155"/>
      <c r="D154" s="155"/>
      <c r="E154" s="155"/>
      <c r="F154" s="155"/>
      <c r="G154" s="156"/>
      <c r="H154" s="41"/>
      <c r="I154" s="41"/>
      <c r="J154" s="41"/>
      <c r="K154" s="42"/>
    </row>
    <row r="155" spans="1:11" ht="19.5" thickBot="1">
      <c r="A155" s="145" t="s">
        <v>194</v>
      </c>
      <c r="B155" s="146"/>
      <c r="C155" s="146"/>
      <c r="D155" s="146"/>
      <c r="E155" s="146"/>
      <c r="F155" s="146"/>
      <c r="G155" s="147"/>
      <c r="H155" s="41"/>
      <c r="I155" s="41"/>
      <c r="J155" s="41"/>
      <c r="K155" s="42"/>
    </row>
    <row r="156" spans="1:11" ht="18">
      <c r="A156" s="92"/>
      <c r="B156" s="93"/>
      <c r="C156" s="94"/>
      <c r="D156" s="95"/>
      <c r="E156" s="96"/>
      <c r="F156" s="97"/>
      <c r="G156" s="98"/>
    </row>
    <row r="157" spans="1:11" ht="18">
      <c r="A157" s="99"/>
      <c r="B157" s="100"/>
      <c r="C157" s="101"/>
      <c r="D157" s="102"/>
      <c r="E157" s="103"/>
      <c r="F157" s="104"/>
      <c r="G157" s="105"/>
    </row>
    <row r="158" spans="1:11" ht="18">
      <c r="A158" s="99"/>
      <c r="B158" s="100"/>
      <c r="C158" s="101"/>
      <c r="D158" s="102"/>
      <c r="E158" s="103"/>
      <c r="F158" s="104"/>
      <c r="G158" s="105"/>
    </row>
    <row r="159" spans="1:11" ht="18">
      <c r="A159" s="99"/>
      <c r="B159" s="100"/>
      <c r="C159" s="101"/>
      <c r="D159" s="102"/>
      <c r="E159" s="103"/>
      <c r="F159" s="104"/>
      <c r="G159" s="105"/>
    </row>
    <row r="160" spans="1:11" ht="18">
      <c r="A160" s="99"/>
      <c r="B160" s="100"/>
      <c r="C160" s="101"/>
      <c r="D160" s="102"/>
      <c r="E160" s="103"/>
      <c r="F160" s="104"/>
      <c r="G160" s="105"/>
    </row>
    <row r="161" spans="1:7" ht="18">
      <c r="A161" s="99"/>
      <c r="B161" s="100"/>
      <c r="C161" s="101"/>
      <c r="D161" s="102"/>
      <c r="E161" s="103"/>
      <c r="F161" s="104"/>
      <c r="G161" s="105"/>
    </row>
    <row r="162" spans="1:7" ht="18">
      <c r="A162" s="99"/>
      <c r="B162" s="100"/>
      <c r="C162" s="101"/>
      <c r="D162" s="102"/>
      <c r="E162" s="103"/>
      <c r="F162" s="104"/>
      <c r="G162" s="105"/>
    </row>
    <row r="163" spans="1:7" ht="18">
      <c r="A163" s="99"/>
      <c r="B163" s="100"/>
      <c r="C163" s="101"/>
      <c r="D163" s="102"/>
      <c r="E163" s="103"/>
      <c r="F163" s="104"/>
      <c r="G163" s="105"/>
    </row>
    <row r="164" spans="1:7" ht="18">
      <c r="A164" s="99"/>
      <c r="B164" s="100"/>
      <c r="C164" s="101"/>
      <c r="D164" s="102"/>
      <c r="E164" s="103"/>
      <c r="F164" s="104"/>
      <c r="G164" s="105"/>
    </row>
    <row r="165" spans="1:7" ht="18">
      <c r="A165" s="99"/>
      <c r="B165" s="100"/>
      <c r="C165" s="101"/>
      <c r="D165" s="102"/>
      <c r="E165" s="103"/>
      <c r="F165" s="104"/>
      <c r="G165" s="105"/>
    </row>
    <row r="166" spans="1:7" ht="18">
      <c r="A166" s="99"/>
      <c r="B166" s="100"/>
      <c r="C166" s="101"/>
      <c r="D166" s="102"/>
      <c r="E166" s="103"/>
      <c r="F166" s="104"/>
      <c r="G166" s="105"/>
    </row>
    <row r="167" spans="1:7" ht="18.75" thickBot="1">
      <c r="A167" s="106"/>
      <c r="B167" s="107"/>
      <c r="C167" s="108"/>
      <c r="D167" s="109"/>
      <c r="E167" s="110"/>
      <c r="F167" s="111"/>
      <c r="G167" s="112"/>
    </row>
    <row r="168" spans="1:7" ht="18.75" thickBot="1">
      <c r="A168" s="106"/>
      <c r="B168" s="107"/>
      <c r="C168" s="108"/>
      <c r="D168" s="109"/>
      <c r="E168" s="110"/>
      <c r="F168" s="111"/>
      <c r="G168" s="112"/>
    </row>
    <row r="169" spans="1:7" ht="18">
      <c r="A169" s="113"/>
      <c r="B169" s="100"/>
      <c r="C169" s="101"/>
      <c r="D169" s="102"/>
      <c r="E169" s="103"/>
      <c r="F169" s="104"/>
      <c r="G169" s="105"/>
    </row>
    <row r="170" spans="1:7" ht="18">
      <c r="A170" s="113"/>
      <c r="B170" s="100"/>
      <c r="C170" s="101"/>
      <c r="D170" s="102"/>
      <c r="E170" s="103"/>
      <c r="F170" s="104"/>
      <c r="G170" s="114"/>
    </row>
    <row r="171" spans="1:7" ht="18">
      <c r="A171" s="113"/>
      <c r="B171" s="100"/>
      <c r="C171" s="101"/>
      <c r="D171" s="102"/>
      <c r="E171" s="103"/>
      <c r="F171" s="104"/>
      <c r="G171" s="105"/>
    </row>
    <row r="172" spans="1:7" ht="18">
      <c r="A172" s="113"/>
      <c r="B172" s="100"/>
      <c r="C172" s="101"/>
      <c r="D172" s="102"/>
      <c r="E172" s="103"/>
      <c r="F172" s="104"/>
      <c r="G172" s="115"/>
    </row>
    <row r="173" spans="1:7" ht="18">
      <c r="A173" s="113"/>
      <c r="B173" s="100"/>
      <c r="C173" s="101"/>
      <c r="D173" s="102"/>
      <c r="E173" s="103"/>
      <c r="F173" s="104"/>
      <c r="G173" s="105"/>
    </row>
    <row r="174" spans="1:7" ht="18">
      <c r="A174" s="113"/>
      <c r="B174" s="100"/>
      <c r="C174" s="101"/>
      <c r="D174" s="102"/>
      <c r="E174" s="103"/>
      <c r="F174" s="104"/>
      <c r="G174" s="105"/>
    </row>
    <row r="175" spans="1:7" ht="18">
      <c r="A175" s="113"/>
      <c r="B175" s="100"/>
      <c r="C175" s="101"/>
      <c r="D175" s="102"/>
      <c r="E175" s="103"/>
      <c r="F175" s="104"/>
      <c r="G175" s="105"/>
    </row>
    <row r="176" spans="1:7" ht="18">
      <c r="A176" s="113"/>
      <c r="B176" s="100"/>
      <c r="C176" s="101"/>
      <c r="D176" s="102"/>
      <c r="E176" s="103"/>
      <c r="F176" s="104"/>
      <c r="G176" s="105"/>
    </row>
    <row r="177" spans="1:7" ht="18">
      <c r="A177" s="113"/>
      <c r="B177" s="100"/>
      <c r="C177" s="101"/>
      <c r="D177" s="102"/>
      <c r="E177" s="103"/>
      <c r="F177" s="104"/>
      <c r="G177" s="105"/>
    </row>
    <row r="178" spans="1:7" ht="18">
      <c r="A178" s="113"/>
      <c r="B178" s="100"/>
      <c r="C178" s="101"/>
      <c r="D178" s="102"/>
      <c r="E178" s="103"/>
      <c r="F178" s="104"/>
      <c r="G178" s="105"/>
    </row>
    <row r="179" spans="1:7" ht="18">
      <c r="A179" s="113"/>
      <c r="B179" s="100"/>
      <c r="C179" s="101"/>
      <c r="D179" s="102"/>
      <c r="E179" s="103"/>
      <c r="F179" s="104"/>
      <c r="G179" s="105"/>
    </row>
    <row r="180" spans="1:7" ht="18">
      <c r="A180" s="113"/>
      <c r="B180" s="100"/>
      <c r="C180" s="101"/>
      <c r="D180" s="102"/>
      <c r="E180" s="103"/>
      <c r="F180" s="104"/>
      <c r="G180" s="105"/>
    </row>
    <row r="181" spans="1:7" ht="18">
      <c r="A181" s="113"/>
      <c r="B181" s="100"/>
      <c r="C181" s="101"/>
      <c r="D181" s="102"/>
      <c r="E181" s="103"/>
      <c r="F181" s="104"/>
      <c r="G181" s="105"/>
    </row>
    <row r="182" spans="1:7" ht="18">
      <c r="A182" s="113"/>
      <c r="B182" s="100"/>
      <c r="C182" s="101"/>
      <c r="D182" s="102"/>
      <c r="E182" s="103"/>
      <c r="F182" s="104"/>
      <c r="G182" s="105"/>
    </row>
    <row r="183" spans="1:7" ht="18.75" thickBot="1">
      <c r="A183" s="116"/>
      <c r="B183" s="107"/>
      <c r="C183" s="108"/>
      <c r="D183" s="109"/>
      <c r="E183" s="110"/>
      <c r="F183" s="111"/>
      <c r="G183" s="112"/>
    </row>
    <row r="184" spans="1:7" ht="18">
      <c r="A184" s="117"/>
      <c r="B184" s="118"/>
      <c r="C184" s="119"/>
      <c r="D184" s="120"/>
      <c r="E184" s="121"/>
      <c r="F184" s="122"/>
      <c r="G184" s="123"/>
    </row>
    <row r="185" spans="1:7" ht="18">
      <c r="A185" s="117"/>
      <c r="B185" s="118"/>
      <c r="C185" s="119"/>
      <c r="D185" s="120"/>
      <c r="E185" s="121"/>
      <c r="F185" s="122"/>
      <c r="G185" s="123"/>
    </row>
    <row r="186" spans="1:7" ht="18">
      <c r="A186" s="117"/>
      <c r="B186" s="118"/>
      <c r="C186" s="119"/>
      <c r="D186" s="120"/>
      <c r="E186" s="121"/>
      <c r="F186" s="122"/>
      <c r="G186" s="123"/>
    </row>
    <row r="187" spans="1:7" ht="18">
      <c r="A187" s="117"/>
      <c r="B187" s="118"/>
      <c r="C187" s="119"/>
      <c r="D187" s="120"/>
      <c r="E187" s="121"/>
      <c r="F187" s="122"/>
      <c r="G187" s="123"/>
    </row>
    <row r="188" spans="1:7" ht="18">
      <c r="A188" s="117"/>
      <c r="B188" s="118"/>
      <c r="C188" s="119"/>
      <c r="D188" s="120"/>
      <c r="E188" s="121"/>
      <c r="F188" s="122"/>
      <c r="G188" s="123"/>
    </row>
    <row r="189" spans="1:7" ht="18">
      <c r="A189" s="117"/>
      <c r="B189" s="118"/>
      <c r="C189" s="119"/>
      <c r="D189" s="120"/>
      <c r="E189" s="121"/>
      <c r="F189" s="122"/>
      <c r="G189" s="123"/>
    </row>
    <row r="190" spans="1:7" ht="18">
      <c r="A190" s="117"/>
      <c r="B190" s="118"/>
      <c r="C190" s="119"/>
      <c r="D190" s="120"/>
      <c r="E190" s="121"/>
      <c r="F190" s="122"/>
      <c r="G190" s="123"/>
    </row>
    <row r="191" spans="1:7" ht="18">
      <c r="A191" s="117"/>
      <c r="B191" s="118"/>
      <c r="C191" s="119"/>
      <c r="D191" s="120"/>
      <c r="E191" s="121"/>
      <c r="F191" s="122"/>
      <c r="G191" s="123"/>
    </row>
    <row r="192" spans="1:7" ht="18">
      <c r="A192" s="117"/>
      <c r="B192" s="118"/>
      <c r="C192" s="119"/>
      <c r="D192" s="120"/>
      <c r="E192" s="121"/>
      <c r="F192" s="122"/>
      <c r="G192" s="123"/>
    </row>
    <row r="193" spans="1:7" ht="18">
      <c r="A193" s="117"/>
      <c r="B193" s="118"/>
      <c r="C193" s="119"/>
      <c r="D193" s="120"/>
      <c r="E193" s="121"/>
      <c r="F193" s="122"/>
      <c r="G193" s="123"/>
    </row>
    <row r="194" spans="1:7" ht="18">
      <c r="A194" s="117"/>
      <c r="B194" s="118"/>
      <c r="C194" s="119"/>
      <c r="D194" s="120"/>
      <c r="E194" s="121"/>
      <c r="F194" s="122"/>
      <c r="G194" s="123"/>
    </row>
    <row r="195" spans="1:7" ht="18">
      <c r="A195" s="117"/>
      <c r="B195" s="118"/>
      <c r="C195" s="119"/>
      <c r="D195" s="120"/>
      <c r="E195" s="121"/>
      <c r="F195" s="122"/>
      <c r="G195" s="123"/>
    </row>
    <row r="196" spans="1:7" ht="18">
      <c r="A196" s="117"/>
      <c r="B196" s="118"/>
      <c r="C196" s="119"/>
      <c r="D196" s="120"/>
      <c r="E196" s="121"/>
      <c r="F196" s="122"/>
      <c r="G196" s="123"/>
    </row>
    <row r="197" spans="1:7" ht="18">
      <c r="A197" s="117"/>
      <c r="B197" s="118"/>
      <c r="C197" s="119"/>
      <c r="D197" s="120"/>
      <c r="E197" s="121"/>
      <c r="F197" s="122"/>
      <c r="G197" s="123"/>
    </row>
    <row r="198" spans="1:7" ht="18">
      <c r="A198" s="117"/>
      <c r="B198" s="118"/>
      <c r="C198" s="119"/>
      <c r="D198" s="120"/>
      <c r="E198" s="121"/>
      <c r="F198" s="122"/>
      <c r="G198" s="123"/>
    </row>
    <row r="199" spans="1:7" ht="18">
      <c r="A199" s="117"/>
      <c r="B199" s="118"/>
      <c r="C199" s="119"/>
      <c r="D199" s="120"/>
      <c r="E199" s="121"/>
      <c r="F199" s="122"/>
      <c r="G199" s="123"/>
    </row>
    <row r="200" spans="1:7" ht="18">
      <c r="A200" s="117"/>
      <c r="B200" s="118"/>
      <c r="C200" s="119"/>
      <c r="D200" s="120"/>
      <c r="E200" s="121"/>
      <c r="F200" s="122"/>
      <c r="G200" s="123"/>
    </row>
    <row r="201" spans="1:7" ht="18">
      <c r="A201" s="117"/>
      <c r="B201" s="118"/>
      <c r="C201" s="119"/>
      <c r="D201" s="120"/>
      <c r="E201" s="121"/>
      <c r="F201" s="122"/>
      <c r="G201" s="123"/>
    </row>
    <row r="202" spans="1:7" ht="18">
      <c r="A202" s="117"/>
      <c r="B202" s="118"/>
      <c r="C202" s="119"/>
      <c r="D202" s="120"/>
      <c r="E202" s="121"/>
      <c r="F202" s="122"/>
      <c r="G202" s="123"/>
    </row>
    <row r="203" spans="1:7" ht="18">
      <c r="A203" s="117"/>
      <c r="B203" s="118"/>
      <c r="C203" s="119"/>
      <c r="D203" s="120"/>
      <c r="E203" s="121"/>
      <c r="F203" s="122"/>
      <c r="G203" s="123"/>
    </row>
    <row r="204" spans="1:7" ht="18">
      <c r="A204" s="117"/>
      <c r="B204" s="118"/>
      <c r="C204" s="119"/>
      <c r="D204" s="120"/>
      <c r="E204" s="121"/>
      <c r="F204" s="122"/>
      <c r="G204" s="123"/>
    </row>
    <row r="205" spans="1:7" ht="18">
      <c r="A205" s="117"/>
      <c r="B205" s="118"/>
      <c r="C205" s="119"/>
      <c r="D205" s="120"/>
      <c r="E205" s="121"/>
      <c r="F205" s="122"/>
      <c r="G205" s="123"/>
    </row>
    <row r="206" spans="1:7" ht="18">
      <c r="A206" s="117"/>
      <c r="B206" s="118"/>
      <c r="C206" s="119"/>
      <c r="D206" s="120"/>
      <c r="E206" s="121"/>
      <c r="F206" s="122"/>
      <c r="G206" s="123"/>
    </row>
    <row r="207" spans="1:7" ht="18">
      <c r="A207" s="117"/>
      <c r="B207" s="118"/>
      <c r="C207" s="119"/>
      <c r="D207" s="120"/>
      <c r="E207" s="121"/>
      <c r="F207" s="122"/>
      <c r="G207" s="123"/>
    </row>
    <row r="208" spans="1:7" ht="18">
      <c r="A208" s="117"/>
      <c r="B208" s="118"/>
      <c r="C208" s="119"/>
      <c r="D208" s="120"/>
      <c r="E208" s="121"/>
      <c r="F208" s="122"/>
      <c r="G208" s="123"/>
    </row>
    <row r="209" spans="5:5">
      <c r="E209" s="1"/>
    </row>
    <row r="210" spans="5:5">
      <c r="E210" s="1"/>
    </row>
    <row r="211" spans="5:5">
      <c r="E211" s="1"/>
    </row>
    <row r="212" spans="5:5">
      <c r="E212" s="1"/>
    </row>
    <row r="213" spans="5:5">
      <c r="E213" s="1"/>
    </row>
    <row r="214" spans="5:5">
      <c r="E214" s="1"/>
    </row>
    <row r="215" spans="5:5">
      <c r="E215" s="1"/>
    </row>
    <row r="216" spans="5:5">
      <c r="E216" s="1"/>
    </row>
    <row r="217" spans="5:5">
      <c r="E217" s="1"/>
    </row>
    <row r="218" spans="5:5">
      <c r="E218" s="1"/>
    </row>
    <row r="219" spans="5:5">
      <c r="E219" s="1"/>
    </row>
    <row r="220" spans="5:5">
      <c r="E220" s="1"/>
    </row>
    <row r="221" spans="5:5">
      <c r="E221" s="1"/>
    </row>
    <row r="222" spans="5:5">
      <c r="E222" s="1"/>
    </row>
    <row r="223" spans="5:5">
      <c r="E223" s="1"/>
    </row>
    <row r="224" spans="5:5">
      <c r="E224" s="1"/>
    </row>
    <row r="225" spans="5:5">
      <c r="E225" s="1"/>
    </row>
    <row r="226" spans="5:5">
      <c r="E226" s="1"/>
    </row>
    <row r="227" spans="5:5">
      <c r="E227" s="1"/>
    </row>
    <row r="228" spans="5:5">
      <c r="E228" s="1"/>
    </row>
    <row r="229" spans="5:5">
      <c r="E229" s="1"/>
    </row>
    <row r="230" spans="5:5">
      <c r="E230" s="1"/>
    </row>
    <row r="231" spans="5:5">
      <c r="E231" s="1"/>
    </row>
    <row r="232" spans="5:5">
      <c r="E232" s="1"/>
    </row>
    <row r="233" spans="5:5">
      <c r="E233" s="1"/>
    </row>
    <row r="234" spans="5:5">
      <c r="E234" s="1"/>
    </row>
    <row r="235" spans="5:5">
      <c r="E235" s="1"/>
    </row>
    <row r="236" spans="5:5">
      <c r="E236" s="1"/>
    </row>
    <row r="237" spans="5:5">
      <c r="E237" s="1"/>
    </row>
    <row r="238" spans="5:5">
      <c r="E238" s="1"/>
    </row>
    <row r="239" spans="5:5">
      <c r="E239" s="1"/>
    </row>
    <row r="240" spans="5:5">
      <c r="E240" s="1"/>
    </row>
    <row r="241" spans="5:5">
      <c r="E241" s="1"/>
    </row>
    <row r="242" spans="5:5">
      <c r="E242" s="1"/>
    </row>
    <row r="243" spans="5:5">
      <c r="E243" s="1"/>
    </row>
    <row r="244" spans="5:5">
      <c r="E244" s="1"/>
    </row>
    <row r="245" spans="5:5">
      <c r="E245" s="1"/>
    </row>
    <row r="246" spans="5:5">
      <c r="E246" s="1"/>
    </row>
    <row r="247" spans="5:5">
      <c r="E247" s="1"/>
    </row>
    <row r="248" spans="5:5">
      <c r="E248" s="1"/>
    </row>
    <row r="249" spans="5:5">
      <c r="E249" s="1"/>
    </row>
    <row r="250" spans="5:5">
      <c r="E250" s="1"/>
    </row>
    <row r="251" spans="5:5">
      <c r="E251" s="1"/>
    </row>
    <row r="252" spans="5:5">
      <c r="E252" s="1"/>
    </row>
    <row r="253" spans="5:5">
      <c r="E253" s="1"/>
    </row>
    <row r="254" spans="5:5">
      <c r="E254" s="1"/>
    </row>
    <row r="255" spans="5:5">
      <c r="E255" s="1"/>
    </row>
    <row r="256" spans="5:5">
      <c r="E256" s="1"/>
    </row>
    <row r="257" spans="5:5">
      <c r="E257" s="1"/>
    </row>
    <row r="258" spans="5:5">
      <c r="E258" s="1"/>
    </row>
    <row r="259" spans="5:5">
      <c r="E259" s="1"/>
    </row>
    <row r="260" spans="5:5">
      <c r="E260" s="1"/>
    </row>
    <row r="261" spans="5:5">
      <c r="E261" s="1"/>
    </row>
    <row r="262" spans="5:5">
      <c r="E262" s="1"/>
    </row>
    <row r="263" spans="5:5">
      <c r="E263" s="1"/>
    </row>
    <row r="264" spans="5:5">
      <c r="E264" s="1"/>
    </row>
    <row r="265" spans="5:5">
      <c r="E265" s="1"/>
    </row>
    <row r="266" spans="5:5">
      <c r="E266" s="1"/>
    </row>
    <row r="267" spans="5:5">
      <c r="E267" s="1"/>
    </row>
    <row r="268" spans="5:5">
      <c r="E268" s="1"/>
    </row>
    <row r="269" spans="5:5">
      <c r="E269" s="1"/>
    </row>
    <row r="270" spans="5:5">
      <c r="E270" s="1"/>
    </row>
    <row r="271" spans="5:5">
      <c r="E271" s="1"/>
    </row>
    <row r="272" spans="5:5">
      <c r="E272" s="1"/>
    </row>
    <row r="273" spans="5:5">
      <c r="E273" s="1"/>
    </row>
    <row r="274" spans="5:5">
      <c r="E274" s="1"/>
    </row>
    <row r="275" spans="5:5">
      <c r="E275" s="1"/>
    </row>
    <row r="276" spans="5:5">
      <c r="E276" s="1"/>
    </row>
    <row r="277" spans="5:5">
      <c r="E277" s="1"/>
    </row>
    <row r="278" spans="5:5">
      <c r="E278" s="1"/>
    </row>
    <row r="279" spans="5:5">
      <c r="E279" s="1"/>
    </row>
    <row r="280" spans="5:5">
      <c r="E280" s="1"/>
    </row>
    <row r="281" spans="5:5">
      <c r="E281" s="1"/>
    </row>
    <row r="282" spans="5:5">
      <c r="E282" s="1"/>
    </row>
    <row r="283" spans="5:5">
      <c r="E283" s="1"/>
    </row>
    <row r="284" spans="5:5">
      <c r="E284" s="1"/>
    </row>
    <row r="285" spans="5:5">
      <c r="E285" s="1"/>
    </row>
    <row r="286" spans="5:5">
      <c r="E286" s="1"/>
    </row>
    <row r="287" spans="5:5">
      <c r="E287" s="1"/>
    </row>
    <row r="288" spans="5:5">
      <c r="E288" s="1"/>
    </row>
    <row r="289" spans="5:5">
      <c r="E289" s="1"/>
    </row>
    <row r="290" spans="5:5">
      <c r="E290" s="1"/>
    </row>
    <row r="291" spans="5:5">
      <c r="E291" s="1"/>
    </row>
    <row r="292" spans="5:5">
      <c r="E292" s="1"/>
    </row>
    <row r="293" spans="5:5">
      <c r="E293" s="1"/>
    </row>
    <row r="294" spans="5:5">
      <c r="E294" s="1"/>
    </row>
    <row r="295" spans="5:5">
      <c r="E295" s="1"/>
    </row>
    <row r="296" spans="5:5">
      <c r="E296" s="1"/>
    </row>
    <row r="297" spans="5:5">
      <c r="E297" s="1"/>
    </row>
    <row r="298" spans="5:5">
      <c r="E298" s="1"/>
    </row>
    <row r="299" spans="5:5">
      <c r="E299" s="1"/>
    </row>
    <row r="300" spans="5:5">
      <c r="E300" s="1"/>
    </row>
    <row r="301" spans="5:5">
      <c r="E301" s="1"/>
    </row>
    <row r="302" spans="5:5">
      <c r="E302" s="1"/>
    </row>
    <row r="303" spans="5:5">
      <c r="E303" s="1"/>
    </row>
    <row r="304" spans="5:5">
      <c r="E304" s="1"/>
    </row>
    <row r="305" spans="5:5">
      <c r="E305" s="1"/>
    </row>
    <row r="306" spans="5:5">
      <c r="E306" s="1"/>
    </row>
    <row r="307" spans="5:5">
      <c r="E307" s="1"/>
    </row>
    <row r="308" spans="5:5">
      <c r="E308" s="1"/>
    </row>
    <row r="309" spans="5:5">
      <c r="E309" s="1"/>
    </row>
    <row r="310" spans="5:5">
      <c r="E310" s="1"/>
    </row>
    <row r="311" spans="5:5">
      <c r="E311" s="1"/>
    </row>
    <row r="312" spans="5:5">
      <c r="E312" s="1"/>
    </row>
    <row r="313" spans="5:5">
      <c r="E313" s="1"/>
    </row>
    <row r="314" spans="5:5">
      <c r="E314" s="1"/>
    </row>
    <row r="315" spans="5:5">
      <c r="E315" s="1"/>
    </row>
    <row r="316" spans="5:5">
      <c r="E316" s="1"/>
    </row>
    <row r="317" spans="5:5">
      <c r="E317" s="1"/>
    </row>
    <row r="318" spans="5:5">
      <c r="E318" s="1"/>
    </row>
    <row r="319" spans="5:5">
      <c r="E319" s="1"/>
    </row>
    <row r="320" spans="5:5">
      <c r="E320" s="1"/>
    </row>
    <row r="321" spans="5:5">
      <c r="E321" s="1"/>
    </row>
    <row r="322" spans="5:5">
      <c r="E322" s="1"/>
    </row>
    <row r="323" spans="5:5">
      <c r="E323" s="1"/>
    </row>
    <row r="324" spans="5:5">
      <c r="E324" s="1"/>
    </row>
    <row r="325" spans="5:5">
      <c r="E325" s="1"/>
    </row>
    <row r="326" spans="5:5">
      <c r="E326" s="1"/>
    </row>
    <row r="327" spans="5:5">
      <c r="E327" s="1"/>
    </row>
    <row r="328" spans="5:5">
      <c r="E328" s="1"/>
    </row>
    <row r="329" spans="5:5">
      <c r="E329" s="1"/>
    </row>
    <row r="330" spans="5:5">
      <c r="E330" s="1"/>
    </row>
    <row r="331" spans="5:5">
      <c r="E331" s="1"/>
    </row>
    <row r="332" spans="5:5">
      <c r="E332" s="1"/>
    </row>
    <row r="333" spans="5:5">
      <c r="E333" s="1"/>
    </row>
    <row r="334" spans="5:5">
      <c r="E334" s="1"/>
    </row>
    <row r="335" spans="5:5">
      <c r="E335" s="1"/>
    </row>
    <row r="336" spans="5:5">
      <c r="E336" s="1"/>
    </row>
    <row r="337" spans="5:5">
      <c r="E337" s="1"/>
    </row>
    <row r="338" spans="5:5">
      <c r="E338" s="1"/>
    </row>
    <row r="339" spans="5:5">
      <c r="E339" s="1"/>
    </row>
    <row r="340" spans="5:5">
      <c r="E340" s="1"/>
    </row>
    <row r="341" spans="5:5">
      <c r="E341" s="1"/>
    </row>
    <row r="342" spans="5:5">
      <c r="E342" s="1"/>
    </row>
    <row r="343" spans="5:5">
      <c r="E343" s="1"/>
    </row>
    <row r="344" spans="5:5">
      <c r="E344" s="1"/>
    </row>
    <row r="345" spans="5:5">
      <c r="E345" s="1"/>
    </row>
    <row r="346" spans="5:5">
      <c r="E346" s="1"/>
    </row>
    <row r="347" spans="5:5">
      <c r="E347" s="1"/>
    </row>
    <row r="348" spans="5:5">
      <c r="E348" s="1"/>
    </row>
    <row r="349" spans="5:5">
      <c r="E349" s="1"/>
    </row>
    <row r="350" spans="5:5">
      <c r="E350" s="1"/>
    </row>
    <row r="351" spans="5:5">
      <c r="E351" s="1"/>
    </row>
    <row r="352" spans="5:5">
      <c r="E352" s="1"/>
    </row>
    <row r="353" spans="5:5">
      <c r="E353" s="1"/>
    </row>
    <row r="354" spans="5:5">
      <c r="E354" s="1"/>
    </row>
    <row r="355" spans="5:5">
      <c r="E355" s="1"/>
    </row>
    <row r="356" spans="5:5">
      <c r="E356" s="1"/>
    </row>
    <row r="357" spans="5:5">
      <c r="E357" s="1"/>
    </row>
    <row r="358" spans="5:5">
      <c r="E358" s="1"/>
    </row>
    <row r="359" spans="5:5">
      <c r="E359" s="1"/>
    </row>
    <row r="360" spans="5:5">
      <c r="E360" s="1"/>
    </row>
    <row r="361" spans="5:5">
      <c r="E361" s="1"/>
    </row>
    <row r="362" spans="5:5">
      <c r="E362" s="1"/>
    </row>
    <row r="363" spans="5:5">
      <c r="E363" s="1"/>
    </row>
    <row r="364" spans="5:5">
      <c r="E364" s="1"/>
    </row>
    <row r="365" spans="5:5">
      <c r="E365" s="1"/>
    </row>
    <row r="366" spans="5:5">
      <c r="E366" s="1"/>
    </row>
    <row r="367" spans="5:5">
      <c r="E367" s="1"/>
    </row>
    <row r="368" spans="5:5">
      <c r="E368" s="1"/>
    </row>
    <row r="369" spans="5:5">
      <c r="E369" s="1"/>
    </row>
    <row r="370" spans="5:5">
      <c r="E370" s="1"/>
    </row>
    <row r="371" spans="5:5">
      <c r="E371" s="1"/>
    </row>
    <row r="372" spans="5:5">
      <c r="E372" s="1"/>
    </row>
    <row r="373" spans="5:5">
      <c r="E373" s="1"/>
    </row>
    <row r="374" spans="5:5">
      <c r="E374" s="1"/>
    </row>
    <row r="375" spans="5:5">
      <c r="E375" s="1"/>
    </row>
    <row r="376" spans="5:5">
      <c r="E376" s="1"/>
    </row>
    <row r="377" spans="5:5">
      <c r="E377" s="1"/>
    </row>
    <row r="378" spans="5:5">
      <c r="E378" s="1"/>
    </row>
    <row r="379" spans="5:5">
      <c r="E379" s="1"/>
    </row>
    <row r="380" spans="5:5">
      <c r="E380" s="1"/>
    </row>
    <row r="381" spans="5:5">
      <c r="E381" s="1"/>
    </row>
    <row r="382" spans="5:5">
      <c r="E382" s="1"/>
    </row>
    <row r="383" spans="5:5">
      <c r="E383" s="1"/>
    </row>
    <row r="384" spans="5:5">
      <c r="E384" s="1"/>
    </row>
    <row r="385" spans="5:5">
      <c r="E385" s="1"/>
    </row>
    <row r="386" spans="5:5">
      <c r="E386" s="1"/>
    </row>
    <row r="387" spans="5:5">
      <c r="E387" s="1"/>
    </row>
    <row r="388" spans="5:5">
      <c r="E388" s="1"/>
    </row>
    <row r="389" spans="5:5">
      <c r="E389" s="1"/>
    </row>
    <row r="390" spans="5:5">
      <c r="E390" s="1"/>
    </row>
    <row r="391" spans="5:5">
      <c r="E391" s="1"/>
    </row>
    <row r="392" spans="5:5">
      <c r="E392" s="1"/>
    </row>
    <row r="393" spans="5:5">
      <c r="E393" s="1"/>
    </row>
    <row r="394" spans="5:5">
      <c r="E394" s="1"/>
    </row>
    <row r="395" spans="5:5">
      <c r="E395" s="1"/>
    </row>
    <row r="396" spans="5:5">
      <c r="E396" s="1"/>
    </row>
    <row r="397" spans="5:5">
      <c r="E397" s="1"/>
    </row>
    <row r="398" spans="5:5">
      <c r="E398" s="1"/>
    </row>
    <row r="399" spans="5:5">
      <c r="E399" s="1"/>
    </row>
    <row r="400" spans="5:5">
      <c r="E400" s="1"/>
    </row>
    <row r="401" spans="5:5">
      <c r="E401" s="1"/>
    </row>
    <row r="402" spans="5:5">
      <c r="E402" s="1"/>
    </row>
    <row r="403" spans="5:5">
      <c r="E403" s="1"/>
    </row>
    <row r="404" spans="5:5">
      <c r="E404" s="1"/>
    </row>
    <row r="405" spans="5:5">
      <c r="E405" s="1"/>
    </row>
    <row r="406" spans="5:5">
      <c r="E406" s="1"/>
    </row>
    <row r="407" spans="5:5">
      <c r="E407" s="1"/>
    </row>
    <row r="408" spans="5:5">
      <c r="E408" s="1"/>
    </row>
    <row r="409" spans="5:5">
      <c r="E409" s="1"/>
    </row>
    <row r="410" spans="5:5">
      <c r="E410" s="1"/>
    </row>
    <row r="411" spans="5:5">
      <c r="E411" s="1"/>
    </row>
    <row r="412" spans="5:5">
      <c r="E412" s="1"/>
    </row>
    <row r="413" spans="5:5">
      <c r="E413" s="1"/>
    </row>
    <row r="414" spans="5:5">
      <c r="E414" s="1"/>
    </row>
    <row r="415" spans="5:5">
      <c r="E415" s="1"/>
    </row>
    <row r="416" spans="5:5">
      <c r="E416" s="1"/>
    </row>
    <row r="417" spans="5:5">
      <c r="E417" s="1"/>
    </row>
    <row r="418" spans="5:5">
      <c r="E418" s="1"/>
    </row>
    <row r="419" spans="5:5">
      <c r="E419" s="1"/>
    </row>
    <row r="420" spans="5:5">
      <c r="E420" s="1"/>
    </row>
    <row r="421" spans="5:5">
      <c r="E421" s="1"/>
    </row>
    <row r="422" spans="5:5">
      <c r="E422" s="1"/>
    </row>
    <row r="423" spans="5:5">
      <c r="E423" s="1"/>
    </row>
    <row r="424" spans="5:5">
      <c r="E424" s="1"/>
    </row>
    <row r="425" spans="5:5">
      <c r="E425" s="1"/>
    </row>
    <row r="426" spans="5:5">
      <c r="E426" s="1"/>
    </row>
    <row r="427" spans="5:5">
      <c r="E427" s="1"/>
    </row>
    <row r="428" spans="5:5">
      <c r="E428" s="1"/>
    </row>
    <row r="429" spans="5:5">
      <c r="E429" s="1"/>
    </row>
    <row r="430" spans="5:5">
      <c r="E430" s="1"/>
    </row>
    <row r="431" spans="5:5">
      <c r="E431" s="1"/>
    </row>
    <row r="432" spans="5:5">
      <c r="E432" s="1"/>
    </row>
    <row r="433" spans="5:5">
      <c r="E433" s="1"/>
    </row>
    <row r="434" spans="5:5">
      <c r="E434" s="1"/>
    </row>
    <row r="435" spans="5:5">
      <c r="E435" s="1"/>
    </row>
    <row r="436" spans="5:5">
      <c r="E436" s="1"/>
    </row>
    <row r="437" spans="5:5">
      <c r="E437" s="1"/>
    </row>
    <row r="438" spans="5:5">
      <c r="E438" s="1"/>
    </row>
    <row r="439" spans="5:5">
      <c r="E439" s="1"/>
    </row>
    <row r="440" spans="5:5">
      <c r="E440" s="1"/>
    </row>
    <row r="441" spans="5:5">
      <c r="E441" s="1"/>
    </row>
    <row r="442" spans="5:5">
      <c r="E442" s="1"/>
    </row>
    <row r="443" spans="5:5">
      <c r="E443" s="1"/>
    </row>
    <row r="444" spans="5:5">
      <c r="E444" s="1"/>
    </row>
    <row r="445" spans="5:5">
      <c r="E445" s="1"/>
    </row>
    <row r="446" spans="5:5">
      <c r="E446" s="1"/>
    </row>
    <row r="447" spans="5:5">
      <c r="E447" s="1"/>
    </row>
    <row r="448" spans="5:5">
      <c r="E448" s="1"/>
    </row>
    <row r="449" spans="5:5">
      <c r="E449" s="1"/>
    </row>
    <row r="450" spans="5:5">
      <c r="E450" s="1"/>
    </row>
    <row r="451" spans="5:5">
      <c r="E451" s="1"/>
    </row>
    <row r="452" spans="5:5">
      <c r="E452" s="1"/>
    </row>
    <row r="453" spans="5:5">
      <c r="E453" s="1"/>
    </row>
    <row r="454" spans="5:5">
      <c r="E454" s="1"/>
    </row>
    <row r="455" spans="5:5">
      <c r="E455" s="1"/>
    </row>
    <row r="456" spans="5:5">
      <c r="E456" s="1"/>
    </row>
    <row r="457" spans="5:5">
      <c r="E457" s="1"/>
    </row>
    <row r="458" spans="5:5">
      <c r="E458" s="1"/>
    </row>
    <row r="459" spans="5:5">
      <c r="E459" s="1"/>
    </row>
    <row r="460" spans="5:5">
      <c r="E460" s="1"/>
    </row>
    <row r="461" spans="5:5">
      <c r="E461" s="1"/>
    </row>
    <row r="462" spans="5:5">
      <c r="E462" s="1"/>
    </row>
    <row r="463" spans="5:5">
      <c r="E463" s="1"/>
    </row>
    <row r="464" spans="5:5">
      <c r="E464" s="1"/>
    </row>
    <row r="465" spans="5:5">
      <c r="E465" s="1"/>
    </row>
    <row r="466" spans="5:5">
      <c r="E466" s="1"/>
    </row>
    <row r="467" spans="5:5">
      <c r="E467" s="1"/>
    </row>
    <row r="468" spans="5:5">
      <c r="E468" s="1"/>
    </row>
    <row r="469" spans="5:5">
      <c r="E469" s="1"/>
    </row>
    <row r="470" spans="5:5">
      <c r="E470" s="1"/>
    </row>
    <row r="471" spans="5:5">
      <c r="E471" s="1"/>
    </row>
    <row r="472" spans="5:5">
      <c r="E472" s="1"/>
    </row>
    <row r="473" spans="5:5">
      <c r="E473" s="1"/>
    </row>
    <row r="474" spans="5:5">
      <c r="E474" s="1"/>
    </row>
  </sheetData>
  <mergeCells count="18">
    <mergeCell ref="A155:G155"/>
    <mergeCell ref="A10:G10"/>
    <mergeCell ref="A7:G7"/>
    <mergeCell ref="A8:G8"/>
    <mergeCell ref="A154:G154"/>
    <mergeCell ref="A1:G1"/>
    <mergeCell ref="A16:A17"/>
    <mergeCell ref="F16:F17"/>
    <mergeCell ref="G16:G17"/>
    <mergeCell ref="A2:G2"/>
    <mergeCell ref="A3:B3"/>
    <mergeCell ref="A4:B4"/>
    <mergeCell ref="A11:G11"/>
    <mergeCell ref="A12:G12"/>
    <mergeCell ref="A13:G13"/>
    <mergeCell ref="A14:G14"/>
    <mergeCell ref="A15:G15"/>
    <mergeCell ref="A9:G9"/>
  </mergeCells>
  <pageMargins left="0.51181102362204722" right="0.47244094488188981" top="0.55118110236220474" bottom="0.74803149606299213" header="0.31496062992125984" footer="0.31496062992125984"/>
  <pageSetup paperSize="9" scale="56" fitToHeight="7" orientation="portrait" horizontalDpi="360" verticalDpi="360" r:id="rId1"/>
  <rowBreaks count="2" manualBreakCount="2">
    <brk id="137" max="6" man="1"/>
    <brk id="1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ABSTRACT</vt:lpstr>
      <vt:lpstr>ABSTRACT!Print_Area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Trupti</dc:creator>
  <cp:keywords/>
  <dc:description/>
  <cp:lastModifiedBy>Yog Amit</cp:lastModifiedBy>
  <cp:revision/>
  <cp:lastPrinted>2024-11-25T09:59:46Z</cp:lastPrinted>
  <dcterms:created xsi:type="dcterms:W3CDTF">2023-12-14T09:30:25Z</dcterms:created>
  <dcterms:modified xsi:type="dcterms:W3CDTF">2025-01-14T07:26:34Z</dcterms:modified>
  <cp:category/>
  <cp:contentStatus/>
</cp:coreProperties>
</file>