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company\usha rani developers pvt ltd\subsidy\CA verification for subsidy\"/>
    </mc:Choice>
  </mc:AlternateContent>
  <xr:revisionPtr revIDLastSave="0" documentId="13_ncr:1_{C9266751-C74E-462D-A0BF-40E800D1A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 of Certificates" sheetId="1" r:id="rId1"/>
    <sheet name="Capital expenditure Detail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70" i="3" l="1"/>
  <c r="H6" i="3"/>
  <c r="H1465" i="3" l="1"/>
  <c r="H1464" i="3"/>
  <c r="H1463" i="3"/>
  <c r="H1462" i="3"/>
  <c r="H1461" i="3"/>
  <c r="H1460" i="3"/>
  <c r="H1459" i="3"/>
  <c r="H1458" i="3"/>
  <c r="H1457" i="3"/>
  <c r="H1456" i="3"/>
  <c r="H1455" i="3"/>
  <c r="H1454" i="3"/>
  <c r="H1453" i="3"/>
  <c r="H1452" i="3"/>
  <c r="H1451" i="3"/>
  <c r="H1450" i="3"/>
  <c r="H1449" i="3"/>
  <c r="H1448" i="3"/>
  <c r="H1447" i="3"/>
  <c r="H1446" i="3"/>
  <c r="H1445" i="3"/>
  <c r="H1444" i="3"/>
  <c r="H1443" i="3"/>
  <c r="H1442" i="3"/>
  <c r="H1441" i="3"/>
  <c r="H1440" i="3"/>
  <c r="H1439" i="3"/>
  <c r="H1438" i="3"/>
  <c r="H1437" i="3"/>
  <c r="H1436" i="3"/>
  <c r="H1435" i="3"/>
  <c r="H1434" i="3"/>
  <c r="H1433" i="3"/>
  <c r="H1432" i="3"/>
  <c r="H1431" i="3"/>
  <c r="H1430" i="3"/>
  <c r="H1429" i="3"/>
  <c r="H1428" i="3"/>
  <c r="H1427" i="3"/>
  <c r="H1426" i="3"/>
  <c r="H1425" i="3"/>
  <c r="H1424" i="3"/>
  <c r="H1423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9" i="3"/>
  <c r="H1408" i="3"/>
  <c r="H1407" i="3"/>
  <c r="H1406" i="3"/>
  <c r="H1405" i="3"/>
  <c r="H1404" i="3"/>
  <c r="H1403" i="3"/>
  <c r="H1402" i="3"/>
  <c r="H1401" i="3"/>
  <c r="H1400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2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4" i="3"/>
  <c r="H1173" i="3"/>
  <c r="H1172" i="3"/>
  <c r="H1171" i="3"/>
  <c r="H1170" i="3"/>
  <c r="H1169" i="3"/>
  <c r="H1168" i="3"/>
  <c r="H1167" i="3"/>
  <c r="H1163" i="3"/>
  <c r="H1162" i="3"/>
  <c r="H1158" i="3"/>
  <c r="H1157" i="3"/>
  <c r="H1156" i="3"/>
  <c r="H1155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5" i="3"/>
  <c r="H1136" i="3" s="1"/>
  <c r="H1130" i="3"/>
  <c r="H1129" i="3"/>
  <c r="H1128" i="3"/>
  <c r="H1127" i="3"/>
  <c r="H1126" i="3"/>
  <c r="H1125" i="3"/>
  <c r="H1123" i="3"/>
  <c r="H1122" i="3"/>
  <c r="H1121" i="3"/>
  <c r="H1120" i="3"/>
  <c r="H1119" i="3"/>
  <c r="H1118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08" i="3"/>
  <c r="H1007" i="3"/>
  <c r="H1006" i="3"/>
  <c r="H1005" i="3"/>
  <c r="H1001" i="3"/>
  <c r="H1002" i="3" s="1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3" i="3"/>
  <c r="H902" i="3"/>
  <c r="H901" i="3"/>
  <c r="H900" i="3"/>
  <c r="H896" i="3"/>
  <c r="H895" i="3"/>
  <c r="H894" i="3"/>
  <c r="H893" i="3"/>
  <c r="H889" i="3"/>
  <c r="H890" i="3" s="1"/>
  <c r="H885" i="3"/>
  <c r="H884" i="3"/>
  <c r="H883" i="3"/>
  <c r="H882" i="3"/>
  <c r="H881" i="3"/>
  <c r="H880" i="3"/>
  <c r="H879" i="3"/>
  <c r="A879" i="3"/>
  <c r="A880" i="3" s="1"/>
  <c r="A881" i="3" s="1"/>
  <c r="A882" i="3" s="1"/>
  <c r="A883" i="3" s="1"/>
  <c r="A884" i="3" s="1"/>
  <c r="A885" i="3" s="1"/>
  <c r="H878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A837" i="3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H836" i="3"/>
  <c r="A836" i="3"/>
  <c r="H835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A758" i="3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H757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A725" i="3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H724" i="3"/>
  <c r="H720" i="3"/>
  <c r="H719" i="3"/>
  <c r="H718" i="3"/>
  <c r="H717" i="3"/>
  <c r="H716" i="3"/>
  <c r="H715" i="3"/>
  <c r="A715" i="3"/>
  <c r="A716" i="3" s="1"/>
  <c r="A717" i="3" s="1"/>
  <c r="A718" i="3" s="1"/>
  <c r="A719" i="3" s="1"/>
  <c r="A720" i="3" s="1"/>
  <c r="H714" i="3"/>
  <c r="H710" i="3"/>
  <c r="H709" i="3"/>
  <c r="H708" i="3"/>
  <c r="A708" i="3"/>
  <c r="A709" i="3" s="1"/>
  <c r="A710" i="3" s="1"/>
  <c r="H707" i="3"/>
  <c r="J704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1" i="3"/>
  <c r="H400" i="3"/>
  <c r="H399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H1467" i="3" l="1"/>
  <c r="H1164" i="3"/>
  <c r="H1152" i="3"/>
  <c r="H897" i="3"/>
  <c r="H1009" i="3"/>
  <c r="H1052" i="3"/>
  <c r="H1076" i="3"/>
  <c r="H1131" i="3"/>
  <c r="H711" i="3"/>
  <c r="J82" i="3"/>
  <c r="J84" i="3" s="1"/>
  <c r="J699" i="3"/>
  <c r="J702" i="3" s="1"/>
  <c r="J706" i="3" s="1"/>
  <c r="H701" i="3"/>
  <c r="L702" i="3" s="1"/>
  <c r="H832" i="3"/>
  <c r="H721" i="3"/>
  <c r="H1115" i="3"/>
  <c r="H1175" i="3"/>
  <c r="H754" i="3"/>
  <c r="H875" i="3"/>
  <c r="H1159" i="3"/>
  <c r="H886" i="3"/>
  <c r="H904" i="3"/>
  <c r="H998" i="3"/>
</calcChain>
</file>

<file path=xl/sharedStrings.xml><?xml version="1.0" encoding="utf-8"?>
<sst xmlns="http://schemas.openxmlformats.org/spreadsheetml/2006/main" count="6455" uniqueCount="2232">
  <si>
    <t xml:space="preserve">S.No. </t>
  </si>
  <si>
    <t>Particulars</t>
  </si>
  <si>
    <t xml:space="preserve">Certificate No. </t>
  </si>
  <si>
    <t>Date of Issue</t>
  </si>
  <si>
    <t>S.No.</t>
  </si>
  <si>
    <t>Bill Date</t>
  </si>
  <si>
    <t>Bill No.</t>
  </si>
  <si>
    <t>LIST OF APPLICABLE GOVERNMENT REGISTRATIONS ALONG WITH THEIR CERTIFICATES</t>
  </si>
  <si>
    <t>HEAD WISE AND BILL WISE CAPITAL EXPENDITURE DETAILS</t>
  </si>
  <si>
    <t>Heads</t>
  </si>
  <si>
    <t>Following requirements have to be filled.</t>
  </si>
  <si>
    <t>Name, Address &amp; GSTN of Supplier</t>
  </si>
  <si>
    <t>Please provide this detail as per CA Certificate.</t>
  </si>
  <si>
    <t>Ground water NOC</t>
  </si>
  <si>
    <t>Sarai Act</t>
  </si>
  <si>
    <t>Weighing Machin</t>
  </si>
  <si>
    <t>Generators</t>
  </si>
  <si>
    <t>24VSNOC01041306</t>
  </si>
  <si>
    <t>Elevators</t>
  </si>
  <si>
    <t>24VSNOC07041308</t>
  </si>
  <si>
    <t xml:space="preserve">Transformer </t>
  </si>
  <si>
    <t>24VSNOC03032489</t>
  </si>
  <si>
    <t xml:space="preserve">MAP Aproval </t>
  </si>
  <si>
    <t>Fire NOC</t>
  </si>
  <si>
    <t>UPFS/2023/91692/FZB/FAIZABAD/782/CFO</t>
  </si>
  <si>
    <t>SSI/RHQ/NR/ATM/NOC/2024/90/306-08</t>
  </si>
  <si>
    <t>Department of tourism</t>
  </si>
  <si>
    <t>Property tax</t>
  </si>
  <si>
    <t>2024-25/Z01/006084</t>
  </si>
  <si>
    <t>License no. 12723020000333</t>
  </si>
  <si>
    <t>09AABCU7557J1ZS</t>
  </si>
  <si>
    <t>Building height</t>
  </si>
  <si>
    <t>Pollution Board NOC</t>
  </si>
  <si>
    <t xml:space="preserve">GST Certificate </t>
  </si>
  <si>
    <t>43/2021 (3)</t>
  </si>
  <si>
    <t>FSSAI License</t>
  </si>
  <si>
    <t>57/JA/SARAIACT/2024</t>
  </si>
  <si>
    <t xml:space="preserve">Water,Drainage ,Sewearage Connection </t>
  </si>
  <si>
    <t xml:space="preserve">Building Completion Certificate </t>
  </si>
  <si>
    <t>AYO/14/TP056/2024</t>
  </si>
  <si>
    <t>TAXABLE VALUE</t>
  </si>
  <si>
    <t>TAX</t>
  </si>
  <si>
    <t>INVOICE VALUE</t>
  </si>
  <si>
    <t>Column1</t>
  </si>
  <si>
    <t xml:space="preserve">Free Hold Charges </t>
  </si>
  <si>
    <t>Building</t>
  </si>
  <si>
    <t>31.03.2019</t>
  </si>
  <si>
    <t>Input Not Taken</t>
  </si>
  <si>
    <t>M/S ACC LIMITED ( 09AAACT1507C1ZV )</t>
  </si>
  <si>
    <t>23-Feb-19</t>
  </si>
  <si>
    <t>N212090100076020</t>
  </si>
  <si>
    <t>M/S PRAKASH  ENTERPRISES ( 09AAVPN9055H1ZW )</t>
  </si>
  <si>
    <t>12-Feb-19</t>
  </si>
  <si>
    <t>559</t>
  </si>
  <si>
    <t>14-Mar-19</t>
  </si>
  <si>
    <t>633</t>
  </si>
  <si>
    <t>05-Sep-19</t>
  </si>
  <si>
    <t>N212091901028643</t>
  </si>
  <si>
    <t>06-Sep-19</t>
  </si>
  <si>
    <t>N212091901028758</t>
  </si>
  <si>
    <t>07-Sep-19</t>
  </si>
  <si>
    <t>N212091901028932</t>
  </si>
  <si>
    <t>08-Sep-19</t>
  </si>
  <si>
    <t>N212091901029098</t>
  </si>
  <si>
    <t>10-Sep-19</t>
  </si>
  <si>
    <t>N212091901029355</t>
  </si>
  <si>
    <t>N212091901029296</t>
  </si>
  <si>
    <t>11-Oct-19</t>
  </si>
  <si>
    <t>N212091901034463</t>
  </si>
  <si>
    <t>N212091901034455</t>
  </si>
  <si>
    <t>N212091901034457</t>
  </si>
  <si>
    <t>20-Nov-19</t>
  </si>
  <si>
    <t>N212091901043033</t>
  </si>
  <si>
    <t>22-Nov-19</t>
  </si>
  <si>
    <t>N212091901043469</t>
  </si>
  <si>
    <t>23-Nov-19</t>
  </si>
  <si>
    <t>N212091901043730</t>
  </si>
  <si>
    <t>26-Nov-19</t>
  </si>
  <si>
    <t>N212091901044431</t>
  </si>
  <si>
    <t>19-Dec-19</t>
  </si>
  <si>
    <t>N212091901049939</t>
  </si>
  <si>
    <t>21-Dec-19</t>
  </si>
  <si>
    <t>N212091901050554</t>
  </si>
  <si>
    <t>N212091901050555</t>
  </si>
  <si>
    <t>26-Dec-19</t>
  </si>
  <si>
    <t>N212091901052080</t>
  </si>
  <si>
    <t>08-Jan-20</t>
  </si>
  <si>
    <t>N212091901055845</t>
  </si>
  <si>
    <t>M/S USHA MINES  ( 09AADFU9646D1ZV )</t>
  </si>
  <si>
    <t>30-Jun-19</t>
  </si>
  <si>
    <t>1172</t>
  </si>
  <si>
    <t>1173</t>
  </si>
  <si>
    <t>1174</t>
  </si>
  <si>
    <t>1175</t>
  </si>
  <si>
    <t>1176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</si>
  <si>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</si>
  <si>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</si>
  <si>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</si>
  <si>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</si>
  <si>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</si>
  <si>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</si>
  <si>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</si>
  <si>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</si>
  <si>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</si>
  <si>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</si>
  <si>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15-Jul-19</t>
  </si>
  <si>
    <t>1430</t>
  </si>
  <si>
    <t>16-Jul-19</t>
  </si>
  <si>
    <t>1448</t>
  </si>
  <si>
    <t>17-Jul-19</t>
  </si>
  <si>
    <t>1463</t>
  </si>
  <si>
    <t>18-Jul-19</t>
  </si>
  <si>
    <t>1469</t>
  </si>
  <si>
    <t>19-Jul-19</t>
  </si>
  <si>
    <t>1487</t>
  </si>
  <si>
    <t>20-Jul-19</t>
  </si>
  <si>
    <t>1497</t>
  </si>
  <si>
    <t>21-Jul-19</t>
  </si>
  <si>
    <t>1512</t>
  </si>
  <si>
    <t>22-Jul-19</t>
  </si>
  <si>
    <t>1522</t>
  </si>
  <si>
    <t>23-Jul-19</t>
  </si>
  <si>
    <t>1526</t>
  </si>
  <si>
    <t>24-Jul-19</t>
  </si>
  <si>
    <t>1532</t>
  </si>
  <si>
    <t>25-Jul-19</t>
  </si>
  <si>
    <t>1548</t>
  </si>
  <si>
    <t>27-Jul-19</t>
  </si>
  <si>
    <t>1550</t>
  </si>
  <si>
    <t>03-Aug-19</t>
  </si>
  <si>
    <t>1612</t>
  </si>
  <si>
    <t>04-Aug-19</t>
  </si>
  <si>
    <t>1626</t>
  </si>
  <si>
    <t>06-Aug-19</t>
  </si>
  <si>
    <t>1639</t>
  </si>
  <si>
    <t>07-Aug-19</t>
  </si>
  <si>
    <t>1644</t>
  </si>
  <si>
    <t>08-Aug-19</t>
  </si>
  <si>
    <t>1671</t>
  </si>
  <si>
    <t>09-Aug-19</t>
  </si>
  <si>
    <t>1675</t>
  </si>
  <si>
    <t>10-Aug-19</t>
  </si>
  <si>
    <t>1701</t>
  </si>
  <si>
    <t>11-Aug-19</t>
  </si>
  <si>
    <t>1708</t>
  </si>
  <si>
    <t>12-Aug-19</t>
  </si>
  <si>
    <t>1724</t>
  </si>
  <si>
    <t>13-Aug-19</t>
  </si>
  <si>
    <t>1734</t>
  </si>
  <si>
    <t>14-Aug-19</t>
  </si>
  <si>
    <t>1741</t>
  </si>
  <si>
    <t>15-Aug-19</t>
  </si>
  <si>
    <t>1752</t>
  </si>
  <si>
    <t>16-Aug-19</t>
  </si>
  <si>
    <t>1764</t>
  </si>
  <si>
    <t>17-Aug-19</t>
  </si>
  <si>
    <t>1774</t>
  </si>
  <si>
    <t>18-Aug-19</t>
  </si>
  <si>
    <t>1794</t>
  </si>
  <si>
    <t>19-Aug-19</t>
  </si>
  <si>
    <t>1808</t>
  </si>
  <si>
    <t>20-Aug-19</t>
  </si>
  <si>
    <t>1824</t>
  </si>
  <si>
    <t>21-Aug-19</t>
  </si>
  <si>
    <t>1846</t>
  </si>
  <si>
    <t>22-Aug-19</t>
  </si>
  <si>
    <t>1864</t>
  </si>
  <si>
    <t>23-Aug-19</t>
  </si>
  <si>
    <t>1884</t>
  </si>
  <si>
    <t>24-Aug-19</t>
  </si>
  <si>
    <t>1896</t>
  </si>
  <si>
    <t>25-Aug-19</t>
  </si>
  <si>
    <t>1903</t>
  </si>
  <si>
    <t>26-Aug-19</t>
  </si>
  <si>
    <t>1908</t>
  </si>
  <si>
    <t>27-Aug-19</t>
  </si>
  <si>
    <t>1918</t>
  </si>
  <si>
    <t>28-Aug-19</t>
  </si>
  <si>
    <t>1925</t>
  </si>
  <si>
    <t>29-Aug-19</t>
  </si>
  <si>
    <t>1944</t>
  </si>
  <si>
    <t>30-Aug-19</t>
  </si>
  <si>
    <t>1956</t>
  </si>
  <si>
    <t>31-Aug-19</t>
  </si>
  <si>
    <t>1978</t>
  </si>
  <si>
    <t>01-Sep-19</t>
  </si>
  <si>
    <t>1989</t>
  </si>
  <si>
    <t>02-Sep-19</t>
  </si>
  <si>
    <t>2010</t>
  </si>
  <si>
    <t>03-Sep-19</t>
  </si>
  <si>
    <t>2024</t>
  </si>
  <si>
    <t>04-Sep-19</t>
  </si>
  <si>
    <t>2041</t>
  </si>
  <si>
    <t>2055</t>
  </si>
  <si>
    <t>2101</t>
  </si>
  <si>
    <t>2130</t>
  </si>
  <si>
    <t>09-Sep-19</t>
  </si>
  <si>
    <t>2145</t>
  </si>
  <si>
    <t>12-Sep-19</t>
  </si>
  <si>
    <t>2173</t>
  </si>
  <si>
    <t>13-Sep-19</t>
  </si>
  <si>
    <t>2209</t>
  </si>
  <si>
    <t>14-Sep-19</t>
  </si>
  <si>
    <t>2221</t>
  </si>
  <si>
    <t>15-Sep-19</t>
  </si>
  <si>
    <t>2263</t>
  </si>
  <si>
    <t>16-Sep-19</t>
  </si>
  <si>
    <t>2288</t>
  </si>
  <si>
    <t>17-Sep-19</t>
  </si>
  <si>
    <t>2319</t>
  </si>
  <si>
    <t>18-Sep-19</t>
  </si>
  <si>
    <t>2340</t>
  </si>
  <si>
    <t>19-Sep-19</t>
  </si>
  <si>
    <t>2368</t>
  </si>
  <si>
    <t>20-Sep-19</t>
  </si>
  <si>
    <t>2382</t>
  </si>
  <si>
    <t>21-Sep-19</t>
  </si>
  <si>
    <t>2410</t>
  </si>
  <si>
    <t>22-Sep-19</t>
  </si>
  <si>
    <t>2437</t>
  </si>
  <si>
    <t>23-Sep-19</t>
  </si>
  <si>
    <t>2463</t>
  </si>
  <si>
    <t>24-Sep-19</t>
  </si>
  <si>
    <t>2490</t>
  </si>
  <si>
    <t>25-Sep-19</t>
  </si>
  <si>
    <t>2527</t>
  </si>
  <si>
    <t>26-Sep-19</t>
  </si>
  <si>
    <t>2553</t>
  </si>
  <si>
    <t>27-Sep-19</t>
  </si>
  <si>
    <t>2572</t>
  </si>
  <si>
    <t>28-Sep-19</t>
  </si>
  <si>
    <t>2574</t>
  </si>
  <si>
    <t>29-Sep-19</t>
  </si>
  <si>
    <t>2589</t>
  </si>
  <si>
    <t>30-Sep-19</t>
  </si>
  <si>
    <t>2596</t>
  </si>
  <si>
    <t>01-Oct-19</t>
  </si>
  <si>
    <t>2620</t>
  </si>
  <si>
    <t>02-Oct-19</t>
  </si>
  <si>
    <t>2621</t>
  </si>
  <si>
    <t>03-Oct-19</t>
  </si>
  <si>
    <t>2636</t>
  </si>
  <si>
    <t>05-Oct-19</t>
  </si>
  <si>
    <t>2644</t>
  </si>
  <si>
    <t>06-Oct-19</t>
  </si>
  <si>
    <t>2659</t>
  </si>
  <si>
    <t>07-Oct-19</t>
  </si>
  <si>
    <t>2666</t>
  </si>
  <si>
    <t>08-Oct-19</t>
  </si>
  <si>
    <t>2688</t>
  </si>
  <si>
    <t>09-Oct-19</t>
  </si>
  <si>
    <t>2704</t>
  </si>
  <si>
    <t>10-Oct-19</t>
  </si>
  <si>
    <t>2723</t>
  </si>
  <si>
    <t>2737</t>
  </si>
  <si>
    <t>12-Oct-19</t>
  </si>
  <si>
    <t>2744</t>
  </si>
  <si>
    <t>13-Oct-19</t>
  </si>
  <si>
    <t>2760</t>
  </si>
  <si>
    <t>14-Oct-19</t>
  </si>
  <si>
    <t>2781</t>
  </si>
  <si>
    <t>15-Oct-19</t>
  </si>
  <si>
    <t>2793</t>
  </si>
  <si>
    <t>16-Oct-19</t>
  </si>
  <si>
    <t>2803</t>
  </si>
  <si>
    <t>18-Oct-19</t>
  </si>
  <si>
    <t>2833</t>
  </si>
  <si>
    <t>19-Oct-19</t>
  </si>
  <si>
    <t>2844</t>
  </si>
  <si>
    <t>20-Oct-19</t>
  </si>
  <si>
    <t>2865</t>
  </si>
  <si>
    <t>21-Oct-19</t>
  </si>
  <si>
    <t>2880</t>
  </si>
  <si>
    <t>22-Oct-19</t>
  </si>
  <si>
    <t>2904</t>
  </si>
  <si>
    <t>23-Oct-19</t>
  </si>
  <si>
    <t>2928</t>
  </si>
  <si>
    <t>24-Oct-19</t>
  </si>
  <si>
    <t>2955</t>
  </si>
  <si>
    <t>25-Oct-19</t>
  </si>
  <si>
    <t>2959</t>
  </si>
  <si>
    <t>26-Oct-19</t>
  </si>
  <si>
    <t>2968</t>
  </si>
  <si>
    <t>31-Oct-19</t>
  </si>
  <si>
    <t>2985</t>
  </si>
  <si>
    <t>01-Nov-19</t>
  </si>
  <si>
    <t>2997</t>
  </si>
  <si>
    <t>02-Nov-19</t>
  </si>
  <si>
    <t>3006</t>
  </si>
  <si>
    <t>03-Nov-19</t>
  </si>
  <si>
    <t>3016</t>
  </si>
  <si>
    <t>04-Nov-19</t>
  </si>
  <si>
    <t>3027</t>
  </si>
  <si>
    <t>05-Nov-19</t>
  </si>
  <si>
    <t>3046</t>
  </si>
  <si>
    <t>06-Nov-19</t>
  </si>
  <si>
    <t>3064</t>
  </si>
  <si>
    <t>07-Nov-19</t>
  </si>
  <si>
    <t>3070</t>
  </si>
  <si>
    <t>08-Nov-19</t>
  </si>
  <si>
    <t>3085</t>
  </si>
  <si>
    <t>09-Nov-19</t>
  </si>
  <si>
    <t>3097</t>
  </si>
  <si>
    <t>11-Nov-19</t>
  </si>
  <si>
    <t>3120</t>
  </si>
  <si>
    <t>12-Nov-19</t>
  </si>
  <si>
    <t>3127</t>
  </si>
  <si>
    <t>13-Nov-19</t>
  </si>
  <si>
    <t>3136</t>
  </si>
  <si>
    <t>3141</t>
  </si>
  <si>
    <t>15-Nov-19</t>
  </si>
  <si>
    <t>3157</t>
  </si>
  <si>
    <t>19-Nov-19</t>
  </si>
  <si>
    <t>3169</t>
  </si>
  <si>
    <t>3170</t>
  </si>
  <si>
    <t>3187</t>
  </si>
  <si>
    <t>21-Nov-19</t>
  </si>
  <si>
    <t>3192</t>
  </si>
  <si>
    <t>3217</t>
  </si>
  <si>
    <t>3228</t>
  </si>
  <si>
    <t>24-Nov-19</t>
  </si>
  <si>
    <t>3250</t>
  </si>
  <si>
    <t>25-Nov-19</t>
  </si>
  <si>
    <t>3262</t>
  </si>
  <si>
    <t>3279</t>
  </si>
  <si>
    <t>27-Nov-19</t>
  </si>
  <si>
    <t>3293</t>
  </si>
  <si>
    <t>M/s Varun Kumar  ( 09AFBPG9577L1ZT )</t>
  </si>
  <si>
    <t>14-Jul-19</t>
  </si>
  <si>
    <t>790</t>
  </si>
  <si>
    <t>04-Jan-20</t>
  </si>
  <si>
    <t>2152</t>
  </si>
  <si>
    <t>14-Jun-19</t>
  </si>
  <si>
    <t>635</t>
  </si>
  <si>
    <t>15-Jun-19</t>
  </si>
  <si>
    <t>660</t>
  </si>
  <si>
    <t>651</t>
  </si>
  <si>
    <t>652</t>
  </si>
  <si>
    <t>653</t>
  </si>
  <si>
    <t>654</t>
  </si>
  <si>
    <t>655</t>
  </si>
  <si>
    <t>656</t>
  </si>
  <si>
    <t>657</t>
  </si>
  <si>
    <t>658</t>
  </si>
  <si>
    <t>18-Jun-19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</si>
  <si>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</si>
  <si>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</si>
  <si>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</si>
  <si>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</si>
  <si>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</si>
  <si>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</si>
  <si>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</si>
  <si>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</si>
  <si>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</si>
  <si>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</si>
  <si>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</si>
  <si>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</si>
  <si>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</si>
  <si>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</si>
  <si>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</si>
  <si>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</si>
  <si>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</si>
  <si>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</si>
  <si>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</si>
  <si>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</si>
  <si>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</si>
  <si>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</si>
  <si>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19-Jun-19</t>
  </si>
  <si>
    <t>723</t>
  </si>
  <si>
    <t>724</t>
  </si>
  <si>
    <t>725</t>
  </si>
  <si>
    <t>726</t>
  </si>
  <si>
    <t>727</t>
  </si>
  <si>
    <t>728</t>
  </si>
  <si>
    <t>20-Jun-19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</si>
  <si>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</si>
  <si>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</si>
  <si>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</si>
  <si>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</si>
  <si>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</si>
  <si>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</si>
  <si>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</si>
  <si>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</si>
  <si>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</si>
  <si>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</si>
  <si>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</si>
  <si>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</si>
  <si>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789</t>
  </si>
  <si>
    <t>796</t>
  </si>
  <si>
    <t>801</t>
  </si>
  <si>
    <t>806</t>
  </si>
  <si>
    <t>816</t>
  </si>
  <si>
    <t>820</t>
  </si>
  <si>
    <t>828</t>
  </si>
  <si>
    <t>830</t>
  </si>
  <si>
    <t>835</t>
  </si>
  <si>
    <t>839</t>
  </si>
  <si>
    <t>846</t>
  </si>
  <si>
    <t>26-Jul-19</t>
  </si>
  <si>
    <t>852</t>
  </si>
  <si>
    <t>31-Jul-19</t>
  </si>
  <si>
    <t>854</t>
  </si>
  <si>
    <t>01-Aug-19</t>
  </si>
  <si>
    <t>859</t>
  </si>
  <si>
    <t>02-Aug-19</t>
  </si>
  <si>
    <t>865</t>
  </si>
  <si>
    <t>875</t>
  </si>
  <si>
    <t>879</t>
  </si>
  <si>
    <t>882</t>
  </si>
  <si>
    <t>885</t>
  </si>
  <si>
    <t>891</t>
  </si>
  <si>
    <t>894</t>
  </si>
  <si>
    <t>901</t>
  </si>
  <si>
    <t>904</t>
  </si>
  <si>
    <t>907</t>
  </si>
  <si>
    <t>909</t>
  </si>
  <si>
    <t>913</t>
  </si>
  <si>
    <t>915</t>
  </si>
  <si>
    <t>916</t>
  </si>
  <si>
    <t>920</t>
  </si>
  <si>
    <t>922</t>
  </si>
  <si>
    <t>925</t>
  </si>
  <si>
    <t>926</t>
  </si>
  <si>
    <t>928</t>
  </si>
  <si>
    <t>932</t>
  </si>
  <si>
    <t>935</t>
  </si>
  <si>
    <t>939</t>
  </si>
  <si>
    <t>954</t>
  </si>
  <si>
    <t>964</t>
  </si>
  <si>
    <t>977</t>
  </si>
  <si>
    <t>991</t>
  </si>
  <si>
    <t>1000</t>
  </si>
  <si>
    <t>1007</t>
  </si>
  <si>
    <t>1019</t>
  </si>
  <si>
    <t>1025</t>
  </si>
  <si>
    <t>1035</t>
  </si>
  <si>
    <t>1040</t>
  </si>
  <si>
    <t>1048</t>
  </si>
  <si>
    <t>1060</t>
  </si>
  <si>
    <t>1067</t>
  </si>
  <si>
    <t>1078</t>
  </si>
  <si>
    <t>1089</t>
  </si>
  <si>
    <t>1100</t>
  </si>
  <si>
    <t>11-Sep-19</t>
  </si>
  <si>
    <t>1119</t>
  </si>
  <si>
    <t>1123</t>
  </si>
  <si>
    <t>1131</t>
  </si>
  <si>
    <t>1142</t>
  </si>
  <si>
    <t>1148</t>
  </si>
  <si>
    <t>1158</t>
  </si>
  <si>
    <t>1162</t>
  </si>
  <si>
    <t>1190</t>
  </si>
  <si>
    <t>1208</t>
  </si>
  <si>
    <t>1218</t>
  </si>
  <si>
    <t>1231</t>
  </si>
  <si>
    <t>1245</t>
  </si>
  <si>
    <t>1260</t>
  </si>
  <si>
    <t>1264</t>
  </si>
  <si>
    <t>1271</t>
  </si>
  <si>
    <t>1277</t>
  </si>
  <si>
    <t>1279</t>
  </si>
  <si>
    <t>1284</t>
  </si>
  <si>
    <t>1293</t>
  </si>
  <si>
    <t>1294</t>
  </si>
  <si>
    <t>1299</t>
  </si>
  <si>
    <t>1302</t>
  </si>
  <si>
    <t>1307</t>
  </si>
  <si>
    <t>1309</t>
  </si>
  <si>
    <t>1315</t>
  </si>
  <si>
    <t>1321</t>
  </si>
  <si>
    <t>1323</t>
  </si>
  <si>
    <t>1325</t>
  </si>
  <si>
    <t>1340</t>
  </si>
  <si>
    <t>1342</t>
  </si>
  <si>
    <t>1346</t>
  </si>
  <si>
    <t>17-Oct-19</t>
  </si>
  <si>
    <t>1354</t>
  </si>
  <si>
    <t>1356</t>
  </si>
  <si>
    <t>1366</t>
  </si>
  <si>
    <t>1383</t>
  </si>
  <si>
    <t>1397</t>
  </si>
  <si>
    <t>1404</t>
  </si>
  <si>
    <t>1414</t>
  </si>
  <si>
    <t>1422</t>
  </si>
  <si>
    <t>1429</t>
  </si>
  <si>
    <t>1458</t>
  </si>
  <si>
    <t>1462</t>
  </si>
  <si>
    <t>1465</t>
  </si>
  <si>
    <t>1467</t>
  </si>
  <si>
    <t>1470</t>
  </si>
  <si>
    <t>1472</t>
  </si>
  <si>
    <t>1478</t>
  </si>
  <si>
    <t>10-Nov-19</t>
  </si>
  <si>
    <t>1480</t>
  </si>
  <si>
    <t>1500</t>
  </si>
  <si>
    <t>14-Nov-19</t>
  </si>
  <si>
    <t>1506</t>
  </si>
  <si>
    <t>1523</t>
  </si>
  <si>
    <t>16-Nov-19</t>
  </si>
  <si>
    <t>1539</t>
  </si>
  <si>
    <t>17-Nov-19</t>
  </si>
  <si>
    <t>1558</t>
  </si>
  <si>
    <t>18-Nov-19</t>
  </si>
  <si>
    <t>1577</t>
  </si>
  <si>
    <t>1586</t>
  </si>
  <si>
    <t>1596</t>
  </si>
  <si>
    <t>05-Dec-19</t>
  </si>
  <si>
    <t>1665</t>
  </si>
  <si>
    <t>06-Dec-19</t>
  </si>
  <si>
    <t>1676</t>
  </si>
  <si>
    <t>07-Dec-19</t>
  </si>
  <si>
    <t>1706</t>
  </si>
  <si>
    <t>08-Dec-19</t>
  </si>
  <si>
    <t>1723</t>
  </si>
  <si>
    <t>09-Dec-19</t>
  </si>
  <si>
    <t>1745</t>
  </si>
  <si>
    <t>10-Dec-19</t>
  </si>
  <si>
    <t>1759</t>
  </si>
  <si>
    <t>12-Dec-19</t>
  </si>
  <si>
    <t>1781</t>
  </si>
  <si>
    <t>13-Dec-19</t>
  </si>
  <si>
    <t>1790</t>
  </si>
  <si>
    <t>14-Dec-19</t>
  </si>
  <si>
    <t>1801</t>
  </si>
  <si>
    <t>15-Dec-19</t>
  </si>
  <si>
    <t>1810</t>
  </si>
  <si>
    <t>16-Dec-19</t>
  </si>
  <si>
    <t>17-Dec-19</t>
  </si>
  <si>
    <t>1841</t>
  </si>
  <si>
    <t>18-Dec-19</t>
  </si>
  <si>
    <t>1848</t>
  </si>
  <si>
    <t>1868</t>
  </si>
  <si>
    <t>20-Dec-19</t>
  </si>
  <si>
    <t>1879</t>
  </si>
  <si>
    <t>1898</t>
  </si>
  <si>
    <t>22-Dec-19</t>
  </si>
  <si>
    <t>1920</t>
  </si>
  <si>
    <t>23-Dec-19</t>
  </si>
  <si>
    <t>1936</t>
  </si>
  <si>
    <t>24-Dec-19</t>
  </si>
  <si>
    <t>1952</t>
  </si>
  <si>
    <t>25-Dec-19</t>
  </si>
  <si>
    <t>1963</t>
  </si>
  <si>
    <t>1972</t>
  </si>
  <si>
    <t>27-Dec-19</t>
  </si>
  <si>
    <t>2002</t>
  </si>
  <si>
    <t>28-Dec-19</t>
  </si>
  <si>
    <t>2022</t>
  </si>
  <si>
    <t>29-Dec-19</t>
  </si>
  <si>
    <t>2039</t>
  </si>
  <si>
    <t>30-Dec-19</t>
  </si>
  <si>
    <t>2056</t>
  </si>
  <si>
    <t>31-Dec-19</t>
  </si>
  <si>
    <t>2077</t>
  </si>
  <si>
    <t>01-Jan-20</t>
  </si>
  <si>
    <t>2089</t>
  </si>
  <si>
    <t>02-Jan-20</t>
  </si>
  <si>
    <t>2123</t>
  </si>
  <si>
    <t>03-Jan-20</t>
  </si>
  <si>
    <t>2136</t>
  </si>
  <si>
    <t>2151</t>
  </si>
  <si>
    <t>05-Jan-20</t>
  </si>
  <si>
    <t>2175</t>
  </si>
  <si>
    <t>06-Jan-20</t>
  </si>
  <si>
    <t>2192</t>
  </si>
  <si>
    <t>2219</t>
  </si>
  <si>
    <t>09-Jan-20</t>
  </si>
  <si>
    <t>2232</t>
  </si>
  <si>
    <t>12-Jan-20</t>
  </si>
  <si>
    <t>2246</t>
  </si>
  <si>
    <t>01-Feb-20</t>
  </si>
  <si>
    <t>2422</t>
  </si>
  <si>
    <t>07-Feb-20</t>
  </si>
  <si>
    <t>2544</t>
  </si>
  <si>
    <t>11-Feb-20</t>
  </si>
  <si>
    <t>2573</t>
  </si>
  <si>
    <t>12-Feb-20</t>
  </si>
  <si>
    <t>2615</t>
  </si>
  <si>
    <t>13-Feb-20</t>
  </si>
  <si>
    <t>2678</t>
  </si>
  <si>
    <t>14-Feb-20</t>
  </si>
  <si>
    <t>2686</t>
  </si>
  <si>
    <t>15-Feb-20</t>
  </si>
  <si>
    <t>2716</t>
  </si>
  <si>
    <t>16-Feb-20</t>
  </si>
  <si>
    <t>2762</t>
  </si>
  <si>
    <t>17-Feb-20</t>
  </si>
  <si>
    <t>2779</t>
  </si>
  <si>
    <t>18-Feb-20</t>
  </si>
  <si>
    <t>2810</t>
  </si>
  <si>
    <t>19-Feb-20</t>
  </si>
  <si>
    <t>2834</t>
  </si>
  <si>
    <t>22-Feb-20</t>
  </si>
  <si>
    <t>2858</t>
  </si>
  <si>
    <t>23-Feb-20</t>
  </si>
  <si>
    <t>2873</t>
  </si>
  <si>
    <t>24-Feb-20</t>
  </si>
  <si>
    <t>2911</t>
  </si>
  <si>
    <t>25-Feb-20</t>
  </si>
  <si>
    <t>2926</t>
  </si>
  <si>
    <t>26-Feb-20</t>
  </si>
  <si>
    <t>2957</t>
  </si>
  <si>
    <t>27-Feb-20</t>
  </si>
  <si>
    <t>2988</t>
  </si>
  <si>
    <t>28-Feb-20</t>
  </si>
  <si>
    <t>3002</t>
  </si>
  <si>
    <t>29-Feb-20</t>
  </si>
  <si>
    <t>01-Mar-20</t>
  </si>
  <si>
    <t>3042</t>
  </si>
  <si>
    <t>02-Mar-20</t>
  </si>
  <si>
    <t>3066</t>
  </si>
  <si>
    <t>03-Mar-20</t>
  </si>
  <si>
    <t>3089</t>
  </si>
  <si>
    <t>04-Mar-20</t>
  </si>
  <si>
    <t>3117</t>
  </si>
  <si>
    <t>07-Mar-20</t>
  </si>
  <si>
    <t>3200</t>
  </si>
  <si>
    <t>08-Mar-20</t>
  </si>
  <si>
    <t>3224</t>
  </si>
  <si>
    <t>13-Mar-20</t>
  </si>
  <si>
    <t>3256</t>
  </si>
  <si>
    <t>15-Mar-20</t>
  </si>
  <si>
    <t>3304</t>
  </si>
  <si>
    <t>16-Mar-20</t>
  </si>
  <si>
    <t>3331</t>
  </si>
  <si>
    <t>SCHINDLER INDIA P LTD ( 09AAECS1548J1Z4 )</t>
  </si>
  <si>
    <t>24-Jan-20</t>
  </si>
  <si>
    <t>CI0900023963</t>
  </si>
  <si>
    <t>CI0900023964</t>
  </si>
  <si>
    <t>SHREE RADHEY KRISHNA ISPAT ( 09ACPFS7552J1ZB )</t>
  </si>
  <si>
    <t>Usha Trading Company ( 09AFSPJ0945C1ZE )</t>
  </si>
  <si>
    <t>01-Jul-19</t>
  </si>
  <si>
    <t>208</t>
  </si>
  <si>
    <t>351</t>
  </si>
  <si>
    <t>539</t>
  </si>
  <si>
    <t>611</t>
  </si>
  <si>
    <t>25-Jan-20</t>
  </si>
  <si>
    <t>696</t>
  </si>
  <si>
    <t>20-Mar-20</t>
  </si>
  <si>
    <t>863</t>
  </si>
  <si>
    <t>23-Mar-20</t>
  </si>
  <si>
    <t>878</t>
  </si>
  <si>
    <t>Shivam Shukla (Not in GSTR 2A)</t>
  </si>
  <si>
    <t>31.03.2020</t>
  </si>
  <si>
    <t>Input Missing (Not in GSTR 2A)</t>
  </si>
  <si>
    <t>Jai Maa Durga Construction Company (Not in GSTR 2A)</t>
  </si>
  <si>
    <t>SAROVAR HOTELS PRIVATE LIMITED ( 27AAACS8083L7ZO )</t>
  </si>
  <si>
    <t>31-Oct-20</t>
  </si>
  <si>
    <t>TS/2020/10/005</t>
  </si>
  <si>
    <t>26-Aug-20</t>
  </si>
  <si>
    <t>TS/2020/08/004</t>
  </si>
  <si>
    <t>PLURAL DESIGN CONSULTANTS PVT LTD ( 07AACCP0822G1ZT )</t>
  </si>
  <si>
    <t>11-Oct-21</t>
  </si>
  <si>
    <t>13</t>
  </si>
  <si>
    <t>Free Holding (Not in GSTR 2A)</t>
  </si>
  <si>
    <t>31.03.2021</t>
  </si>
  <si>
    <t>M/S CEMENT ASSOCIATES, ( 09AKSPR4246D1ZR )</t>
  </si>
  <si>
    <t>20-Mar-22</t>
  </si>
  <si>
    <t>506</t>
  </si>
  <si>
    <t>EKAI ENTERPRISES LLP ( 09AAHFE9037G1Z8 )</t>
  </si>
  <si>
    <t>05-Nov-22</t>
  </si>
  <si>
    <t>0620/2022-23</t>
  </si>
  <si>
    <t>0619/2022-23</t>
  </si>
  <si>
    <t>06-Nov-22</t>
  </si>
  <si>
    <t>0627/2022-23</t>
  </si>
  <si>
    <t>0626/2022-23</t>
  </si>
  <si>
    <t>07-Feb-23</t>
  </si>
  <si>
    <t>0933/2022-23</t>
  </si>
  <si>
    <t>28-Feb-23</t>
  </si>
  <si>
    <t>1045/2022-23</t>
  </si>
  <si>
    <t>SINGH CONSTRUCTION COMPANY -DEORIA ( 09AHMPD6733A1ZK )</t>
  </si>
  <si>
    <t>11-Aug-22</t>
  </si>
  <si>
    <t>SCC/162</t>
  </si>
  <si>
    <t>25-Aug-22</t>
  </si>
  <si>
    <t>SCC/175</t>
  </si>
  <si>
    <t>SCC/161</t>
  </si>
  <si>
    <t>SHIVALAYA STEEL ( 09AUXPJ7000L2Z2 )</t>
  </si>
  <si>
    <t>01-Jun-22</t>
  </si>
  <si>
    <t>93</t>
  </si>
  <si>
    <t>12-Sep-22</t>
  </si>
  <si>
    <t>275</t>
  </si>
  <si>
    <t>01-Feb-23</t>
  </si>
  <si>
    <t>522</t>
  </si>
  <si>
    <t>SAGAR TILES AND MARBLE ( 09AXSPS4265Q1Z6 )</t>
  </si>
  <si>
    <t>26-Nov-22</t>
  </si>
  <si>
    <t>19-Feb-23</t>
  </si>
  <si>
    <t>1121</t>
  </si>
  <si>
    <t>SUMAN ART GLASS ( 09AZHPS0149J1Z0 )</t>
  </si>
  <si>
    <t>13-Dec-22</t>
  </si>
  <si>
    <t>2022-23/930</t>
  </si>
  <si>
    <t>26-Dec-22</t>
  </si>
  <si>
    <t>2022-23/990</t>
  </si>
  <si>
    <t>09-Jan-23</t>
  </si>
  <si>
    <t>2022-23/1045</t>
  </si>
  <si>
    <t>11-Jan-23</t>
  </si>
  <si>
    <t>2022-23/1049</t>
  </si>
  <si>
    <t>19-Jan-23</t>
  </si>
  <si>
    <t>2022-23/1086</t>
  </si>
  <si>
    <t>21-Jan-23</t>
  </si>
  <si>
    <t>2022-23/1101</t>
  </si>
  <si>
    <t>24-Jan-23</t>
  </si>
  <si>
    <t>2022-23/1110</t>
  </si>
  <si>
    <t>30-Jan-23</t>
  </si>
  <si>
    <t>2022-23/1129</t>
  </si>
  <si>
    <t>27-Mar-23</t>
  </si>
  <si>
    <t>2022-23/1346</t>
  </si>
  <si>
    <t>2022-23/1348</t>
  </si>
  <si>
    <t>CEMENT ASSOCIATES ( 09AKSPR4246D1ZR )</t>
  </si>
  <si>
    <t>17-Apr-22</t>
  </si>
  <si>
    <t>22</t>
  </si>
  <si>
    <t>03-Jun-22</t>
  </si>
  <si>
    <t>78</t>
  </si>
  <si>
    <t>19-Jun-22</t>
  </si>
  <si>
    <t>94</t>
  </si>
  <si>
    <t>22-Jul-22</t>
  </si>
  <si>
    <t>138</t>
  </si>
  <si>
    <t>159</t>
  </si>
  <si>
    <t>11-Sep-22</t>
  </si>
  <si>
    <t>194</t>
  </si>
  <si>
    <t>199</t>
  </si>
  <si>
    <t>30-Sep-22</t>
  </si>
  <si>
    <t>221</t>
  </si>
  <si>
    <t>17-Oct-22</t>
  </si>
  <si>
    <t>248</t>
  </si>
  <si>
    <t>15-Nov-22</t>
  </si>
  <si>
    <t>278</t>
  </si>
  <si>
    <t>29-Dec-22</t>
  </si>
  <si>
    <t>359</t>
  </si>
  <si>
    <t>BAJRANG IMPEX ( 09BGMPJ5050L1Z0 )</t>
  </si>
  <si>
    <t>12</t>
  </si>
  <si>
    <t>14</t>
  </si>
  <si>
    <t>27-Jan-23</t>
  </si>
  <si>
    <t>15</t>
  </si>
  <si>
    <t>04-Mar-23</t>
  </si>
  <si>
    <t>16</t>
  </si>
  <si>
    <t>06-Mar-23</t>
  </si>
  <si>
    <t>17</t>
  </si>
  <si>
    <t>M/S WORLD OF MOSAIC ( 09BIIPS7019G1ZW )</t>
  </si>
  <si>
    <t>22-Mar-23</t>
  </si>
  <si>
    <t>WOM/2022-23/0095</t>
  </si>
  <si>
    <t>WORLD OF TILE ( 09AGJPG6065G1Z9 )</t>
  </si>
  <si>
    <t>02-Sep-22</t>
  </si>
  <si>
    <t>2022-23/1040</t>
  </si>
  <si>
    <t>FAISAL AND COMPANY ( 09AGJPA1568J1ZA )</t>
  </si>
  <si>
    <t>12-Dec-22</t>
  </si>
  <si>
    <t>TA001155</t>
  </si>
  <si>
    <t>15-Dec-22</t>
  </si>
  <si>
    <t>TA001181</t>
  </si>
  <si>
    <t>03-Jan-23</t>
  </si>
  <si>
    <t>TA001592</t>
  </si>
  <si>
    <t>22-Feb-23</t>
  </si>
  <si>
    <t>TA002676</t>
  </si>
  <si>
    <t>M/S HI-STYLE ( 09AGAPA2235R1ZD )</t>
  </si>
  <si>
    <t>10-Mar-23</t>
  </si>
  <si>
    <t>HO/22-23/444</t>
  </si>
  <si>
    <t>TIWARI ENTERPRISES ( 09AERPT9147C1ZV )</t>
  </si>
  <si>
    <t>03-May-22</t>
  </si>
  <si>
    <t>TE272022-23</t>
  </si>
  <si>
    <t>TE282022-23</t>
  </si>
  <si>
    <t>T R AND BROTHERS ( 09AEMPV6545D1Z0 )</t>
  </si>
  <si>
    <t>02-May-22</t>
  </si>
  <si>
    <t>141</t>
  </si>
  <si>
    <t>08-May-22</t>
  </si>
  <si>
    <t>161</t>
  </si>
  <si>
    <t>29-May-22</t>
  </si>
  <si>
    <t>211</t>
  </si>
  <si>
    <t>04-Jul-22</t>
  </si>
  <si>
    <t>299</t>
  </si>
  <si>
    <t>05-Oct-22</t>
  </si>
  <si>
    <t>589</t>
  </si>
  <si>
    <t>23-Nov-22</t>
  </si>
  <si>
    <t>28-Jan-23</t>
  </si>
  <si>
    <t>1105</t>
  </si>
  <si>
    <t>30-Mar-23</t>
  </si>
  <si>
    <t>1403</t>
  </si>
  <si>
    <t>1407</t>
  </si>
  <si>
    <t>1408</t>
  </si>
  <si>
    <t>1402</t>
  </si>
  <si>
    <t>31-Mar-23</t>
  </si>
  <si>
    <t>1415</t>
  </si>
  <si>
    <t>1441</t>
  </si>
  <si>
    <t>1442</t>
  </si>
  <si>
    <t>1443</t>
  </si>
  <si>
    <t>M/S ANAND ENTERPRISES ( 09ADPPR5127H1Z3 )</t>
  </si>
  <si>
    <t>07-Dec-22</t>
  </si>
  <si>
    <t>AE/22-23/7428</t>
  </si>
  <si>
    <t>AE/22-23/7572</t>
  </si>
  <si>
    <t>21-Dec-22</t>
  </si>
  <si>
    <t>AE/22-23/7931</t>
  </si>
  <si>
    <t>23-Dec-22</t>
  </si>
  <si>
    <t>AE/22-23/8026</t>
  </si>
  <si>
    <t>30-Dec-22</t>
  </si>
  <si>
    <t>AE/22-23/8245</t>
  </si>
  <si>
    <t>10-Jan-23</t>
  </si>
  <si>
    <t>AE/22-23/8551</t>
  </si>
  <si>
    <t>AE/22-23/9142</t>
  </si>
  <si>
    <t>AE/22-23/9187</t>
  </si>
  <si>
    <t>AE/22-23/9484</t>
  </si>
  <si>
    <t>24-Feb-23</t>
  </si>
  <si>
    <t>AE/22-23/10053</t>
  </si>
  <si>
    <t>JAIPUR MARBLE INDUSTRIES ( 09ABTPA2945E1ZM )</t>
  </si>
  <si>
    <t>24-Dec-22</t>
  </si>
  <si>
    <t>T008725</t>
  </si>
  <si>
    <t>T008724</t>
  </si>
  <si>
    <t>T008726</t>
  </si>
  <si>
    <t>T008727</t>
  </si>
  <si>
    <t>T009160</t>
  </si>
  <si>
    <t>T009426</t>
  </si>
  <si>
    <t>31-Jan-23</t>
  </si>
  <si>
    <t>T010442</t>
  </si>
  <si>
    <t>T011468</t>
  </si>
  <si>
    <t>01-Mar-23</t>
  </si>
  <si>
    <t>T011782</t>
  </si>
  <si>
    <t>17-Mar-23</t>
  </si>
  <si>
    <t>T012372</t>
  </si>
  <si>
    <t>T012808</t>
  </si>
  <si>
    <t>T012810</t>
  </si>
  <si>
    <t>SARNA STONEX PRIVATE LIMITED ( 09AAMCS4511M1ZX )</t>
  </si>
  <si>
    <t>964/2022-23</t>
  </si>
  <si>
    <t>NCL BUILDTEK LIMITED ( 09AACCA9318G1ZN )</t>
  </si>
  <si>
    <t>07-Apr-22</t>
  </si>
  <si>
    <t>S-22-23-GZ009</t>
  </si>
  <si>
    <t>16-Jun-22</t>
  </si>
  <si>
    <t>S-22-23-GZ181</t>
  </si>
  <si>
    <t>ASHRAF PAINT ( 09AAVPI1356C1ZN )</t>
  </si>
  <si>
    <t>GST7902</t>
  </si>
  <si>
    <t>09-Feb-23</t>
  </si>
  <si>
    <t>GST8119</t>
  </si>
  <si>
    <t>10-Feb-23</t>
  </si>
  <si>
    <t>GST8182</t>
  </si>
  <si>
    <t>16-Feb-23</t>
  </si>
  <si>
    <t>GST8360</t>
  </si>
  <si>
    <t>17-Feb-23</t>
  </si>
  <si>
    <t>GST8387</t>
  </si>
  <si>
    <t>GST8751</t>
  </si>
  <si>
    <t xml:space="preserve"> GOEL &amp; CO. ( 09ADGPG5198L2ZY )</t>
  </si>
  <si>
    <t>29</t>
  </si>
  <si>
    <t>53</t>
  </si>
  <si>
    <t>LABOUR WAGES (Not in GSTR 2A)</t>
  </si>
  <si>
    <t>31.03.2023</t>
  </si>
  <si>
    <t>FINE EDGE INTERIOR (Not in GSTR 2A)</t>
  </si>
  <si>
    <t>AN INTEGRATED DESIGN STUDIO ( 06AIBPA0917F1Z1 )</t>
  </si>
  <si>
    <t>24-Sep-23</t>
  </si>
  <si>
    <t>AERO SURVEY PRIVATE LIMITED ( 07AAOCA1496K1Z7 )</t>
  </si>
  <si>
    <t>19-Dec-23</t>
  </si>
  <si>
    <t>23-24/12/14</t>
  </si>
  <si>
    <t>ART IMPRESSION ( 07BQYPB9677B1ZB )</t>
  </si>
  <si>
    <t>13-Nov-23</t>
  </si>
  <si>
    <t>69</t>
  </si>
  <si>
    <t>25-Aug-23</t>
  </si>
  <si>
    <t>64</t>
  </si>
  <si>
    <t>28-Nov-23</t>
  </si>
  <si>
    <t>70</t>
  </si>
  <si>
    <t>ALHM INTERIORS CONSULTANTS ( 07DLOPS1335C1Z3 )</t>
  </si>
  <si>
    <t>02-Dec-23</t>
  </si>
  <si>
    <t>AIC/2023-24/88</t>
  </si>
  <si>
    <t>16-Nov-23</t>
  </si>
  <si>
    <t>AIC/2023-24/81</t>
  </si>
  <si>
    <t>KASA CEREMICS PRIVATE LIMITED ( 09AAHCK2717L1Z8 )</t>
  </si>
  <si>
    <t>06-Apr-23</t>
  </si>
  <si>
    <t>64/2023-24</t>
  </si>
  <si>
    <t>07-Oct-23</t>
  </si>
  <si>
    <t>718/2023-24</t>
  </si>
  <si>
    <t>10-Sep-23</t>
  </si>
  <si>
    <t>584/2023-24</t>
  </si>
  <si>
    <t>11-Sep-23</t>
  </si>
  <si>
    <t>586/2023-24</t>
  </si>
  <si>
    <t>587/2023-24</t>
  </si>
  <si>
    <t>15-Oct-23</t>
  </si>
  <si>
    <t>764/2023-24</t>
  </si>
  <si>
    <t>17-Jul-23</t>
  </si>
  <si>
    <t>402/2023-24</t>
  </si>
  <si>
    <t>403/2023-24</t>
  </si>
  <si>
    <t>406/2023-24</t>
  </si>
  <si>
    <t>407/2023-24</t>
  </si>
  <si>
    <t>18-Jul-23</t>
  </si>
  <si>
    <t>412/2023-24</t>
  </si>
  <si>
    <t>10-Jul-23</t>
  </si>
  <si>
    <t>313/2023-24</t>
  </si>
  <si>
    <t>314/2023-24</t>
  </si>
  <si>
    <t>PRIYANSHI ENTERPRISES ( 09AAVFP9112D1ZX )</t>
  </si>
  <si>
    <t>14-Mar-24</t>
  </si>
  <si>
    <t>AS/23-24/143</t>
  </si>
  <si>
    <t>GR/23-24/162</t>
  </si>
  <si>
    <t>AS/23-24/29</t>
  </si>
  <si>
    <t>23-Mar-24</t>
  </si>
  <si>
    <t>GR/23-24/177</t>
  </si>
  <si>
    <t>29-Apr-23</t>
  </si>
  <si>
    <t>GR/23-24/16</t>
  </si>
  <si>
    <t>GR/23-24/17</t>
  </si>
  <si>
    <t>KRISHNA INTERIOR &amp; HARDWARE ( 09AAYFK0087F1ZV )</t>
  </si>
  <si>
    <t>31-Jul-23</t>
  </si>
  <si>
    <t>KIH/23-24/1363</t>
  </si>
  <si>
    <t>02-Jan-24</t>
  </si>
  <si>
    <t>T010406</t>
  </si>
  <si>
    <t>02-May-23</t>
  </si>
  <si>
    <t>T001218</t>
  </si>
  <si>
    <t>02-Jun-23</t>
  </si>
  <si>
    <t>T002351</t>
  </si>
  <si>
    <t>02-Oct-23</t>
  </si>
  <si>
    <t>T006621</t>
  </si>
  <si>
    <t>T006622</t>
  </si>
  <si>
    <t>T006623</t>
  </si>
  <si>
    <t>T006624</t>
  </si>
  <si>
    <t>03-Aug-23</t>
  </si>
  <si>
    <t>T004512</t>
  </si>
  <si>
    <t>T004513</t>
  </si>
  <si>
    <t>04-Aug-23</t>
  </si>
  <si>
    <t>T004565</t>
  </si>
  <si>
    <t>T004566</t>
  </si>
  <si>
    <t>04-Oct-23</t>
  </si>
  <si>
    <t>T006718</t>
  </si>
  <si>
    <t>05-May-23</t>
  </si>
  <si>
    <t>T001299</t>
  </si>
  <si>
    <t>05-Aug-23</t>
  </si>
  <si>
    <t>T004604</t>
  </si>
  <si>
    <t>05-Oct-23</t>
  </si>
  <si>
    <t>T006791</t>
  </si>
  <si>
    <t>T000207</t>
  </si>
  <si>
    <t>06-Oct-23</t>
  </si>
  <si>
    <t>T006797</t>
  </si>
  <si>
    <t>06-Nov-23</t>
  </si>
  <si>
    <t>T008142</t>
  </si>
  <si>
    <t>07-Feb-24</t>
  </si>
  <si>
    <t>T011946</t>
  </si>
  <si>
    <t>07-Jun-23</t>
  </si>
  <si>
    <t>T002567</t>
  </si>
  <si>
    <t>T002602</t>
  </si>
  <si>
    <t>07-Aug-23</t>
  </si>
  <si>
    <t>T004638</t>
  </si>
  <si>
    <t>T006835</t>
  </si>
  <si>
    <t>T006858</t>
  </si>
  <si>
    <t>T006859</t>
  </si>
  <si>
    <t>08-Jan-24</t>
  </si>
  <si>
    <t>T010651</t>
  </si>
  <si>
    <t>08-Feb-24</t>
  </si>
  <si>
    <t>T011953</t>
  </si>
  <si>
    <t>08-Jul-23</t>
  </si>
  <si>
    <t>T003703</t>
  </si>
  <si>
    <t>08-Oct-23</t>
  </si>
  <si>
    <t>T006872</t>
  </si>
  <si>
    <t>T006873</t>
  </si>
  <si>
    <t>09-May-23</t>
  </si>
  <si>
    <t>T001448</t>
  </si>
  <si>
    <t>09-Aug-23</t>
  </si>
  <si>
    <t>T004720</t>
  </si>
  <si>
    <t>10-Jan-24</t>
  </si>
  <si>
    <t>T010785</t>
  </si>
  <si>
    <t>10-Feb-24</t>
  </si>
  <si>
    <t>T012041</t>
  </si>
  <si>
    <t>10-Jun-23</t>
  </si>
  <si>
    <t>T002690</t>
  </si>
  <si>
    <t>11-Aug-23</t>
  </si>
  <si>
    <t>T004755</t>
  </si>
  <si>
    <t>T004756</t>
  </si>
  <si>
    <t>T005817</t>
  </si>
  <si>
    <t>11-Oct-23</t>
  </si>
  <si>
    <t>T007017</t>
  </si>
  <si>
    <t>T007023</t>
  </si>
  <si>
    <t>12-Apr-23</t>
  </si>
  <si>
    <t>T000512</t>
  </si>
  <si>
    <t>12-Jul-23</t>
  </si>
  <si>
    <t>T003792</t>
  </si>
  <si>
    <t>13-May-23</t>
  </si>
  <si>
    <t>T001611</t>
  </si>
  <si>
    <t>13-Aug-23</t>
  </si>
  <si>
    <t>T004813</t>
  </si>
  <si>
    <t>14-Jul-23</t>
  </si>
  <si>
    <t>T003856</t>
  </si>
  <si>
    <t>14-Sep-23</t>
  </si>
  <si>
    <t>T005914</t>
  </si>
  <si>
    <t>14-Oct-23</t>
  </si>
  <si>
    <t>T007168</t>
  </si>
  <si>
    <t>15-Jul-23</t>
  </si>
  <si>
    <t>T003900</t>
  </si>
  <si>
    <t>T007191</t>
  </si>
  <si>
    <t>T007225</t>
  </si>
  <si>
    <t>16-Mar-24</t>
  </si>
  <si>
    <t>T013506</t>
  </si>
  <si>
    <t>16-May-23</t>
  </si>
  <si>
    <t>T001731</t>
  </si>
  <si>
    <t>17-Feb-24</t>
  </si>
  <si>
    <t>T012355</t>
  </si>
  <si>
    <t>17-Sep-23</t>
  </si>
  <si>
    <t>T006065</t>
  </si>
  <si>
    <t>T006066</t>
  </si>
  <si>
    <t>18-Feb-24</t>
  </si>
  <si>
    <t>T012394</t>
  </si>
  <si>
    <t>18-Aug-23</t>
  </si>
  <si>
    <t>T004973</t>
  </si>
  <si>
    <t>T004974</t>
  </si>
  <si>
    <t>19-Jan-24</t>
  </si>
  <si>
    <t>T011174</t>
  </si>
  <si>
    <t>21-Apr-23</t>
  </si>
  <si>
    <t>T000820</t>
  </si>
  <si>
    <t>21-Aug-23</t>
  </si>
  <si>
    <t>T005052</t>
  </si>
  <si>
    <t>22-Jun-23</t>
  </si>
  <si>
    <t>T003176</t>
  </si>
  <si>
    <t>23-Jul-23</t>
  </si>
  <si>
    <t>T004131</t>
  </si>
  <si>
    <t>25-Oct-23</t>
  </si>
  <si>
    <t>T007570</t>
  </si>
  <si>
    <t>25-Dec-23</t>
  </si>
  <si>
    <t>T010125</t>
  </si>
  <si>
    <t>26-Jul-23</t>
  </si>
  <si>
    <t>T004263</t>
  </si>
  <si>
    <t>26-Dec-23</t>
  </si>
  <si>
    <t>T010137</t>
  </si>
  <si>
    <t>27-Jul-23</t>
  </si>
  <si>
    <t>T004279</t>
  </si>
  <si>
    <t>T004280</t>
  </si>
  <si>
    <t>T004286</t>
  </si>
  <si>
    <t>27-Aug-23</t>
  </si>
  <si>
    <t>T005263</t>
  </si>
  <si>
    <t>T005264</t>
  </si>
  <si>
    <t>28-Jul-23</t>
  </si>
  <si>
    <t>T004351</t>
  </si>
  <si>
    <t>28-Aug-23</t>
  </si>
  <si>
    <t>T005282</t>
  </si>
  <si>
    <t>T005283</t>
  </si>
  <si>
    <t>29-May-23</t>
  </si>
  <si>
    <t>T002146</t>
  </si>
  <si>
    <t>29-Dec-23</t>
  </si>
  <si>
    <t>T010240</t>
  </si>
  <si>
    <t>30-Mar-24</t>
  </si>
  <si>
    <t>T014103</t>
  </si>
  <si>
    <t>30-Jul-23</t>
  </si>
  <si>
    <t>T004381</t>
  </si>
  <si>
    <t>30-Dec-23</t>
  </si>
  <si>
    <t>T010266</t>
  </si>
  <si>
    <t>T010296</t>
  </si>
  <si>
    <t>RAJDHANI MOSAIC TRADERS ( 09ACHPL3232E1ZV )</t>
  </si>
  <si>
    <t>13-Oct-23</t>
  </si>
  <si>
    <t>2023-24/6187</t>
  </si>
  <si>
    <t>2023-24/6212</t>
  </si>
  <si>
    <t>130</t>
  </si>
  <si>
    <t>08-Apr-23</t>
  </si>
  <si>
    <t>30</t>
  </si>
  <si>
    <t>13-Apr-23</t>
  </si>
  <si>
    <t>49</t>
  </si>
  <si>
    <t>598</t>
  </si>
  <si>
    <t>23-Apr-23</t>
  </si>
  <si>
    <t>84</t>
  </si>
  <si>
    <t>THE CMS MEDIA ( 09AENPG0623G3ZN )</t>
  </si>
  <si>
    <t>25-Nov-23</t>
  </si>
  <si>
    <t>03</t>
  </si>
  <si>
    <t>M/S HI STYLE ( 09AGAPA2235R1ZD )</t>
  </si>
  <si>
    <t>29-Sep-23</t>
  </si>
  <si>
    <t>GST/23-24/160</t>
  </si>
  <si>
    <t>02-Feb-24</t>
  </si>
  <si>
    <t>TA001597</t>
  </si>
  <si>
    <t>TA000575</t>
  </si>
  <si>
    <t>04-Apr-23</t>
  </si>
  <si>
    <t>TA000052</t>
  </si>
  <si>
    <t>TA000615</t>
  </si>
  <si>
    <t>07-May-23</t>
  </si>
  <si>
    <t>TA000652</t>
  </si>
  <si>
    <t>TA001068</t>
  </si>
  <si>
    <t>TA000680</t>
  </si>
  <si>
    <t>TA000210</t>
  </si>
  <si>
    <t>TA000211</t>
  </si>
  <si>
    <t>TA000212</t>
  </si>
  <si>
    <t>TA000213</t>
  </si>
  <si>
    <t>TA000214</t>
  </si>
  <si>
    <t>TA000216</t>
  </si>
  <si>
    <t>TA001166</t>
  </si>
  <si>
    <t>TA000225</t>
  </si>
  <si>
    <t>14-Apr-23</t>
  </si>
  <si>
    <t>TA000241</t>
  </si>
  <si>
    <t>TA000834</t>
  </si>
  <si>
    <t>16-Jun-23</t>
  </si>
  <si>
    <t>TA001101</t>
  </si>
  <si>
    <t>TA000350</t>
  </si>
  <si>
    <t>BALAJI AGENCIES ( 09AJJPG4267D1Z8 )</t>
  </si>
  <si>
    <t>30-Jun-23</t>
  </si>
  <si>
    <t>GST/0842</t>
  </si>
  <si>
    <t>85</t>
  </si>
  <si>
    <t>04-Nov-23</t>
  </si>
  <si>
    <t>317</t>
  </si>
  <si>
    <t>10-Aug-23</t>
  </si>
  <si>
    <t>171</t>
  </si>
  <si>
    <t>213</t>
  </si>
  <si>
    <t>282</t>
  </si>
  <si>
    <t>15-May-23</t>
  </si>
  <si>
    <t>63</t>
  </si>
  <si>
    <t>154</t>
  </si>
  <si>
    <t>31-Oct-23</t>
  </si>
  <si>
    <t>313</t>
  </si>
  <si>
    <t xml:space="preserve"> RAJ LAXMI ENTERPRISES ( 09ARAPK1987B1ZW )</t>
  </si>
  <si>
    <t>028</t>
  </si>
  <si>
    <t>48</t>
  </si>
  <si>
    <t>034</t>
  </si>
  <si>
    <t>EVOLUTION INTERIO ( 09ASYPB1607L1ZD )</t>
  </si>
  <si>
    <t>EI1001</t>
  </si>
  <si>
    <t>03-Jul-23</t>
  </si>
  <si>
    <t>425</t>
  </si>
  <si>
    <t>454</t>
  </si>
  <si>
    <t>13-Jul-23</t>
  </si>
  <si>
    <t>466</t>
  </si>
  <si>
    <t>378</t>
  </si>
  <si>
    <t>17-Jun-23</t>
  </si>
  <si>
    <t>380</t>
  </si>
  <si>
    <t>18-Jun-23</t>
  </si>
  <si>
    <t>383</t>
  </si>
  <si>
    <t>485</t>
  </si>
  <si>
    <t>21-Jun-23</t>
  </si>
  <si>
    <t>392</t>
  </si>
  <si>
    <t>21-Jul-23</t>
  </si>
  <si>
    <t>498</t>
  </si>
  <si>
    <t>395</t>
  </si>
  <si>
    <t>03-Apr-23</t>
  </si>
  <si>
    <t>2023-24/7</t>
  </si>
  <si>
    <t>03-May-23</t>
  </si>
  <si>
    <t>2023-24/104</t>
  </si>
  <si>
    <t>03-Jun-23</t>
  </si>
  <si>
    <t>2023-24/188</t>
  </si>
  <si>
    <t>2023-24/394</t>
  </si>
  <si>
    <t>05-Jul-23</t>
  </si>
  <si>
    <t>2023-24/283</t>
  </si>
  <si>
    <t>08-Nov-23</t>
  </si>
  <si>
    <t>2023-24/787</t>
  </si>
  <si>
    <t>09-Jun-23</t>
  </si>
  <si>
    <t>2023-24/208</t>
  </si>
  <si>
    <t>2023-24/425</t>
  </si>
  <si>
    <t>12-Oct-23</t>
  </si>
  <si>
    <t>2023-24/668</t>
  </si>
  <si>
    <t>2023-24/313</t>
  </si>
  <si>
    <t>15-Dec-23</t>
  </si>
  <si>
    <t>2023-24/917</t>
  </si>
  <si>
    <t>2023-24/226</t>
  </si>
  <si>
    <t>18-Sep-23</t>
  </si>
  <si>
    <t>2023-24/549</t>
  </si>
  <si>
    <t>19-Aug-23</t>
  </si>
  <si>
    <t>2023-24/447</t>
  </si>
  <si>
    <t>25-Apr-23</t>
  </si>
  <si>
    <t>2023-24/80</t>
  </si>
  <si>
    <t>2023-24/841</t>
  </si>
  <si>
    <t>27-Apr-23</t>
  </si>
  <si>
    <t>2023-24/86</t>
  </si>
  <si>
    <t>27-Sep-23</t>
  </si>
  <si>
    <t>2023-24/589</t>
  </si>
  <si>
    <t>28-Jun-23</t>
  </si>
  <si>
    <t>2023-24/261</t>
  </si>
  <si>
    <t>28-Oct-23</t>
  </si>
  <si>
    <t>2023-24/739</t>
  </si>
  <si>
    <t>29-Feb-24</t>
  </si>
  <si>
    <t>2023-24/1208</t>
  </si>
  <si>
    <t>30-Nov-23</t>
  </si>
  <si>
    <t>2023-24/863</t>
  </si>
  <si>
    <t>31-May-23</t>
  </si>
  <si>
    <t>2023-24/177</t>
  </si>
  <si>
    <t>08-May-23</t>
  </si>
  <si>
    <t>1</t>
  </si>
  <si>
    <t>BAA11</t>
  </si>
  <si>
    <t>M/S-RISING UDYOG ( 09BSCPM3286R1ZW )</t>
  </si>
  <si>
    <t>RU/23-24/0040</t>
  </si>
  <si>
    <t>AKSHITA PAINT STORE ( 09NLPPS7062M1ZR )</t>
  </si>
  <si>
    <t>30-Oct-23</t>
  </si>
  <si>
    <t>231</t>
  </si>
  <si>
    <t>LABOUR WAGES (RCM PAID)</t>
  </si>
  <si>
    <t>31.03.2024</t>
  </si>
  <si>
    <t>Tech Point Solutions ( 09CTCPB1436N1ZO )</t>
  </si>
  <si>
    <t>Television</t>
  </si>
  <si>
    <t>06-Apr-22</t>
  </si>
  <si>
    <t>Tech/22-23/1</t>
  </si>
  <si>
    <t>01-Dec-22</t>
  </si>
  <si>
    <t>Tech/22-23/87</t>
  </si>
  <si>
    <t>TECHNOCART BUSINESS MACHINE ( 09BSPPK3831F1ZJ )</t>
  </si>
  <si>
    <t>15-Jan-24</t>
  </si>
  <si>
    <t>1666</t>
  </si>
  <si>
    <t>25-Sep-23</t>
  </si>
  <si>
    <t>1036</t>
  </si>
  <si>
    <t>M/S SAW INTERNATIONAL ( 09ACFPA8654B1ZU )</t>
  </si>
  <si>
    <t>Chandeliers</t>
  </si>
  <si>
    <t>40</t>
  </si>
  <si>
    <t>08-Jun-23</t>
  </si>
  <si>
    <t>SI/23-24/17</t>
  </si>
  <si>
    <t>HAROLD ELECTRICALS ( 07ACPPT5377E1Z1 )</t>
  </si>
  <si>
    <t>HE/DEC/23-24/6</t>
  </si>
  <si>
    <t>04-Dec-23</t>
  </si>
  <si>
    <t>HE/DEC/23-24/22</t>
  </si>
  <si>
    <t>13-Mar-24</t>
  </si>
  <si>
    <t>HE/MAR/211</t>
  </si>
  <si>
    <t>NOV/0466</t>
  </si>
  <si>
    <t>27-May-23</t>
  </si>
  <si>
    <t>HE/MAY/348</t>
  </si>
  <si>
    <t>FAIR POWER AGE PRIVATE LIMITED ( 09AADCF0236B1Z8 )</t>
  </si>
  <si>
    <t>Safety equipment’s</t>
  </si>
  <si>
    <t>FPA/08094/22-23</t>
  </si>
  <si>
    <t>20-Feb-23</t>
  </si>
  <si>
    <t>FPA/10000/22-23</t>
  </si>
  <si>
    <t>GE INFO SOLUTIONS ( 03AFPPG4073H3ZH )</t>
  </si>
  <si>
    <t>13-Jun-22</t>
  </si>
  <si>
    <t>1068</t>
  </si>
  <si>
    <t>15-Jun-22</t>
  </si>
  <si>
    <t>1070</t>
  </si>
  <si>
    <t>20-Jun-22</t>
  </si>
  <si>
    <t>1075</t>
  </si>
  <si>
    <t>03-Nov-22</t>
  </si>
  <si>
    <t>1146</t>
  </si>
  <si>
    <t>02-Feb-23</t>
  </si>
  <si>
    <t>1230</t>
  </si>
  <si>
    <t>GUARD FIRE SERVICE ( 09AQAPA7097F1ZV )</t>
  </si>
  <si>
    <t>05-Jan-24</t>
  </si>
  <si>
    <t>20232024208</t>
  </si>
  <si>
    <t>11-Dec-23</t>
  </si>
  <si>
    <t>20232024195</t>
  </si>
  <si>
    <t>20232024196</t>
  </si>
  <si>
    <t>20232024168</t>
  </si>
  <si>
    <t>14-Dec-23</t>
  </si>
  <si>
    <t>20232024198</t>
  </si>
  <si>
    <t>18-Oct-23</t>
  </si>
  <si>
    <t>20232024171</t>
  </si>
  <si>
    <t>19-Oct-23</t>
  </si>
  <si>
    <t>20232024172</t>
  </si>
  <si>
    <t>20-Jan-24</t>
  </si>
  <si>
    <t>20232024213</t>
  </si>
  <si>
    <t>20-Oct-23</t>
  </si>
  <si>
    <t>20232024173</t>
  </si>
  <si>
    <t>20232024174</t>
  </si>
  <si>
    <t>21-Nov-23</t>
  </si>
  <si>
    <t>20232024188</t>
  </si>
  <si>
    <t>20232024189</t>
  </si>
  <si>
    <t>RUDRA SAFETY SOLUTIONS ( 23ELHPS4584M1ZD )</t>
  </si>
  <si>
    <t>23-24/306</t>
  </si>
  <si>
    <t>16-Dec-23</t>
  </si>
  <si>
    <t>23-24/307</t>
  </si>
  <si>
    <t>21-Mar-24</t>
  </si>
  <si>
    <t>23-24/448</t>
  </si>
  <si>
    <t>03-Oct-23</t>
  </si>
  <si>
    <t>1344</t>
  </si>
  <si>
    <t>15-Nov-23</t>
  </si>
  <si>
    <t>16-Sep-23</t>
  </si>
  <si>
    <t>1333</t>
  </si>
  <si>
    <t>1334</t>
  </si>
  <si>
    <t>23-Nov-23</t>
  </si>
  <si>
    <t>1376</t>
  </si>
  <si>
    <t>DS ENGINEERS ( 06ASEPB3123B1ZP )</t>
  </si>
  <si>
    <t>12-May-23</t>
  </si>
  <si>
    <t>DSE23/06</t>
  </si>
  <si>
    <t>24-Jan-24</t>
  </si>
  <si>
    <t>Dse/61</t>
  </si>
  <si>
    <t>4C FIRE PROTECTION PRIVATE LIMITED ( 07AABCZ5973F1Z0 )</t>
  </si>
  <si>
    <t>30-May-23</t>
  </si>
  <si>
    <t>4CFPPL/23-24/25</t>
  </si>
  <si>
    <t>G KUMAR  Electro Pvt. Ltd. ( 09AABCF2050P1ZH )</t>
  </si>
  <si>
    <t>Electrical fittings</t>
  </si>
  <si>
    <t>23-Jun-20</t>
  </si>
  <si>
    <t>INV202110004065</t>
  </si>
  <si>
    <t>INV202110004066</t>
  </si>
  <si>
    <t>M/S G. KUMAR ELECTRO PRIVATE LIMITED ( 09AABCF2050P1ZH )</t>
  </si>
  <si>
    <t>05-Jan-22</t>
  </si>
  <si>
    <t>2032784</t>
  </si>
  <si>
    <t>29-Jan-22</t>
  </si>
  <si>
    <t>2036194</t>
  </si>
  <si>
    <t>08-Mar-22</t>
  </si>
  <si>
    <t>2042226</t>
  </si>
  <si>
    <t>24-Mar-22</t>
  </si>
  <si>
    <t>2044684</t>
  </si>
  <si>
    <t>30-Mar-22</t>
  </si>
  <si>
    <t>2045683</t>
  </si>
  <si>
    <t>AH INTERNATIONAL PVT LTD ( 08AAUCA7004K1ZB )</t>
  </si>
  <si>
    <t>31-Aug-22</t>
  </si>
  <si>
    <t>AHPL-OP-IND-458</t>
  </si>
  <si>
    <t>G KUMAR ELECTRO PVT LTD. ( 09AABCF2050P1ZH )</t>
  </si>
  <si>
    <t>05-Apr-22</t>
  </si>
  <si>
    <t>2200696</t>
  </si>
  <si>
    <t>16-Apr-22</t>
  </si>
  <si>
    <t>2202840</t>
  </si>
  <si>
    <t>20-Apr-22</t>
  </si>
  <si>
    <t>2203539</t>
  </si>
  <si>
    <t>07-May-22</t>
  </si>
  <si>
    <t>2206391</t>
  </si>
  <si>
    <t>09-May-22</t>
  </si>
  <si>
    <t>2206542</t>
  </si>
  <si>
    <t>13-May-22</t>
  </si>
  <si>
    <t>2207331</t>
  </si>
  <si>
    <t>22-Jun-22</t>
  </si>
  <si>
    <t>2214169</t>
  </si>
  <si>
    <t>04-Aug-22</t>
  </si>
  <si>
    <t>2221551</t>
  </si>
  <si>
    <t>21-Nov-22</t>
  </si>
  <si>
    <t>2238788</t>
  </si>
  <si>
    <t>2245436</t>
  </si>
  <si>
    <t>2245437</t>
  </si>
  <si>
    <t>2245504</t>
  </si>
  <si>
    <t>2252503</t>
  </si>
  <si>
    <t>11-Mar-23</t>
  </si>
  <si>
    <t>2257712</t>
  </si>
  <si>
    <t>GARAGYA ELECTRICALS ( 09AGNPD4805F5ZE )</t>
  </si>
  <si>
    <t>22/557</t>
  </si>
  <si>
    <t>B L TANDON &amp; CO. ( 09ABZPT7724Q1Z5 )</t>
  </si>
  <si>
    <t>05-Jan-23</t>
  </si>
  <si>
    <t>19644</t>
  </si>
  <si>
    <t>18-Feb-23</t>
  </si>
  <si>
    <t>23312</t>
  </si>
  <si>
    <t>2300856</t>
  </si>
  <si>
    <t>2322205</t>
  </si>
  <si>
    <t>2322230</t>
  </si>
  <si>
    <t>M/S JAISWAL ELECTRONICS, ( 09AAHFJ2269B1ZH )</t>
  </si>
  <si>
    <t>24-Feb-24</t>
  </si>
  <si>
    <t>JE/1671</t>
  </si>
  <si>
    <t>CABLE HOUSE ( 09ABMPA2663A1Z2 )</t>
  </si>
  <si>
    <t>02-Sep-23</t>
  </si>
  <si>
    <t>CH/23-24/3262</t>
  </si>
  <si>
    <t>CH/23-24/661</t>
  </si>
  <si>
    <t>CH/23-24/2621</t>
  </si>
  <si>
    <t>CH/23-24/4007</t>
  </si>
  <si>
    <t>05-Dec-23</t>
  </si>
  <si>
    <t>CH/23-24/5302</t>
  </si>
  <si>
    <t>CH/23-24/4034</t>
  </si>
  <si>
    <t>08-Sep-23</t>
  </si>
  <si>
    <t>CH/23-24/3388</t>
  </si>
  <si>
    <t>08-Dec-23</t>
  </si>
  <si>
    <t>CH/23-24/5361</t>
  </si>
  <si>
    <t>CH/23-24/5363</t>
  </si>
  <si>
    <t>CH/23-24/1354</t>
  </si>
  <si>
    <t>09-Oct-23</t>
  </si>
  <si>
    <t>CH/23-24/4133</t>
  </si>
  <si>
    <t>09-Dec-23</t>
  </si>
  <si>
    <t>CH/23-24/5380</t>
  </si>
  <si>
    <t>11-Jan-24</t>
  </si>
  <si>
    <t>CH/23-24/6087</t>
  </si>
  <si>
    <t>CH/23-24/2772</t>
  </si>
  <si>
    <t>12-Dec-23</t>
  </si>
  <si>
    <t>CH/23-24/5439</t>
  </si>
  <si>
    <t>CH/23-24/6172</t>
  </si>
  <si>
    <t>CH/23-24/2131</t>
  </si>
  <si>
    <t>18-Mar-24</t>
  </si>
  <si>
    <t>CH/23-24/7386</t>
  </si>
  <si>
    <t>20-Dec-23</t>
  </si>
  <si>
    <t>CH/23-24/5605</t>
  </si>
  <si>
    <t>21-Feb-24</t>
  </si>
  <si>
    <t>CH/23-24/6871</t>
  </si>
  <si>
    <t>23-Oct-23</t>
  </si>
  <si>
    <t>CH/23-24/4483</t>
  </si>
  <si>
    <t>26-Apr-23</t>
  </si>
  <si>
    <t>CH/23-24/525</t>
  </si>
  <si>
    <t>28-Apr-23</t>
  </si>
  <si>
    <t>CH/23-24/580</t>
  </si>
  <si>
    <t>CH/23-24/5826</t>
  </si>
  <si>
    <t>CH/23-24/5195</t>
  </si>
  <si>
    <t>01-Sep-23</t>
  </si>
  <si>
    <t>12601</t>
  </si>
  <si>
    <t>13253</t>
  </si>
  <si>
    <t>1055</t>
  </si>
  <si>
    <t>3337</t>
  </si>
  <si>
    <t>16-Aug-23</t>
  </si>
  <si>
    <t>11272</t>
  </si>
  <si>
    <t>17-Aug-23</t>
  </si>
  <si>
    <t>11315</t>
  </si>
  <si>
    <t>17-Nov-23</t>
  </si>
  <si>
    <t>19049</t>
  </si>
  <si>
    <t>11486</t>
  </si>
  <si>
    <t>19-Apr-23</t>
  </si>
  <si>
    <t>19-May-23</t>
  </si>
  <si>
    <t>3678</t>
  </si>
  <si>
    <t>22-Nov-23</t>
  </si>
  <si>
    <t>19438</t>
  </si>
  <si>
    <t>MODI ELECTRIC WORKS ( 09AGFPM1015J1ZK )</t>
  </si>
  <si>
    <t>12-Sep-23</t>
  </si>
  <si>
    <t>T/MEW/23-24/674</t>
  </si>
  <si>
    <t>23-Sep-23</t>
  </si>
  <si>
    <t>T/MEW/23-24/726</t>
  </si>
  <si>
    <t>86</t>
  </si>
  <si>
    <t>SUSHEEL ELECTRIC SOLUTION ( 09BQLPP2673L1Z3 )</t>
  </si>
  <si>
    <t>03-Jan-24</t>
  </si>
  <si>
    <t>SES-1537</t>
  </si>
  <si>
    <t>SES-1147</t>
  </si>
  <si>
    <t>SES-692</t>
  </si>
  <si>
    <t>SRIKRISHNA ENTERPRISES ( 09AZSPG5926A1Z9 )</t>
  </si>
  <si>
    <t>06-Sep-23</t>
  </si>
  <si>
    <t>SK/424</t>
  </si>
  <si>
    <t>SK/425</t>
  </si>
  <si>
    <t>SK/427</t>
  </si>
  <si>
    <t>ZECO AIRCON LTD. ( 06AAACZ0195N1ZY )</t>
  </si>
  <si>
    <t>HVAC</t>
  </si>
  <si>
    <t>09-Feb-22</t>
  </si>
  <si>
    <t>2122102692</t>
  </si>
  <si>
    <t>16-Mar-22</t>
  </si>
  <si>
    <t>2122103163</t>
  </si>
  <si>
    <t>TARA CHAND JAIN ( 03ERHPK5052E1Z3 )</t>
  </si>
  <si>
    <t>2022-23/372</t>
  </si>
  <si>
    <t>DAIKIN AIRCONDITIONING INDIA PVT LTD ( 08AABCD0971F1ZW )</t>
  </si>
  <si>
    <t>2208032125</t>
  </si>
  <si>
    <t>2208032126</t>
  </si>
  <si>
    <t>AIR FLOW PVT LTD ( 09AAACA0120C1ZN )</t>
  </si>
  <si>
    <t>08-Dec-22</t>
  </si>
  <si>
    <t>GST/1523/22-23</t>
  </si>
  <si>
    <t>GST/1941/22-23</t>
  </si>
  <si>
    <t>BAJAJ STEEL TUBE ( 09AAMFB9582E1Z0 )</t>
  </si>
  <si>
    <t>24-May-22</t>
  </si>
  <si>
    <t>B-1398</t>
  </si>
  <si>
    <t>B-3738</t>
  </si>
  <si>
    <t>B-3739</t>
  </si>
  <si>
    <t>20-Sep-22</t>
  </si>
  <si>
    <t>B-4909</t>
  </si>
  <si>
    <t>AIR MECH ENGINEERS &amp; CONSULTANTS ( 09ACRPR6374D1Z0 )</t>
  </si>
  <si>
    <t>06-Sep-22</t>
  </si>
  <si>
    <t>04-Nov-22</t>
  </si>
  <si>
    <t>42</t>
  </si>
  <si>
    <t>12-Jan-23</t>
  </si>
  <si>
    <t>52</t>
  </si>
  <si>
    <t>51</t>
  </si>
  <si>
    <t>A CHANDRA AND CO. ( 09APLPA0948M1ZL )</t>
  </si>
  <si>
    <t>28-Oct-22</t>
  </si>
  <si>
    <t>AC/22-23/3777</t>
  </si>
  <si>
    <t>AC/22-23/4397</t>
  </si>
  <si>
    <t>AC/22-23/6152</t>
  </si>
  <si>
    <t>AC/22-23/6875</t>
  </si>
  <si>
    <t>2023-24/2095</t>
  </si>
  <si>
    <t>2023-24/3778</t>
  </si>
  <si>
    <t>2023-24/3779</t>
  </si>
  <si>
    <t>ZECO AIRCON LIMITED ( 06AAACZ0195N1ZY )</t>
  </si>
  <si>
    <t>232412272</t>
  </si>
  <si>
    <t>GST/23-24/0145</t>
  </si>
  <si>
    <t>29-Aug-23</t>
  </si>
  <si>
    <t>GST/23-24/1160</t>
  </si>
  <si>
    <t>BLISS  REFRIGERATION ( 09AAECB0249F1ZY )</t>
  </si>
  <si>
    <t>BRUP/T/23-24/020</t>
  </si>
  <si>
    <t>BRUP/T/23-24/021</t>
  </si>
  <si>
    <t>02-Aug-23</t>
  </si>
  <si>
    <t>B-3949</t>
  </si>
  <si>
    <t>B-1407</t>
  </si>
  <si>
    <t>B-726</t>
  </si>
  <si>
    <t>B-774</t>
  </si>
  <si>
    <t>M/S SNOWGRIP ( 09AHDPK3050E1ZQ )</t>
  </si>
  <si>
    <t>SN/23-24/257</t>
  </si>
  <si>
    <t>13-Jun-23</t>
  </si>
  <si>
    <t>SN/23-24/278</t>
  </si>
  <si>
    <t>25-May-23</t>
  </si>
  <si>
    <t>SN/23-24/192</t>
  </si>
  <si>
    <t>SN/23-24/214</t>
  </si>
  <si>
    <t>M/S A K TRADING  CORPORATION ( 09AHMPG0283A1ZO )</t>
  </si>
  <si>
    <t>AKTC/23-24/174</t>
  </si>
  <si>
    <t>BHUTORIA REFREGERATION PVT LTD ( 27AABCB5714G1ZX )</t>
  </si>
  <si>
    <t>07-Jul-23</t>
  </si>
  <si>
    <t>BHUT-23/24-0199</t>
  </si>
  <si>
    <t>20-Jul-23</t>
  </si>
  <si>
    <t>BHUT-23/24-0234</t>
  </si>
  <si>
    <t>BHUT-23/24-0235</t>
  </si>
  <si>
    <t>23-Jun-23</t>
  </si>
  <si>
    <t>BHUT-23/24-0178</t>
  </si>
  <si>
    <t>MOD KITCHEN EQUIPMENT ( 07AADCM9464A1ZJ )</t>
  </si>
  <si>
    <t>Non-shiftable equipments</t>
  </si>
  <si>
    <t>2022-23/414</t>
  </si>
  <si>
    <t>24-Mar-23</t>
  </si>
  <si>
    <t>2022-23/463</t>
  </si>
  <si>
    <t>2022-23/464</t>
  </si>
  <si>
    <t>STEFAB INDIA LTD ( 07AAACS0130J1ZS )</t>
  </si>
  <si>
    <t>788</t>
  </si>
  <si>
    <t>M/S BAWA AGENCIES, ( 09AAGFB3290D1ZN )</t>
  </si>
  <si>
    <t>17-Jan-24</t>
  </si>
  <si>
    <t>SPARTANS MULTI SERVICES ( 09EZMPK4048H1ZY )</t>
  </si>
  <si>
    <t>SMS/2023-24/480</t>
  </si>
  <si>
    <t>18-Nov-23</t>
  </si>
  <si>
    <t>SMS/2023-24/419</t>
  </si>
  <si>
    <t>22-Jan-24</t>
  </si>
  <si>
    <t>SMS/2023-24/504</t>
  </si>
  <si>
    <t>G AND M POWERTECH ( 09ACKPN9801C1ZJ )</t>
  </si>
  <si>
    <t>D.G. power backup</t>
  </si>
  <si>
    <t>23-Aug-23</t>
  </si>
  <si>
    <t>GNM/23-24/21</t>
  </si>
  <si>
    <t>BELL COOLING TOWERS PVT LTD ( 07AAACB0008Q1ZU )</t>
  </si>
  <si>
    <t>Rainwater harvesting system, Solar/bio energy</t>
  </si>
  <si>
    <t>06-Jan-23</t>
  </si>
  <si>
    <t>BCT/22-23/375</t>
  </si>
  <si>
    <t>BRENNA ENGINEERING SOLUTIONS ( 06AJDPG6619F1ZG )</t>
  </si>
  <si>
    <t>BESGGN/23-24/206</t>
  </si>
  <si>
    <t>VIBGYOR WATER SOLUTIONS ( 07AAPPK5528E1ZL )</t>
  </si>
  <si>
    <t>05-Sep-23</t>
  </si>
  <si>
    <t>Gst/00298</t>
  </si>
  <si>
    <t>Gst/00265</t>
  </si>
  <si>
    <t>JE WATER AND CHEMICALS ( 09BXSPS8911A1Z1 )</t>
  </si>
  <si>
    <t>Sewerage treatment plant</t>
  </si>
  <si>
    <t>11-Feb-23</t>
  </si>
  <si>
    <t>225</t>
  </si>
  <si>
    <t>136</t>
  </si>
  <si>
    <t>310</t>
  </si>
  <si>
    <t>311</t>
  </si>
  <si>
    <t>M/S RAMSON BUILDING SOLUTION ( 09AHKPV5450C1Z4 )</t>
  </si>
  <si>
    <t>Water supply system</t>
  </si>
  <si>
    <t>RBS/GR/00202</t>
  </si>
  <si>
    <t>RBS/AS/00148</t>
  </si>
  <si>
    <t>M/S SAROJ HOME WARE, ( 09ACDPJ1659F1ZO )</t>
  </si>
  <si>
    <t>21-Mar-20</t>
  </si>
  <si>
    <t>SH/T/19-20/584</t>
  </si>
  <si>
    <t>Narain Trading Company ( 09AFFPR6948L1ZL )</t>
  </si>
  <si>
    <t>07-Jul-20</t>
  </si>
  <si>
    <t>NTC/ASTRAL/0508</t>
  </si>
  <si>
    <t>28-Dec-21</t>
  </si>
  <si>
    <t>SH/T/21-22/425</t>
  </si>
  <si>
    <t>01-Mar-22</t>
  </si>
  <si>
    <t>SH/T/21-22/563</t>
  </si>
  <si>
    <t>04-Mar-22</t>
  </si>
  <si>
    <t>SH/T/21-22/572</t>
  </si>
  <si>
    <t>29-Mar-22</t>
  </si>
  <si>
    <t>AS/21-22/101</t>
  </si>
  <si>
    <t>AS/21-22/100</t>
  </si>
  <si>
    <t>PRABHU DAYAL KIRORIMAL SANITATION ( 07AFSPS5311M1ZU )</t>
  </si>
  <si>
    <t>29-Aug-22</t>
  </si>
  <si>
    <t>TI-382/2022-23</t>
  </si>
  <si>
    <t>BRENNA ENGINEERING SOLUTIONS ( 07AJDPG6619F1ZE )</t>
  </si>
  <si>
    <t>BES/22-23/238</t>
  </si>
  <si>
    <t>GAYATRI KRISHI UDYOG ( 09AAFFG3550N1Z3 )</t>
  </si>
  <si>
    <t>7167</t>
  </si>
  <si>
    <t>03-Mar-23</t>
  </si>
  <si>
    <t>7189</t>
  </si>
  <si>
    <t>05-Mar-23</t>
  </si>
  <si>
    <t>7237</t>
  </si>
  <si>
    <t>7270</t>
  </si>
  <si>
    <t>7324</t>
  </si>
  <si>
    <t>7340</t>
  </si>
  <si>
    <t>12-Mar-23</t>
  </si>
  <si>
    <t>7352</t>
  </si>
  <si>
    <t>13-Mar-23</t>
  </si>
  <si>
    <t>7390</t>
  </si>
  <si>
    <t>14-Mar-23</t>
  </si>
  <si>
    <t>7418</t>
  </si>
  <si>
    <t>15-Mar-23</t>
  </si>
  <si>
    <t>7454</t>
  </si>
  <si>
    <t>7491</t>
  </si>
  <si>
    <t>AS/22-23/7</t>
  </si>
  <si>
    <t>06-Jun-22</t>
  </si>
  <si>
    <t>GR/22-23/36</t>
  </si>
  <si>
    <t>AS/22-23/19</t>
  </si>
  <si>
    <t>17-Jun-22</t>
  </si>
  <si>
    <t>AS/22-23/21</t>
  </si>
  <si>
    <t>GR/22-23/40</t>
  </si>
  <si>
    <t>22-Aug-22</t>
  </si>
  <si>
    <t>AS/22-23/27</t>
  </si>
  <si>
    <t>GR/22-23/57</t>
  </si>
  <si>
    <t>14-Nov-22</t>
  </si>
  <si>
    <t>AS/22-23/42</t>
  </si>
  <si>
    <t>GR/22-23/92</t>
  </si>
  <si>
    <t>AS/22-23/52</t>
  </si>
  <si>
    <t>03-Feb-23</t>
  </si>
  <si>
    <t>GR/22-23/105</t>
  </si>
  <si>
    <t>GR/22-23/106</t>
  </si>
  <si>
    <t>GR/22-23/107</t>
  </si>
  <si>
    <t>5290</t>
  </si>
  <si>
    <t>03-Feb-24</t>
  </si>
  <si>
    <t>5321</t>
  </si>
  <si>
    <t>03-Mar-24</t>
  </si>
  <si>
    <t>5787</t>
  </si>
  <si>
    <t>04-Feb-24</t>
  </si>
  <si>
    <t>5337</t>
  </si>
  <si>
    <t>05-Feb-24</t>
  </si>
  <si>
    <t>5362</t>
  </si>
  <si>
    <t>05-Mar-24</t>
  </si>
  <si>
    <t>5817</t>
  </si>
  <si>
    <t>06-Feb-24</t>
  </si>
  <si>
    <t>5380</t>
  </si>
  <si>
    <t>5389</t>
  </si>
  <si>
    <t>08-Mar-24</t>
  </si>
  <si>
    <t>5867</t>
  </si>
  <si>
    <t>09-Feb-24</t>
  </si>
  <si>
    <t>5414</t>
  </si>
  <si>
    <t>5429</t>
  </si>
  <si>
    <t>5442</t>
  </si>
  <si>
    <t>10-Mar-24</t>
  </si>
  <si>
    <t>5883</t>
  </si>
  <si>
    <t>11-Feb-24</t>
  </si>
  <si>
    <t>5462</t>
  </si>
  <si>
    <t>12-Feb-24</t>
  </si>
  <si>
    <t>5474</t>
  </si>
  <si>
    <t>12-Mar-24</t>
  </si>
  <si>
    <t>5930</t>
  </si>
  <si>
    <t>13-Feb-24</t>
  </si>
  <si>
    <t>5492</t>
  </si>
  <si>
    <t>5943</t>
  </si>
  <si>
    <t>14-Feb-24</t>
  </si>
  <si>
    <t>5512</t>
  </si>
  <si>
    <t>15-Mar-24</t>
  </si>
  <si>
    <t>5957</t>
  </si>
  <si>
    <t>16-Feb-24</t>
  </si>
  <si>
    <t>5530</t>
  </si>
  <si>
    <t>5559</t>
  </si>
  <si>
    <t>5571</t>
  </si>
  <si>
    <t>4290</t>
  </si>
  <si>
    <t>26-Feb-24</t>
  </si>
  <si>
    <t>5699</t>
  </si>
  <si>
    <t>QUALITY POLYMERS ( 09AHPPL8237Q1Z9 )</t>
  </si>
  <si>
    <t>QP/1405/23-24</t>
  </si>
  <si>
    <t>04-Jul-23</t>
  </si>
  <si>
    <t>QP/2075/23-24</t>
  </si>
  <si>
    <t>06-May-23</t>
  </si>
  <si>
    <t>QP/0830/23-24</t>
  </si>
  <si>
    <t>QP/0831/23-24</t>
  </si>
  <si>
    <t>QP/HP/0055/23-24</t>
  </si>
  <si>
    <t>QP/3981/23-24</t>
  </si>
  <si>
    <t>QP/HP/1053/23-24</t>
  </si>
  <si>
    <t>QP/1003/23-24</t>
  </si>
  <si>
    <t>QP/2296/23-24</t>
  </si>
  <si>
    <t>QP/HP/0499/23-24</t>
  </si>
  <si>
    <t>QP/1028/23-24</t>
  </si>
  <si>
    <t>17-May-23</t>
  </si>
  <si>
    <t>QP/1031/23-24</t>
  </si>
  <si>
    <t>QP/5817/23-24</t>
  </si>
  <si>
    <t>19-Jun-23</t>
  </si>
  <si>
    <t>QP/1748/23-24</t>
  </si>
  <si>
    <t>QP/1756/23-24</t>
  </si>
  <si>
    <t>21-Oct-23</t>
  </si>
  <si>
    <t>QP/4249/23-24</t>
  </si>
  <si>
    <t>QP/6504/23-24</t>
  </si>
  <si>
    <t>QP/HP/1732/23-24</t>
  </si>
  <si>
    <t>31-Jan-24</t>
  </si>
  <si>
    <t>QP/6014/23-24</t>
  </si>
  <si>
    <t>QP/HP/1612/23-24</t>
  </si>
  <si>
    <t>SAKAR INDIA PVT LTD ( 07AAOCS9883Q1ZY )</t>
  </si>
  <si>
    <t>Air and Water Pollution/incinerator</t>
  </si>
  <si>
    <t>SIPL/2023-24/25</t>
  </si>
  <si>
    <t>CYBERSPACE NETWORKING SYSTEMS PVT. LTD ( 07AAACC4955D1ZW )</t>
  </si>
  <si>
    <t>Telecommunication tower</t>
  </si>
  <si>
    <t>15-Sep-23</t>
  </si>
  <si>
    <t>C/2023/09/184</t>
  </si>
  <si>
    <t>PIONEER SYSTEMS ( 07AADPG5888R2ZU )</t>
  </si>
  <si>
    <t>02-Nov-23</t>
  </si>
  <si>
    <t>PS/230/23-24</t>
  </si>
  <si>
    <t>21-Dec-23</t>
  </si>
  <si>
    <t>PS/268/23-24</t>
  </si>
  <si>
    <t>PS/223/23-24</t>
  </si>
  <si>
    <t>MINDLABZ HOSPITALITY SERVICES PRIVATE LIMITED ( 05AAMCM0934E1ZP )</t>
  </si>
  <si>
    <t>Computers</t>
  </si>
  <si>
    <t>MHS/153/23-24</t>
  </si>
  <si>
    <t>ORACLE INDIA PVT LTD ( 06AAACO0158L1ZI )</t>
  </si>
  <si>
    <t>1134015</t>
  </si>
  <si>
    <t>THOUGHT SOL INFOTECH PVT LTD ( 07AAECT7745E1Z7 )</t>
  </si>
  <si>
    <t>P/23-1201076</t>
  </si>
  <si>
    <t>P/23-1201077</t>
  </si>
  <si>
    <t>AUMRAJ TECHNOLOGIES PRIVATE LIMITED ( 07AANCA5150D1ZW )</t>
  </si>
  <si>
    <t>ATPL/2324/169</t>
  </si>
  <si>
    <t>ATPL/2324/204</t>
  </si>
  <si>
    <t>ATPL/2324/173</t>
  </si>
  <si>
    <t>ATPL/2324/183</t>
  </si>
  <si>
    <t>18-Dec-23</t>
  </si>
  <si>
    <t>ATPL/2324/215</t>
  </si>
  <si>
    <t>ATPL/2324/154</t>
  </si>
  <si>
    <t>ATPL/2324/194</t>
  </si>
  <si>
    <t>CONNECT AND SECURE ( 07AYUPS5836N1Z9 )</t>
  </si>
  <si>
    <t>CS/23-24/343</t>
  </si>
  <si>
    <t>PRATUSH ENTERPRISES ( 09ABYPV9371N1Z3 )</t>
  </si>
  <si>
    <t>01-Feb-24</t>
  </si>
  <si>
    <t>GST-361</t>
  </si>
  <si>
    <t>GST-285</t>
  </si>
  <si>
    <t>09-Nov-23</t>
  </si>
  <si>
    <t>GST-266</t>
  </si>
  <si>
    <t>GST-267</t>
  </si>
  <si>
    <t>GST-268</t>
  </si>
  <si>
    <t>GST-297</t>
  </si>
  <si>
    <t>10-Dec-23</t>
  </si>
  <si>
    <t>GST-298</t>
  </si>
  <si>
    <t>GST-299</t>
  </si>
  <si>
    <t>GST-412</t>
  </si>
  <si>
    <t>GST-300</t>
  </si>
  <si>
    <t>GST-370</t>
  </si>
  <si>
    <t>GST-371</t>
  </si>
  <si>
    <t>GST-372</t>
  </si>
  <si>
    <t>GST-303</t>
  </si>
  <si>
    <t>GST-419</t>
  </si>
  <si>
    <t>GST-270</t>
  </si>
  <si>
    <t>GST-336</t>
  </si>
  <si>
    <t>17-Oct-23</t>
  </si>
  <si>
    <t>GST-230</t>
  </si>
  <si>
    <t>GST-232</t>
  </si>
  <si>
    <t>GST-272</t>
  </si>
  <si>
    <t>25-Jan-24</t>
  </si>
  <si>
    <t>GST-344</t>
  </si>
  <si>
    <t>GST-279</t>
  </si>
  <si>
    <t>GST-280</t>
  </si>
  <si>
    <t>GST-281</t>
  </si>
  <si>
    <t>IDS NEXT BUSINESS SOLUTIONS PVT LTD ( 29AAACI3832R1Z1 )</t>
  </si>
  <si>
    <t>IN/23-24/03645</t>
  </si>
  <si>
    <t>IN/23-24/04747</t>
  </si>
  <si>
    <t>IN/23-24/04748</t>
  </si>
  <si>
    <t>POSIFLEX TECHNOLOGY (INDIA) PRIVATE LIMITED ( 29AACCP3181C1ZL )</t>
  </si>
  <si>
    <t>PB23INV5257</t>
  </si>
  <si>
    <t>INDRA DHANUSH ( 09AAAFI3362F2ZK )</t>
  </si>
  <si>
    <t>Other equipment(s) including  vehicles</t>
  </si>
  <si>
    <t>01-Jul-22</t>
  </si>
  <si>
    <t>121</t>
  </si>
  <si>
    <t>M/S SMARTWHEELS PRIVATE LIMITED ( 09AACCR1862L1Z2 )</t>
  </si>
  <si>
    <t>48/BR/23005750</t>
  </si>
  <si>
    <t>FZSVSI24/432</t>
  </si>
  <si>
    <t>FZSDSA1024/82</t>
  </si>
  <si>
    <t>FZSBIR24/345</t>
  </si>
  <si>
    <t>SARDAR AUTO ENGG CO. ( 09AAJFS5637G1ZU )</t>
  </si>
  <si>
    <t>b0000504</t>
  </si>
  <si>
    <t>usha1</t>
  </si>
  <si>
    <t>ICONIC ELEVATOR CO. ( 09AXQPK8808H1ZU )</t>
  </si>
  <si>
    <t>7</t>
  </si>
  <si>
    <t>22-Feb-24</t>
  </si>
  <si>
    <t>11</t>
  </si>
  <si>
    <t>M/S VAMOPA MARKETING ( 09BAOPS9883C1ZV )</t>
  </si>
  <si>
    <t>26-May-23</t>
  </si>
  <si>
    <t>173-VM</t>
  </si>
  <si>
    <t>M/S ABHINN ENGINEERING &amp; SERVICES ( 09AANPA6855G1ZH )</t>
  </si>
  <si>
    <t>01-Nov-23</t>
  </si>
  <si>
    <t>AES/L/23-24/097</t>
  </si>
  <si>
    <t>AES/L/23-24/091</t>
  </si>
  <si>
    <t>AES/L/23-24/233</t>
  </si>
  <si>
    <t>AES/L/23-24/057</t>
  </si>
  <si>
    <t>AES/L/23-24/058</t>
  </si>
  <si>
    <t>AES/L/23-24/059</t>
  </si>
  <si>
    <t>AES/L/23-24/060</t>
  </si>
  <si>
    <t>AES/L/23-24/061</t>
  </si>
  <si>
    <t>AES/L/23-24/066</t>
  </si>
  <si>
    <t>UNITED AUTOMOBILE -MOTOR CAR</t>
  </si>
  <si>
    <t>Store(s), Kitchen(s)</t>
  </si>
  <si>
    <t>2023-24/310</t>
  </si>
  <si>
    <t>2023-24/311</t>
  </si>
  <si>
    <t>04-May-23</t>
  </si>
  <si>
    <t>2023-24/041</t>
  </si>
  <si>
    <t>2023-24/055</t>
  </si>
  <si>
    <t>2023-24/056</t>
  </si>
  <si>
    <t>12-Aug-23</t>
  </si>
  <si>
    <t>2023-24/186</t>
  </si>
  <si>
    <t>2023-24/187</t>
  </si>
  <si>
    <t>19-Jul-23</t>
  </si>
  <si>
    <t>2023-24/154</t>
  </si>
  <si>
    <t>2023-24/195</t>
  </si>
  <si>
    <t>2023-24/196</t>
  </si>
  <si>
    <t>2023-24/197</t>
  </si>
  <si>
    <t>2023-24/159</t>
  </si>
  <si>
    <t>2023-24/109</t>
  </si>
  <si>
    <t>2023-24/110</t>
  </si>
  <si>
    <t>2023-24/202</t>
  </si>
  <si>
    <t>2023-24/241</t>
  </si>
  <si>
    <t>2023-24/242</t>
  </si>
  <si>
    <t>DEVNOW INTERNATIONAL ( 07AALFD1361L1ZB )</t>
  </si>
  <si>
    <t>24-Nov-23</t>
  </si>
  <si>
    <t>DI/2023-24/8380</t>
  </si>
  <si>
    <t>DI/2023-24/7043</t>
  </si>
  <si>
    <t>26-Oct-23</t>
  </si>
  <si>
    <t>DI/2023-24/7088</t>
  </si>
  <si>
    <t>DI/2023-24/7089</t>
  </si>
  <si>
    <t>VENUS INDUSTRIES ( 07AAMFV4652R1Z8 )</t>
  </si>
  <si>
    <t>GST-VD2547/23-24</t>
  </si>
  <si>
    <t>GST-VD2550/23-24</t>
  </si>
  <si>
    <t>16-Jan-24</t>
  </si>
  <si>
    <t>GST-VD3056/23-24</t>
  </si>
  <si>
    <t>FEATHER TOUCH CERAMICS PVT LTD ( 08AAACF1539N1ZG )</t>
  </si>
  <si>
    <t>07-Nov-23</t>
  </si>
  <si>
    <t>1211</t>
  </si>
  <si>
    <t>AGARWAL CROCKERY &amp; GLASS WARE STORE ( 09AAEFA0729Q1Z5 )</t>
  </si>
  <si>
    <t>2815</t>
  </si>
  <si>
    <t>2842</t>
  </si>
  <si>
    <t>M/S MUKUL ENTERPRISES ( 09AAVFM9322L1ZF )</t>
  </si>
  <si>
    <t>03-Dec-23</t>
  </si>
  <si>
    <t>ME-024/2023-24</t>
  </si>
  <si>
    <t>ME-027/2023-24</t>
  </si>
  <si>
    <t>ANAND ENTERPRISES ( 09ADPPR5127H1Z3 )</t>
  </si>
  <si>
    <t>26-Aug-23</t>
  </si>
  <si>
    <t>AE/23-24/4553</t>
  </si>
  <si>
    <t>SAGAR CROCKERY STORES ( 09BASPK4565R1ZJ )</t>
  </si>
  <si>
    <t>120</t>
  </si>
  <si>
    <t>19-Nov-23</t>
  </si>
  <si>
    <t>122</t>
  </si>
  <si>
    <t>DIOS INTERNATIONAL HOTEL SUPPLIES ( 09AQRPK3519P1Z0 )</t>
  </si>
  <si>
    <t>DIOS-23-120</t>
  </si>
  <si>
    <t>DIOS-23-066</t>
  </si>
  <si>
    <t>DIOS-23-069</t>
  </si>
  <si>
    <t>DIOS-23-061</t>
  </si>
  <si>
    <t>AMIT ENGINEERING CO. ( 09AWSPS5666C1ZU )</t>
  </si>
  <si>
    <t>All  power  infrastructure</t>
  </si>
  <si>
    <t>553</t>
  </si>
  <si>
    <t>20-Mar-23</t>
  </si>
  <si>
    <t>906</t>
  </si>
  <si>
    <t>21-Mar-23</t>
  </si>
  <si>
    <t>912</t>
  </si>
  <si>
    <t>MIRZAPUR ELECTRICAL ( 09AABCM6851B1ZM )</t>
  </si>
  <si>
    <t>2023-24/54</t>
  </si>
  <si>
    <t>M/S MADHVANCHAL VIDYUT VITRAN NIGAM LIMITED ( 09AAECM0108J1ZO )</t>
  </si>
  <si>
    <t>01-Aug-23</t>
  </si>
  <si>
    <t>14518928</t>
  </si>
  <si>
    <t>14518389</t>
  </si>
  <si>
    <t>325</t>
  </si>
  <si>
    <t>353</t>
  </si>
  <si>
    <t>360</t>
  </si>
  <si>
    <t>700</t>
  </si>
  <si>
    <t>23-May-23</t>
  </si>
  <si>
    <t>151</t>
  </si>
  <si>
    <t>557</t>
  </si>
  <si>
    <t>RELIANCE JIO INFOCOMM LIMITED ( 09AABCI6363G1ZH )</t>
  </si>
  <si>
    <t>Establishment    of    sound</t>
  </si>
  <si>
    <t>C09E232400183265</t>
  </si>
  <si>
    <t xml:space="preserve">Other  fixed  structures  and  plant  &amp;  machinery </t>
  </si>
  <si>
    <t>CI0900045252</t>
  </si>
  <si>
    <t>17-Aug-22</t>
  </si>
  <si>
    <t>CI0900045300</t>
  </si>
  <si>
    <t>18-Aug-22</t>
  </si>
  <si>
    <t>CI0900045313</t>
  </si>
  <si>
    <t>CI0900045314</t>
  </si>
  <si>
    <t>CI0900051029</t>
  </si>
  <si>
    <t>THE CREATIVE MILL ( 07AAKFT0975B1Z7 )</t>
  </si>
  <si>
    <t>TCM/2023-24/07</t>
  </si>
  <si>
    <t>ALPHABET WORLDWIDE ( 09AARHM3582L1ZD )</t>
  </si>
  <si>
    <t>06-Jan-24</t>
  </si>
  <si>
    <t>AW/72/23-24</t>
  </si>
  <si>
    <t>20-Mar-24</t>
  </si>
  <si>
    <t>AW/87/23-24</t>
  </si>
  <si>
    <t>AW/51/23-24</t>
  </si>
  <si>
    <t>29-Nov-23</t>
  </si>
  <si>
    <t>AW/62/23-24</t>
  </si>
  <si>
    <t>SCHINDLER INDIA PVT LTD ( 09AAECS1548J1Z4 )</t>
  </si>
  <si>
    <t>CI0900057982</t>
  </si>
  <si>
    <t>CI0900053893</t>
  </si>
  <si>
    <t>30-Apr-23</t>
  </si>
  <si>
    <t>CI0900051954</t>
  </si>
  <si>
    <t>PLURAL DESIGN CONSULTANT PVT LTD ( 07AACCP0822G1ZT )</t>
  </si>
  <si>
    <t>Consultancy       charges</t>
  </si>
  <si>
    <t>16-May-22</t>
  </si>
  <si>
    <t>6</t>
  </si>
  <si>
    <t>16-Sep-22</t>
  </si>
  <si>
    <t>TCM/2022-23/19</t>
  </si>
  <si>
    <t>RADISSON HOTELS (SOUTH ASIA) PVT LTD ( 06AABCR1707K1ZJ )</t>
  </si>
  <si>
    <t>RHSA/23-24/2920</t>
  </si>
  <si>
    <t>SAROVAR HOTELS PVT LTD ( 27AAACS8083L7ZO )</t>
  </si>
  <si>
    <t>Service   charges</t>
  </si>
  <si>
    <t>18-Apr-22</t>
  </si>
  <si>
    <t>TS/2022/04/001</t>
  </si>
  <si>
    <t>TS/2023/03/002</t>
  </si>
  <si>
    <t>SHAILPUTRI ENTERPRISES ( 07CLCPS7119H1ZW )</t>
  </si>
  <si>
    <t xml:space="preserve">Any  other  component  </t>
  </si>
  <si>
    <t>04-Jan-24</t>
  </si>
  <si>
    <t>SE/2023-24/218</t>
  </si>
  <si>
    <t>SE/2023-24/219</t>
  </si>
  <si>
    <t>SE/2023-24/222</t>
  </si>
  <si>
    <t>SE/2023-24/250</t>
  </si>
  <si>
    <t>17-Dec-23</t>
  </si>
  <si>
    <t>SE/2023-24/199</t>
  </si>
  <si>
    <t>BHARAT MACHINERY AGENCIES ( 09AAPFB0388K1ZY )</t>
  </si>
  <si>
    <t>13-Dec-23</t>
  </si>
  <si>
    <t>BMA/2023-24/2552</t>
  </si>
  <si>
    <t>20-Nov-23</t>
  </si>
  <si>
    <t>BMA/2023-24/2352</t>
  </si>
  <si>
    <t>THE ARTIVE ( 06AARFT9533C1ZW )</t>
  </si>
  <si>
    <t>06-Jun-23</t>
  </si>
  <si>
    <t>Artive/23-24/11</t>
  </si>
  <si>
    <t>MAHAJAN OVERSEAS PVT LTD ( 07AAACM8032B1ZY )</t>
  </si>
  <si>
    <t>Furniture   and   fixtures</t>
  </si>
  <si>
    <t>DLIN/2223/0060</t>
  </si>
  <si>
    <t>20-Dec-22</t>
  </si>
  <si>
    <t>DLIN/2223/0064</t>
  </si>
  <si>
    <t>DLIN/2223/0065</t>
  </si>
  <si>
    <t>DLIN/2223/0090</t>
  </si>
  <si>
    <t>18-Mar-23</t>
  </si>
  <si>
    <t>DLIN/2223/0094</t>
  </si>
  <si>
    <t>WANG HOSPITALITY EQUIPMENT PVT LTD ( 07AAACW5664K1ZX )</t>
  </si>
  <si>
    <t>29-Nov-22</t>
  </si>
  <si>
    <t>WHDS2223-428</t>
  </si>
  <si>
    <t>WHDE2223-75</t>
  </si>
  <si>
    <t>WHDE2223-110</t>
  </si>
  <si>
    <t>GOODRICH GLOBAL FURNISHING INDIA PVT. LTD. ( 07AADCG9321N1ZA )</t>
  </si>
  <si>
    <t>09-Mar-23</t>
  </si>
  <si>
    <t>TI/22-23/0321</t>
  </si>
  <si>
    <t>SALWAN FURNISHING COMPANY ( 07AAMFS5802Q1ZJ )</t>
  </si>
  <si>
    <t>21-Oct-22</t>
  </si>
  <si>
    <t>2022-23/044</t>
  </si>
  <si>
    <t>2022-23/054</t>
  </si>
  <si>
    <t>2022-23/053</t>
  </si>
  <si>
    <t>2022-23/055</t>
  </si>
  <si>
    <t>2022-23/057</t>
  </si>
  <si>
    <t>20-Jan-23</t>
  </si>
  <si>
    <t>2022-23/060</t>
  </si>
  <si>
    <t>2022-23/068</t>
  </si>
  <si>
    <t>2022-23/067</t>
  </si>
  <si>
    <t>R S SALES PRIVATE LIMITED ( 09AABCR1659Q1ZQ )</t>
  </si>
  <si>
    <t>2045</t>
  </si>
  <si>
    <t>14-Sep-22</t>
  </si>
  <si>
    <t>3212</t>
  </si>
  <si>
    <t>07-Oct-22</t>
  </si>
  <si>
    <t>3597</t>
  </si>
  <si>
    <t>4602</t>
  </si>
  <si>
    <t>PURVANCHAL DISTRIBUTORS ( 09AALFP4153A1ZE )</t>
  </si>
  <si>
    <t>PD-22-23-5712</t>
  </si>
  <si>
    <t>PD-22-23-2479</t>
  </si>
  <si>
    <t>PD-22-23-4136</t>
  </si>
  <si>
    <t>23-Feb-23</t>
  </si>
  <si>
    <t>PD-22-23-5453</t>
  </si>
  <si>
    <t>PD-22-23-5024</t>
  </si>
  <si>
    <t>PD-22-23-5239</t>
  </si>
  <si>
    <t>KAVYA HARDWARE ( 09AAVFK9891L1ZZ )</t>
  </si>
  <si>
    <t>KH/22-23/8478</t>
  </si>
  <si>
    <t>16-Jan-23</t>
  </si>
  <si>
    <t>KH/22-23/9287</t>
  </si>
  <si>
    <t>KH/22-23/9457</t>
  </si>
  <si>
    <t>29-Mar-23</t>
  </si>
  <si>
    <t>KH/22-23/11448</t>
  </si>
  <si>
    <t>M/S ASHOKA GLASS AND PLY WOOD CENTER ( 09AHBPK7382B1ZF )</t>
  </si>
  <si>
    <t>GST-1267/2022-23</t>
  </si>
  <si>
    <t>AMIT TIMBER ( 09AKWPS5516K1Z8 )</t>
  </si>
  <si>
    <t>27-May-22</t>
  </si>
  <si>
    <t>0211</t>
  </si>
  <si>
    <t>0293</t>
  </si>
  <si>
    <t>08-Jul-22</t>
  </si>
  <si>
    <t>0380</t>
  </si>
  <si>
    <t>24-Jul-22</t>
  </si>
  <si>
    <t>0434</t>
  </si>
  <si>
    <t>01-Aug-22</t>
  </si>
  <si>
    <t>0453</t>
  </si>
  <si>
    <t>0460</t>
  </si>
  <si>
    <t>10-Aug-22</t>
  </si>
  <si>
    <t>0480</t>
  </si>
  <si>
    <t>10-Sep-22</t>
  </si>
  <si>
    <t>0567</t>
  </si>
  <si>
    <t>23-Sep-22</t>
  </si>
  <si>
    <t>0601</t>
  </si>
  <si>
    <t>11-Dec-22</t>
  </si>
  <si>
    <t>0900</t>
  </si>
  <si>
    <t>0938</t>
  </si>
  <si>
    <t>1272</t>
  </si>
  <si>
    <t>R S SOLUTIONS ( 09AXWPJ7125Q1ZE )</t>
  </si>
  <si>
    <t>22-23/RS-172</t>
  </si>
  <si>
    <t>DUROFLEX PRIVATE LIMITED ( 23AABCD8855E1ZR )</t>
  </si>
  <si>
    <t>2272200282</t>
  </si>
  <si>
    <t>10-Dec-22</t>
  </si>
  <si>
    <t>2272202247</t>
  </si>
  <si>
    <t>ESTON AMENITIES PVT LTD ( 27AAECE9865A1ZJ )</t>
  </si>
  <si>
    <t>17-Jan-23</t>
  </si>
  <si>
    <t>451/2022-23</t>
  </si>
  <si>
    <t>452/2022-23</t>
  </si>
  <si>
    <t>VISTAR PLY MART ( 09AFZPG9197G1ZG )</t>
  </si>
  <si>
    <t>28-Jul-22</t>
  </si>
  <si>
    <t>VPM/22-23/601</t>
  </si>
  <si>
    <t>05-Aug-22</t>
  </si>
  <si>
    <t>VPM/22-23/634</t>
  </si>
  <si>
    <t>PLY HOUSE ( 09ACKPA8157C1ZP )</t>
  </si>
  <si>
    <t>1098</t>
  </si>
  <si>
    <t>2355</t>
  </si>
  <si>
    <t>19-Dec-22</t>
  </si>
  <si>
    <t>2440</t>
  </si>
  <si>
    <t>31-Dec-22</t>
  </si>
  <si>
    <t>2557</t>
  </si>
  <si>
    <t>KRISHNA HARDWARE AND PLYWOOD ( 09ACEPR3663C1ZL )</t>
  </si>
  <si>
    <t>31-Jul-22</t>
  </si>
  <si>
    <t>KNHP/22-23/1479</t>
  </si>
  <si>
    <t>KNHP/22-23/1490</t>
  </si>
  <si>
    <t>M/S SHREE NAV DURGA PLYWOOD &amp; H/W CENTRE ( 09AARFS9135M1Z8 )</t>
  </si>
  <si>
    <t>08-Nov-22</t>
  </si>
  <si>
    <t>1044</t>
  </si>
  <si>
    <t>11-Nov-22</t>
  </si>
  <si>
    <t>1053</t>
  </si>
  <si>
    <t>12-Nov-22</t>
  </si>
  <si>
    <t>16-Nov-22</t>
  </si>
  <si>
    <t>1084</t>
  </si>
  <si>
    <t>18-Nov-22</t>
  </si>
  <si>
    <t>1087</t>
  </si>
  <si>
    <t>20-Nov-22</t>
  </si>
  <si>
    <t>1103</t>
  </si>
  <si>
    <t>25-Nov-22</t>
  </si>
  <si>
    <t>1128</t>
  </si>
  <si>
    <t>1735</t>
  </si>
  <si>
    <t>1786</t>
  </si>
  <si>
    <t>1811</t>
  </si>
  <si>
    <t>1817</t>
  </si>
  <si>
    <t>1825</t>
  </si>
  <si>
    <t>1835</t>
  </si>
  <si>
    <t>19-Mar-23</t>
  </si>
  <si>
    <t>1854</t>
  </si>
  <si>
    <t>1885</t>
  </si>
  <si>
    <t>1880</t>
  </si>
  <si>
    <t>RAMANDEEP ENTERPRISES ( 08AENPS0486F1Z4 )</t>
  </si>
  <si>
    <t>15-Aug-22</t>
  </si>
  <si>
    <t>110</t>
  </si>
  <si>
    <t>04-Sep-22</t>
  </si>
  <si>
    <t>113</t>
  </si>
  <si>
    <t>P R  PRODUCTS ( 09AHOPG8380N1ZH )</t>
  </si>
  <si>
    <t>MAHAJAN OVERSEAS PVT. LTD. ( 06AAACM8032B1Z0 )</t>
  </si>
  <si>
    <t>HRIN/2324/0245</t>
  </si>
  <si>
    <t>HRIN/2324/1928</t>
  </si>
  <si>
    <t>HRIN/2324/1226</t>
  </si>
  <si>
    <t>HRIN/2324/1777</t>
  </si>
  <si>
    <t>EKRAM OVERSEAS ( 06AEMPC8604A1ZZ )</t>
  </si>
  <si>
    <t>ERO/2023-24/136</t>
  </si>
  <si>
    <t>ERO/2023-24/172</t>
  </si>
  <si>
    <t>INFINITY SOLUTIONS</t>
  </si>
  <si>
    <t>DLIN/2324/0018</t>
  </si>
  <si>
    <t>DLIN/2324/0021</t>
  </si>
  <si>
    <t>DLIN/2324/0022</t>
  </si>
  <si>
    <t>DLIN/2324/0003</t>
  </si>
  <si>
    <t>DLIN/2324/0055</t>
  </si>
  <si>
    <t>DLIN/2324/0067</t>
  </si>
  <si>
    <t>DLIN/2324/0051</t>
  </si>
  <si>
    <t>DLIN/2324/0073</t>
  </si>
  <si>
    <t>SD/VSER/48/23-24</t>
  </si>
  <si>
    <t>SD/VSP/158/23-24</t>
  </si>
  <si>
    <t>SD/VSP/159/23-24</t>
  </si>
  <si>
    <t>SD/VSP/469/23-24</t>
  </si>
  <si>
    <t>SD/VSPR/28/23-24</t>
  </si>
  <si>
    <t>ZOE CONCEPTS PRIVATE LIMITED ( 07AAACZ8984F1ZS )</t>
  </si>
  <si>
    <t>oi-00274</t>
  </si>
  <si>
    <t>01-May-23</t>
  </si>
  <si>
    <t>TI/23-24/0030</t>
  </si>
  <si>
    <t>2023-24/015</t>
  </si>
  <si>
    <t xml:space="preserve">MI CASA ( 07AAYFM5570H1ZN </t>
  </si>
  <si>
    <t>MI/2023-24/567</t>
  </si>
  <si>
    <t>NSL INTERNATIONAL REGD. ( 07ABLPL3064H1ZL )</t>
  </si>
  <si>
    <t>206</t>
  </si>
  <si>
    <t>28-Dec-23</t>
  </si>
  <si>
    <t>203</t>
  </si>
  <si>
    <t>UNIMATE INDIA ( 07ANPPB1379P1ZF )</t>
  </si>
  <si>
    <t>2461</t>
  </si>
  <si>
    <t>2492</t>
  </si>
  <si>
    <t>2394</t>
  </si>
  <si>
    <t>2412</t>
  </si>
  <si>
    <t>GSR INFRA PROJECTS DELHI ( 07BBIPG3178B1ZX )</t>
  </si>
  <si>
    <t>01-Dec-23</t>
  </si>
  <si>
    <t>31/23-24</t>
  </si>
  <si>
    <t>28/23-24</t>
  </si>
  <si>
    <t>29/23-24</t>
  </si>
  <si>
    <t>23-Dec-23</t>
  </si>
  <si>
    <t>36/23-24</t>
  </si>
  <si>
    <t>KAUSHALIYA INTERIOR ( 07BBJPS5676M2ZP )</t>
  </si>
  <si>
    <t>KI/05</t>
  </si>
  <si>
    <t>GLOBAL DESIGNS ( 07CEWPN4390A1Z7 )</t>
  </si>
  <si>
    <t>262/SRA/23/24</t>
  </si>
  <si>
    <t>INPR-23-10668</t>
  </si>
  <si>
    <t>INPR-23-10514</t>
  </si>
  <si>
    <t>INOP-23-1995</t>
  </si>
  <si>
    <t>INOP-23-1996</t>
  </si>
  <si>
    <t>INOP-23-1997</t>
  </si>
  <si>
    <t>INOPCH-23-45124</t>
  </si>
  <si>
    <t>INOPCH-23-45037</t>
  </si>
  <si>
    <t>19-Sep-23</t>
  </si>
  <si>
    <t>INPR-23-10452</t>
  </si>
  <si>
    <t>24-Apr-23</t>
  </si>
  <si>
    <t>INOPCH-23-45015</t>
  </si>
  <si>
    <t>INOP-23-1975</t>
  </si>
  <si>
    <t>V. KUMAR DYEINGS &amp; PRINTING WORKS ( 09AAACV6068J1ZW )</t>
  </si>
  <si>
    <t>VKD/23-24/268</t>
  </si>
  <si>
    <t>VKD/23-24/343</t>
  </si>
  <si>
    <t>VKD/23-24/234</t>
  </si>
  <si>
    <t>VANSHIKA PROFILES PVT LTD ( 09AABCK7284Q1ZO )</t>
  </si>
  <si>
    <t>VPPL/2324/447</t>
  </si>
  <si>
    <t>11-May-23</t>
  </si>
  <si>
    <t>626</t>
  </si>
  <si>
    <t>PROFIX MANAGEMENT SOLUTIONS PVT LTD ( 09AAHCP3065E1ZF )</t>
  </si>
  <si>
    <t>PMSPL/23-24/31</t>
  </si>
  <si>
    <t>PMSPL/23-24/9</t>
  </si>
  <si>
    <t>30-Sep-23</t>
  </si>
  <si>
    <t>PMSPL/23-24/27</t>
  </si>
  <si>
    <t>PMSPL/23-24/28</t>
  </si>
  <si>
    <t>04-Mar-24</t>
  </si>
  <si>
    <t>PD-23-24-4373</t>
  </si>
  <si>
    <t>PD-23-24-4145</t>
  </si>
  <si>
    <t>PD-23-24-4202</t>
  </si>
  <si>
    <t>PD-23-24-4203</t>
  </si>
  <si>
    <t>PD-23-24-4204</t>
  </si>
  <si>
    <t>PD-23-24-4211</t>
  </si>
  <si>
    <t>PD-23-24-4214</t>
  </si>
  <si>
    <t>PD-23-24-4252</t>
  </si>
  <si>
    <t>PD-23-24-4264</t>
  </si>
  <si>
    <t>PD-23-24-4320</t>
  </si>
  <si>
    <t>M/S MONARCH ( 09AARFM5032D1Z9 )</t>
  </si>
  <si>
    <t>GST/1387/2023-24</t>
  </si>
  <si>
    <t>27-Feb-24</t>
  </si>
  <si>
    <t>GST/1546/2023-24</t>
  </si>
  <si>
    <t>1347</t>
  </si>
  <si>
    <t>1519</t>
  </si>
  <si>
    <t>03-Nov-23</t>
  </si>
  <si>
    <t>06-Dec-23</t>
  </si>
  <si>
    <t>1387</t>
  </si>
  <si>
    <t>10-Nov-23</t>
  </si>
  <si>
    <t>1396</t>
  </si>
  <si>
    <t>1418</t>
  </si>
  <si>
    <t>KH/23-24/5525</t>
  </si>
  <si>
    <t>KH/23-24/3495</t>
  </si>
  <si>
    <t>KH/23-24/6718</t>
  </si>
  <si>
    <t>15-Apr-23</t>
  </si>
  <si>
    <t>KH/23-24/516</t>
  </si>
  <si>
    <t>KH/23-24/5818</t>
  </si>
  <si>
    <t>KH/23-24/8848</t>
  </si>
  <si>
    <t>KH/23-24/8849</t>
  </si>
  <si>
    <t>29-Jan-24</t>
  </si>
  <si>
    <t>KH/23-24/10080</t>
  </si>
  <si>
    <t>AKARD EXCLUSIVE ( 09ABGPG9164J1Z9 )</t>
  </si>
  <si>
    <t>644</t>
  </si>
  <si>
    <t>786</t>
  </si>
  <si>
    <t>ASHOK ENTERPRISES ( 09ACLPA8018M1ZB )</t>
  </si>
  <si>
    <t>10-Oct-23</t>
  </si>
  <si>
    <t>AE/PH/1968/23-24</t>
  </si>
  <si>
    <t>AE/PH/2227/23-24</t>
  </si>
  <si>
    <t>0099</t>
  </si>
  <si>
    <t>505</t>
  </si>
  <si>
    <t>577</t>
  </si>
  <si>
    <t>MAA KRIPA PLYWOOD AND HARDWARE CENTRE ( 09AUXPM8745R1Z2 )</t>
  </si>
  <si>
    <t>3644</t>
  </si>
  <si>
    <t>994</t>
  </si>
  <si>
    <t>03-Sep-23</t>
  </si>
  <si>
    <t>2430</t>
  </si>
  <si>
    <t>4051</t>
  </si>
  <si>
    <t>1564</t>
  </si>
  <si>
    <t>2102</t>
  </si>
  <si>
    <t>3670</t>
  </si>
  <si>
    <t>5741</t>
  </si>
  <si>
    <t>5742</t>
  </si>
  <si>
    <t>1578</t>
  </si>
  <si>
    <t>2444</t>
  </si>
  <si>
    <t>2445</t>
  </si>
  <si>
    <t>05-Nov-23</t>
  </si>
  <si>
    <t>3709</t>
  </si>
  <si>
    <t>3716</t>
  </si>
  <si>
    <t>5047</t>
  </si>
  <si>
    <t>3205</t>
  </si>
  <si>
    <t>08-Aug-23</t>
  </si>
  <si>
    <t>2179</t>
  </si>
  <si>
    <t>2469</t>
  </si>
  <si>
    <t>2470</t>
  </si>
  <si>
    <t>2476</t>
  </si>
  <si>
    <t>3740</t>
  </si>
  <si>
    <t>2193</t>
  </si>
  <si>
    <t>3758</t>
  </si>
  <si>
    <t>4131</t>
  </si>
  <si>
    <t>6362</t>
  </si>
  <si>
    <t>2499</t>
  </si>
  <si>
    <t>2500</t>
  </si>
  <si>
    <t>2207</t>
  </si>
  <si>
    <t>2518</t>
  </si>
  <si>
    <t>2524</t>
  </si>
  <si>
    <t>2222</t>
  </si>
  <si>
    <t>2237</t>
  </si>
  <si>
    <t>13-Sep-23</t>
  </si>
  <si>
    <t>2568</t>
  </si>
  <si>
    <t>14-Jan-24</t>
  </si>
  <si>
    <t>5229</t>
  </si>
  <si>
    <t>5250</t>
  </si>
  <si>
    <t>2614</t>
  </si>
  <si>
    <t>5991</t>
  </si>
  <si>
    <t>5997</t>
  </si>
  <si>
    <t>2273</t>
  </si>
  <si>
    <t>5376</t>
  </si>
  <si>
    <t>2292</t>
  </si>
  <si>
    <t>2293</t>
  </si>
  <si>
    <t>2753</t>
  </si>
  <si>
    <t>20-Sep-23</t>
  </si>
  <si>
    <t>2782</t>
  </si>
  <si>
    <t>21-Jan-24</t>
  </si>
  <si>
    <t>5446</t>
  </si>
  <si>
    <t>5447</t>
  </si>
  <si>
    <t>3465</t>
  </si>
  <si>
    <t>22-Sep-23</t>
  </si>
  <si>
    <t>2811</t>
  </si>
  <si>
    <t>22-Oct-23</t>
  </si>
  <si>
    <t>3485</t>
  </si>
  <si>
    <t>2334</t>
  </si>
  <si>
    <t>2339</t>
  </si>
  <si>
    <t>4579</t>
  </si>
  <si>
    <t>6156</t>
  </si>
  <si>
    <t>2879</t>
  </si>
  <si>
    <t>26-Sep-23</t>
  </si>
  <si>
    <t>2895</t>
  </si>
  <si>
    <t>26-Nov-23</t>
  </si>
  <si>
    <t>3978</t>
  </si>
  <si>
    <t>2372</t>
  </si>
  <si>
    <t>1977</t>
  </si>
  <si>
    <t>1996</t>
  </si>
  <si>
    <t>2390</t>
  </si>
  <si>
    <t>2393</t>
  </si>
  <si>
    <t>3558</t>
  </si>
  <si>
    <t>2405</t>
  </si>
  <si>
    <t>2916</t>
  </si>
  <si>
    <t>2989</t>
  </si>
  <si>
    <t>3615</t>
  </si>
  <si>
    <t>3632</t>
  </si>
  <si>
    <t>M/S AGAM PLY TRADERS ( 09BBMPS4630Q1ZR )</t>
  </si>
  <si>
    <t>07-Apr-23</t>
  </si>
  <si>
    <t>37</t>
  </si>
  <si>
    <t>92</t>
  </si>
  <si>
    <t>M/S NEW MODERN PLYWOOD CENTRE ( 09BEWPM6547R1Z3 )</t>
  </si>
  <si>
    <t>1079</t>
  </si>
  <si>
    <t>1367</t>
  </si>
  <si>
    <t>1243</t>
  </si>
  <si>
    <t>914</t>
  </si>
  <si>
    <t>826</t>
  </si>
  <si>
    <t>827</t>
  </si>
  <si>
    <t>841</t>
  </si>
  <si>
    <t>1460</t>
  </si>
  <si>
    <t>946</t>
  </si>
  <si>
    <t>1304</t>
  </si>
  <si>
    <t>949</t>
  </si>
  <si>
    <t>953</t>
  </si>
  <si>
    <t>775</t>
  </si>
  <si>
    <t>958</t>
  </si>
  <si>
    <t>1488</t>
  </si>
  <si>
    <t>779</t>
  </si>
  <si>
    <t>972</t>
  </si>
  <si>
    <t>29-Oct-23</t>
  </si>
  <si>
    <t>976</t>
  </si>
  <si>
    <t>900</t>
  </si>
  <si>
    <t>M/S SHREE KASTURI HARDWARE AND PLY HOUSE ( 09CBHPK6687H1Z1 )</t>
  </si>
  <si>
    <t>DEEP TRADING COMPANY ( 09CFLPP3878R1Z4 )</t>
  </si>
  <si>
    <t>609</t>
  </si>
  <si>
    <t>472</t>
  </si>
  <si>
    <t>11-Apr-23</t>
  </si>
  <si>
    <t>829</t>
  </si>
  <si>
    <t>24-Jul-23</t>
  </si>
  <si>
    <t>2272300998</t>
  </si>
  <si>
    <t>2272300999</t>
  </si>
  <si>
    <t>25-Jul-23</t>
  </si>
  <si>
    <t>2272301009</t>
  </si>
  <si>
    <t>FAIRDEAL FURNITURE SOLUTIONS ( 23AHYPG5316L1ZZ )</t>
  </si>
  <si>
    <t>26</t>
  </si>
  <si>
    <t>DOLPHY INDIA PVT LTD ( 24AAGCD0925N1ZM )</t>
  </si>
  <si>
    <t>TI/23-24/011693</t>
  </si>
  <si>
    <t>TI/23-24/011734</t>
  </si>
  <si>
    <t>18-Jan-24</t>
  </si>
  <si>
    <t>TI/23-24/009730</t>
  </si>
  <si>
    <t>TI/23-24/007569</t>
  </si>
  <si>
    <t>TI/23-24/007640</t>
  </si>
  <si>
    <t>TI/23-24/008013</t>
  </si>
  <si>
    <t>ADARSH HARDWARE STORES ( 24AAXPP3095M1ZT )</t>
  </si>
  <si>
    <t>AHS/2838</t>
  </si>
  <si>
    <t>DUROFLEX PRIVATE LIMITED ( 33AABCD8855E1ZQ )</t>
  </si>
  <si>
    <t>3230320527</t>
  </si>
  <si>
    <t>KRISHNA EXCLUSIVE BEDSHEET ( 06AJSPB7955L1ZK )</t>
  </si>
  <si>
    <t>KEB/23-24/1173</t>
  </si>
  <si>
    <t>KEB/23-24/560</t>
  </si>
  <si>
    <t>28-Sep-23</t>
  </si>
  <si>
    <t>KEB/23-24/565</t>
  </si>
  <si>
    <t>WELSPUN GLOBAL BRANDS PVT LTD ( 36AAACW5582G2Z3 )</t>
  </si>
  <si>
    <t>TS8101013439</t>
  </si>
  <si>
    <t>INTERNATIONAL TEXTILES ( 09AAHFI5134N1ZZ )</t>
  </si>
  <si>
    <t>30-Jan-24</t>
  </si>
  <si>
    <t>INT03143/2023-24</t>
  </si>
  <si>
    <t>INT03144/2023-24</t>
  </si>
  <si>
    <t>CARPENTER CHARGES (RCM DEPOSITED)</t>
  </si>
  <si>
    <t>Total Capital Expenditure</t>
  </si>
  <si>
    <t>Land Cost</t>
  </si>
  <si>
    <t>2014-2015</t>
  </si>
  <si>
    <t>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</si>
</sst>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name val="Arial"/>
      <family val="2"/>
    </font>
    <font>
      <u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 MT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4" fontId="0" fillId="0" borderId="2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0" fillId="0" borderId="2" xfId="0" applyNumberForma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8" fillId="0" borderId="8" xfId="0" applyFont="1" applyBorder="1"/>
    <xf numFmtId="0" fontId="3" fillId="0" borderId="8" xfId="0" applyFont="1" applyBorder="1"/>
    <xf numFmtId="4" fontId="8" fillId="0" borderId="8" xfId="0" applyNumberFormat="1" applyFont="1" applyBorder="1"/>
    <xf numFmtId="0" fontId="8" fillId="0" borderId="8" xfId="0" applyFont="1" applyBorder="1" applyAlignment="1">
      <alignment horizontal="right" vertical="top"/>
    </xf>
    <xf numFmtId="0" fontId="9" fillId="0" borderId="2" xfId="0" applyFont="1" applyBorder="1"/>
    <xf numFmtId="0" fontId="6" fillId="0" borderId="0" xfId="0" applyFont="1"/>
    <xf numFmtId="0" fontId="10" fillId="0" borderId="8" xfId="0" applyFont="1" applyBorder="1" applyAlignment="1">
      <alignment horizontal="right" vertical="center" wrapText="1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2" fontId="10" fillId="0" borderId="8" xfId="0" applyNumberFormat="1" applyFont="1" applyBorder="1" applyAlignment="1">
      <alignment horizontal="right" vertical="center" wrapText="1"/>
    </xf>
    <xf numFmtId="4" fontId="0" fillId="0" borderId="8" xfId="0" applyNumberFormat="1" applyBorder="1"/>
    <xf numFmtId="4" fontId="11" fillId="0" borderId="8" xfId="0" applyNumberFormat="1" applyFont="1" applyBorder="1"/>
    <xf numFmtId="4" fontId="0" fillId="0" borderId="4" xfId="0" applyNumberFormat="1" applyBorder="1"/>
    <xf numFmtId="4" fontId="12" fillId="0" borderId="0" xfId="0" applyNumberFormat="1" applyFont="1"/>
    <xf numFmtId="0" fontId="7" fillId="2" borderId="9" xfId="0" applyFont="1" applyFill="1" applyBorder="1"/>
    <xf numFmtId="0" fontId="7" fillId="2" borderId="0" xfId="0" applyFont="1" applyFill="1"/>
    <xf numFmtId="0" fontId="7" fillId="2" borderId="10" xfId="0" applyFont="1" applyFill="1" applyBorder="1"/>
    <xf numFmtId="4" fontId="0" fillId="0" borderId="0" xfId="0" applyNumberFormat="1"/>
    <xf numFmtId="0" fontId="13" fillId="0" borderId="8" xfId="0" applyFont="1" applyBorder="1"/>
    <xf numFmtId="4" fontId="13" fillId="0" borderId="8" xfId="0" applyNumberFormat="1" applyFont="1" applyBorder="1"/>
    <xf numFmtId="4" fontId="6" fillId="0" borderId="0" xfId="0" applyNumberFormat="1" applyFont="1"/>
    <xf numFmtId="0" fontId="14" fillId="0" borderId="8" xfId="0" applyFont="1" applyBorder="1" applyAlignment="1">
      <alignment horizontal="left" vertical="top" wrapText="1"/>
    </xf>
    <xf numFmtId="0" fontId="0" fillId="0" borderId="8" xfId="0" applyBorder="1" applyAlignment="1">
      <alignment wrapText="1"/>
    </xf>
    <xf numFmtId="0" fontId="7" fillId="2" borderId="8" xfId="0" applyFont="1" applyFill="1" applyBorder="1"/>
    <xf numFmtId="0" fontId="0" fillId="0" borderId="8" xfId="0" applyFont="1" applyBorder="1"/>
    <xf numFmtId="0" fontId="5" fillId="0" borderId="8" xfId="0" applyFont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8" xfId="0" applyFont="1" applyFill="1" applyBorder="1"/>
    <xf numFmtId="0" fontId="0" fillId="0" borderId="8" xfId="0" applyFont="1" applyFill="1" applyBorder="1"/>
    <xf numFmtId="0" fontId="15" fillId="0" borderId="8" xfId="0" applyFont="1" applyFill="1" applyBorder="1"/>
    <xf numFmtId="0" fontId="3" fillId="0" borderId="0" xfId="0" applyFont="1" applyFill="1"/>
    <xf numFmtId="0" fontId="6" fillId="0" borderId="11" xfId="0" applyFont="1" applyBorder="1" applyAlignment="1">
      <alignment horizontal="center"/>
    </xf>
    <xf numFmtId="4" fontId="15" fillId="0" borderId="11" xfId="0" applyNumberFormat="1" applyFont="1" applyBorder="1"/>
  </cellXfs>
  <cellStyles count="1">
    <cellStyle name="Normal" xfId="0" builtinId="0"/>
  </cellStyles>
  <dxfs count="24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D21" totalsRowShown="0" headerRowDxfId="23">
  <tableColumns count="4">
    <tableColumn id="1" xr3:uid="{00000000-0010-0000-0000-000001000000}" name="S.No. " dataDxfId="22"/>
    <tableColumn id="2" xr3:uid="{00000000-0010-0000-0000-000002000000}" name="Particulars" dataDxfId="21"/>
    <tableColumn id="3" xr3:uid="{00000000-0010-0000-0000-000003000000}" name="Certificate No. " dataDxfId="19"/>
    <tableColumn id="4" xr3:uid="{00000000-0010-0000-0000-000004000000}" name="Date of Issue" dataDxfId="2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88947A-1FC3-404C-BA60-32CFA276B8DE}" name="Table53" displayName="Table53" ref="A7:I701" totalsRowCount="1" headerRowDxfId="18">
  <tableColumns count="9">
    <tableColumn id="1" xr3:uid="{B7FDACFA-4DFA-4DC7-BE0E-4C975AFA78FB}" name="S.No." dataDxfId="16" totalsRowDxfId="17"/>
    <tableColumn id="2" xr3:uid="{C15BCA6D-E5FC-474A-AA80-67F522C5F9CE}" name="Name, Address &amp; GSTN of Supplier" dataDxfId="14" totalsRowDxfId="15"/>
    <tableColumn id="6" xr3:uid="{799F5AC0-4760-48BB-BEFD-F6EC5429EAE5}" name="Heads" dataDxfId="12" totalsRowDxfId="13"/>
    <tableColumn id="3" xr3:uid="{5597625E-F818-43B1-82F6-3EEB21AF7C98}" name="Bill Date" dataDxfId="10" totalsRowDxfId="11"/>
    <tableColumn id="4" xr3:uid="{08C79D2C-3B19-49C2-9D73-3CD8DB73FC72}" name="Bill No." dataDxfId="8" totalsRowDxfId="9"/>
    <tableColumn id="5" xr3:uid="{1773EC73-885D-44FC-BA14-5437F262FBE5}" name="TAXABLE VALUE" dataDxfId="6" totalsRowDxfId="7"/>
    <tableColumn id="7" xr3:uid="{F4B601A7-0012-4386-A26D-BCF04358A458}" name="TAX" dataDxfId="4" totalsRowDxfId="5"/>
    <tableColumn id="8" xr3:uid="{C1EE4636-976D-4045-AF14-F38B7554BAB0}" name="INVOICE VALUE" totalsRowFunction="sum" dataDxfId="2" totalsRowDxfId="3">
      <calculatedColumnFormula>+Table53[[#This Row],[TAXABLE VALUE]]+Table53[[#This Row],[TAX]]</calculatedColumnFormula>
    </tableColumn>
    <tableColumn id="9" xr3:uid="{23C0DF27-0B01-4574-8004-D07445D20C22}" name="Column1" dataDxfId="0" totalsRow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zoomScale="140" zoomScaleNormal="140" workbookViewId="0">
      <selection activeCell="C16" sqref="C16"/>
    </sheetView>
  </sheetViews>
  <sheetFormatPr defaultRowHeight="15"/>
  <cols>
    <col min="1" max="1" width="13.140625" customWidth="1"/>
    <col min="2" max="2" width="34.85546875" customWidth="1"/>
    <col min="3" max="3" width="40.7109375" customWidth="1"/>
    <col min="4" max="4" width="18.140625" customWidth="1"/>
    <col min="5" max="5" width="9.140625" customWidth="1"/>
  </cols>
  <sheetData>
    <row r="1" spans="1:4" ht="18.75">
      <c r="A1" s="12" t="s">
        <v>10</v>
      </c>
      <c r="B1" s="12"/>
      <c r="C1" s="12"/>
      <c r="D1" s="12"/>
    </row>
    <row r="2" spans="1:4" ht="18.75">
      <c r="A2" s="9"/>
      <c r="B2" s="9"/>
      <c r="C2" s="9"/>
      <c r="D2" s="9"/>
    </row>
    <row r="3" spans="1:4">
      <c r="A3" s="13" t="s">
        <v>7</v>
      </c>
      <c r="B3" s="13"/>
      <c r="C3" s="13"/>
      <c r="D3" s="13"/>
    </row>
    <row r="4" spans="1:4" ht="18.75" customHeight="1">
      <c r="A4" s="13"/>
      <c r="B4" s="13"/>
      <c r="C4" s="13"/>
      <c r="D4" s="13"/>
    </row>
    <row r="5" spans="1:4" ht="21">
      <c r="A5" s="1" t="s">
        <v>0</v>
      </c>
      <c r="B5" s="1" t="s">
        <v>1</v>
      </c>
      <c r="C5" s="5" t="s">
        <v>2</v>
      </c>
      <c r="D5" s="5" t="s">
        <v>3</v>
      </c>
    </row>
    <row r="6" spans="1:4" ht="15.75">
      <c r="A6" s="6">
        <v>1</v>
      </c>
      <c r="B6" s="3" t="s">
        <v>13</v>
      </c>
      <c r="C6" s="15">
        <v>202312000087</v>
      </c>
      <c r="D6" s="10">
        <v>45297</v>
      </c>
    </row>
    <row r="7" spans="1:4" ht="15.75">
      <c r="A7" s="7">
        <v>2</v>
      </c>
      <c r="B7" s="2" t="s">
        <v>14</v>
      </c>
      <c r="C7" s="16" t="s">
        <v>36</v>
      </c>
      <c r="D7" s="11">
        <v>45297</v>
      </c>
    </row>
    <row r="8" spans="1:4" ht="15.75">
      <c r="A8" s="7">
        <v>3</v>
      </c>
      <c r="B8" s="2" t="s">
        <v>15</v>
      </c>
      <c r="C8" s="16">
        <v>508267</v>
      </c>
      <c r="D8" s="11">
        <v>45633</v>
      </c>
    </row>
    <row r="9" spans="1:4" ht="15.75">
      <c r="A9" s="7">
        <v>4</v>
      </c>
      <c r="B9" s="2" t="s">
        <v>32</v>
      </c>
      <c r="C9" s="16">
        <v>27255264</v>
      </c>
      <c r="D9" s="11">
        <v>45506</v>
      </c>
    </row>
    <row r="10" spans="1:4" ht="15.75">
      <c r="A10" s="7">
        <v>5</v>
      </c>
      <c r="B10" s="2" t="s">
        <v>16</v>
      </c>
      <c r="C10" s="16" t="s">
        <v>17</v>
      </c>
      <c r="D10" s="11">
        <v>45210</v>
      </c>
    </row>
    <row r="11" spans="1:4" ht="15.75">
      <c r="A11" s="7">
        <v>6</v>
      </c>
      <c r="B11" s="2" t="s">
        <v>18</v>
      </c>
      <c r="C11" s="16" t="s">
        <v>19</v>
      </c>
      <c r="D11" s="11">
        <v>45210</v>
      </c>
    </row>
    <row r="12" spans="1:4" ht="15.75">
      <c r="A12" s="7">
        <v>7</v>
      </c>
      <c r="B12" s="2" t="s">
        <v>20</v>
      </c>
      <c r="C12" s="16" t="s">
        <v>21</v>
      </c>
      <c r="D12" s="11">
        <v>45166</v>
      </c>
    </row>
    <row r="13" spans="1:4" ht="15.75">
      <c r="A13" s="7">
        <v>8</v>
      </c>
      <c r="B13" s="2" t="s">
        <v>22</v>
      </c>
      <c r="C13" s="16" t="s">
        <v>34</v>
      </c>
      <c r="D13" s="11">
        <v>45168</v>
      </c>
    </row>
    <row r="14" spans="1:4" ht="15.75">
      <c r="A14" s="7">
        <v>9</v>
      </c>
      <c r="B14" s="2" t="s">
        <v>37</v>
      </c>
      <c r="C14" s="16">
        <v>3420</v>
      </c>
      <c r="D14" s="11">
        <v>45183</v>
      </c>
    </row>
    <row r="15" spans="1:4" ht="15.75">
      <c r="A15" s="7">
        <v>11</v>
      </c>
      <c r="B15" s="2" t="s">
        <v>23</v>
      </c>
      <c r="C15" s="16" t="s">
        <v>24</v>
      </c>
      <c r="D15" s="11">
        <v>45145</v>
      </c>
    </row>
    <row r="16" spans="1:4" ht="15.75">
      <c r="A16" s="7">
        <v>12</v>
      </c>
      <c r="B16" s="2" t="s">
        <v>31</v>
      </c>
      <c r="C16" s="16" t="s">
        <v>25</v>
      </c>
      <c r="D16" s="11">
        <v>45327</v>
      </c>
    </row>
    <row r="17" spans="1:4" ht="15.75">
      <c r="A17" s="7">
        <v>13</v>
      </c>
      <c r="B17" s="2" t="s">
        <v>26</v>
      </c>
      <c r="C17" s="16" t="s">
        <v>39</v>
      </c>
      <c r="D17" s="11">
        <v>45308</v>
      </c>
    </row>
    <row r="18" spans="1:4" ht="15.75">
      <c r="A18" s="7">
        <v>14</v>
      </c>
      <c r="B18" s="2" t="s">
        <v>27</v>
      </c>
      <c r="C18" s="16" t="s">
        <v>28</v>
      </c>
      <c r="D18" s="11">
        <v>45478</v>
      </c>
    </row>
    <row r="19" spans="1:4" ht="15.75">
      <c r="A19" s="7">
        <v>15</v>
      </c>
      <c r="B19" s="2" t="s">
        <v>35</v>
      </c>
      <c r="C19" s="16" t="s">
        <v>29</v>
      </c>
      <c r="D19" s="11">
        <v>45619</v>
      </c>
    </row>
    <row r="20" spans="1:4" ht="15.75">
      <c r="A20" s="7">
        <v>16</v>
      </c>
      <c r="B20" s="2" t="s">
        <v>33</v>
      </c>
      <c r="C20" s="16" t="s">
        <v>30</v>
      </c>
      <c r="D20" s="11">
        <v>43215</v>
      </c>
    </row>
    <row r="21" spans="1:4" ht="15.75">
      <c r="A21" s="7">
        <v>17</v>
      </c>
      <c r="B21" s="2" t="s">
        <v>38</v>
      </c>
      <c r="C21" s="16">
        <v>137</v>
      </c>
      <c r="D21" s="11">
        <v>45194</v>
      </c>
    </row>
  </sheetData>
  <mergeCells count="2">
    <mergeCell ref="A1:D1"/>
    <mergeCell ref="A3:D4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B5ED-6C5D-4CD4-BF4B-79A33FB5C708}">
  <dimension ref="A1:N1581"/>
  <sheetViews>
    <sheetView workbookViewId="0">
      <selection activeCell="B1466" sqref="B1466"/>
    </sheetView>
  </sheetViews>
  <sheetFormatPr defaultColWidth="46.28515625" defaultRowHeight="15"/>
  <cols>
    <col min="1" max="1" width="8" bestFit="1" customWidth="1"/>
    <col min="3" max="3" width="44.85546875" bestFit="1" customWidth="1"/>
    <col min="4" max="4" width="13.5703125" customWidth="1"/>
    <col min="5" max="5" width="19.28515625" customWidth="1"/>
    <col min="6" max="6" width="22.5703125" customWidth="1"/>
    <col min="7" max="7" width="12.140625" customWidth="1"/>
    <col min="8" max="8" width="23.140625" customWidth="1"/>
    <col min="9" max="9" width="17.5703125" customWidth="1"/>
  </cols>
  <sheetData>
    <row r="1" spans="1:14" ht="15" customHeight="1">
      <c r="A1" s="14" t="s">
        <v>8</v>
      </c>
      <c r="B1" s="14"/>
      <c r="C1" s="14"/>
      <c r="D1" s="14"/>
      <c r="E1" s="14"/>
      <c r="F1" s="14"/>
    </row>
    <row r="2" spans="1:14" ht="15.75" customHeight="1">
      <c r="A2" s="14"/>
      <c r="B2" s="14"/>
      <c r="C2" s="14"/>
      <c r="D2" s="14"/>
      <c r="E2" s="14"/>
      <c r="F2" s="14"/>
      <c r="G2" s="46" t="s">
        <v>12</v>
      </c>
      <c r="H2" s="46"/>
      <c r="I2" s="46"/>
      <c r="J2" s="46"/>
      <c r="K2" s="46"/>
      <c r="L2" s="47"/>
      <c r="M2" s="47"/>
      <c r="N2" s="47"/>
    </row>
    <row r="3" spans="1:14" ht="15.75" customHeight="1">
      <c r="A3" s="26" t="s">
        <v>4</v>
      </c>
      <c r="B3" s="27" t="s">
        <v>11</v>
      </c>
      <c r="C3" s="27" t="s">
        <v>9</v>
      </c>
      <c r="D3" s="27" t="s">
        <v>5</v>
      </c>
      <c r="E3" s="27" t="s">
        <v>6</v>
      </c>
      <c r="F3" s="27" t="s">
        <v>40</v>
      </c>
      <c r="G3" s="27" t="s">
        <v>41</v>
      </c>
      <c r="H3" s="27" t="s">
        <v>42</v>
      </c>
      <c r="I3" s="28" t="s">
        <v>43</v>
      </c>
      <c r="J3" s="46"/>
      <c r="K3" s="46"/>
      <c r="L3" s="47"/>
      <c r="M3" s="47"/>
      <c r="N3" s="47"/>
    </row>
    <row r="4" spans="1:14" ht="15.75" customHeight="1">
      <c r="A4" s="17">
        <v>1</v>
      </c>
      <c r="B4" s="44" t="s">
        <v>2229</v>
      </c>
      <c r="C4" s="45"/>
      <c r="D4" s="19" t="s">
        <v>2230</v>
      </c>
      <c r="E4" s="45"/>
      <c r="F4" s="45"/>
      <c r="G4" s="48"/>
      <c r="H4" s="49">
        <v>20000000</v>
      </c>
      <c r="I4" s="48"/>
      <c r="J4" s="46"/>
      <c r="K4" s="46"/>
      <c r="L4" s="47"/>
      <c r="M4" s="47"/>
      <c r="N4" s="47"/>
    </row>
    <row r="5" spans="1:14" ht="15.75" customHeight="1">
      <c r="A5" s="45"/>
      <c r="B5" s="45"/>
      <c r="C5" s="45"/>
      <c r="D5" s="19" t="s">
        <v>2231</v>
      </c>
      <c r="E5" s="45"/>
      <c r="F5" s="45"/>
      <c r="G5" s="48"/>
      <c r="H5" s="49">
        <v>32606000</v>
      </c>
      <c r="I5" s="48"/>
      <c r="J5" s="46"/>
      <c r="K5" s="46"/>
      <c r="L5" s="47"/>
      <c r="M5" s="47"/>
      <c r="N5" s="47"/>
    </row>
    <row r="6" spans="1:14" ht="15.75" customHeight="1">
      <c r="A6" s="45"/>
      <c r="B6" s="45"/>
      <c r="C6" s="45"/>
      <c r="D6" s="45"/>
      <c r="E6" s="45"/>
      <c r="F6" s="45"/>
      <c r="G6" s="48"/>
      <c r="H6" s="50">
        <f>+H4+H5</f>
        <v>52606000</v>
      </c>
      <c r="I6" s="48"/>
      <c r="J6" s="46"/>
      <c r="K6" s="46"/>
      <c r="L6" s="47"/>
      <c r="M6" s="47"/>
      <c r="N6" s="47"/>
    </row>
    <row r="7" spans="1:14" ht="21">
      <c r="A7" s="8" t="s">
        <v>4</v>
      </c>
      <c r="B7" s="8" t="s">
        <v>11</v>
      </c>
      <c r="C7" s="8" t="s">
        <v>9</v>
      </c>
      <c r="D7" s="8" t="s">
        <v>5</v>
      </c>
      <c r="E7" s="8" t="s">
        <v>6</v>
      </c>
      <c r="F7" s="8" t="s">
        <v>40</v>
      </c>
      <c r="G7" s="51" t="s">
        <v>41</v>
      </c>
      <c r="H7" s="51" t="s">
        <v>42</v>
      </c>
      <c r="I7" s="51" t="s">
        <v>43</v>
      </c>
      <c r="J7" s="47"/>
      <c r="K7" s="47"/>
      <c r="L7" s="47"/>
      <c r="M7" s="47"/>
      <c r="N7" s="47"/>
    </row>
    <row r="8" spans="1:14" ht="21">
      <c r="A8" s="17">
        <v>1</v>
      </c>
      <c r="B8" s="18" t="s">
        <v>44</v>
      </c>
      <c r="C8" s="18" t="s">
        <v>45</v>
      </c>
      <c r="D8" s="19" t="s">
        <v>46</v>
      </c>
      <c r="E8" s="20"/>
      <c r="F8" s="20"/>
      <c r="G8" s="20"/>
      <c r="H8" s="18">
        <v>1719017</v>
      </c>
      <c r="I8" s="4" t="s">
        <v>47</v>
      </c>
    </row>
    <row r="9" spans="1:14" ht="15.75">
      <c r="A9" s="17">
        <f>+A8+1</f>
        <v>2</v>
      </c>
      <c r="B9" s="18" t="s">
        <v>48</v>
      </c>
      <c r="C9" s="18" t="s">
        <v>45</v>
      </c>
      <c r="D9" s="19" t="s">
        <v>49</v>
      </c>
      <c r="E9" s="19" t="s">
        <v>50</v>
      </c>
      <c r="F9" s="21">
        <v>135937.5</v>
      </c>
      <c r="G9" s="21">
        <v>38062.5</v>
      </c>
      <c r="H9" s="18">
        <f>+Table53[[#This Row],[TAXABLE VALUE]]+Table53[[#This Row],[TAX]]</f>
        <v>174000</v>
      </c>
      <c r="I9" s="4" t="s">
        <v>47</v>
      </c>
    </row>
    <row r="10" spans="1:14" ht="15.75">
      <c r="A10" s="17">
        <f t="shared" ref="A10:A73" si="0">+A9+1</f>
        <v>3</v>
      </c>
      <c r="B10" s="18" t="s">
        <v>51</v>
      </c>
      <c r="C10" s="18" t="s">
        <v>45</v>
      </c>
      <c r="D10" s="19" t="s">
        <v>52</v>
      </c>
      <c r="E10" s="19" t="s">
        <v>53</v>
      </c>
      <c r="F10" s="21">
        <v>466751</v>
      </c>
      <c r="G10" s="21">
        <v>84015.18</v>
      </c>
      <c r="H10" s="18">
        <f>+Table53[[#This Row],[TAXABLE VALUE]]+Table53[[#This Row],[TAX]]</f>
        <v>550766.17999999993</v>
      </c>
      <c r="I10" s="4" t="s">
        <v>47</v>
      </c>
    </row>
    <row r="11" spans="1:14" ht="15.75">
      <c r="A11" s="17">
        <f t="shared" si="0"/>
        <v>4</v>
      </c>
      <c r="B11" s="18" t="s">
        <v>51</v>
      </c>
      <c r="C11" s="18" t="s">
        <v>45</v>
      </c>
      <c r="D11" s="19" t="s">
        <v>54</v>
      </c>
      <c r="E11" s="19" t="s">
        <v>55</v>
      </c>
      <c r="F11" s="21">
        <v>1435995</v>
      </c>
      <c r="G11" s="21">
        <v>258479.1</v>
      </c>
      <c r="H11" s="18">
        <f>+Table53[[#This Row],[TAXABLE VALUE]]+Table53[[#This Row],[TAX]]</f>
        <v>1694474.1</v>
      </c>
      <c r="I11" s="4" t="s">
        <v>47</v>
      </c>
    </row>
    <row r="12" spans="1:14" ht="15.75">
      <c r="A12" s="17">
        <f t="shared" si="0"/>
        <v>5</v>
      </c>
      <c r="B12" s="18" t="s">
        <v>48</v>
      </c>
      <c r="C12" s="18" t="s">
        <v>45</v>
      </c>
      <c r="D12" s="19" t="s">
        <v>56</v>
      </c>
      <c r="E12" s="19" t="s">
        <v>57</v>
      </c>
      <c r="F12" s="21">
        <v>113281.24</v>
      </c>
      <c r="G12" s="21">
        <v>31718.76</v>
      </c>
      <c r="H12" s="18">
        <f>+Table53[[#This Row],[TAXABLE VALUE]]+Table53[[#This Row],[TAX]]</f>
        <v>145000</v>
      </c>
      <c r="I12" s="4" t="s">
        <v>47</v>
      </c>
    </row>
    <row r="13" spans="1:14" ht="15.75">
      <c r="A13" s="17">
        <f t="shared" si="0"/>
        <v>6</v>
      </c>
      <c r="B13" s="18" t="s">
        <v>48</v>
      </c>
      <c r="C13" s="18" t="s">
        <v>45</v>
      </c>
      <c r="D13" s="19" t="s">
        <v>58</v>
      </c>
      <c r="E13" s="19" t="s">
        <v>59</v>
      </c>
      <c r="F13" s="21">
        <v>113281.24</v>
      </c>
      <c r="G13" s="21">
        <v>31718.76</v>
      </c>
      <c r="H13" s="18">
        <f>+Table53[[#This Row],[TAXABLE VALUE]]+Table53[[#This Row],[TAX]]</f>
        <v>145000</v>
      </c>
      <c r="I13" s="4" t="s">
        <v>47</v>
      </c>
    </row>
    <row r="14" spans="1:14" ht="15.75">
      <c r="A14" s="17">
        <f t="shared" si="0"/>
        <v>7</v>
      </c>
      <c r="B14" s="18" t="s">
        <v>48</v>
      </c>
      <c r="C14" s="18" t="s">
        <v>45</v>
      </c>
      <c r="D14" s="19" t="s">
        <v>60</v>
      </c>
      <c r="E14" s="19" t="s">
        <v>61</v>
      </c>
      <c r="F14" s="21">
        <v>113281.24</v>
      </c>
      <c r="G14" s="21">
        <v>31718.76</v>
      </c>
      <c r="H14" s="18">
        <f>+Table53[[#This Row],[TAXABLE VALUE]]+Table53[[#This Row],[TAX]]</f>
        <v>145000</v>
      </c>
      <c r="I14" s="4" t="s">
        <v>47</v>
      </c>
    </row>
    <row r="15" spans="1:14" ht="15.75">
      <c r="A15" s="17">
        <f t="shared" si="0"/>
        <v>8</v>
      </c>
      <c r="B15" s="18" t="s">
        <v>48</v>
      </c>
      <c r="C15" s="18" t="s">
        <v>45</v>
      </c>
      <c r="D15" s="19" t="s">
        <v>62</v>
      </c>
      <c r="E15" s="19" t="s">
        <v>63</v>
      </c>
      <c r="F15" s="21">
        <v>113281.24</v>
      </c>
      <c r="G15" s="21">
        <v>31718.76</v>
      </c>
      <c r="H15" s="18">
        <f>+Table53[[#This Row],[TAXABLE VALUE]]+Table53[[#This Row],[TAX]]</f>
        <v>145000</v>
      </c>
      <c r="I15" s="4" t="s">
        <v>47</v>
      </c>
    </row>
    <row r="16" spans="1:14" ht="15.75">
      <c r="A16" s="17">
        <f t="shared" si="0"/>
        <v>9</v>
      </c>
      <c r="B16" s="18" t="s">
        <v>48</v>
      </c>
      <c r="C16" s="18" t="s">
        <v>45</v>
      </c>
      <c r="D16" s="19" t="s">
        <v>64</v>
      </c>
      <c r="E16" s="19" t="s">
        <v>65</v>
      </c>
      <c r="F16" s="21">
        <v>113281.24</v>
      </c>
      <c r="G16" s="21">
        <v>31718.76</v>
      </c>
      <c r="H16" s="18">
        <f>+Table53[[#This Row],[TAXABLE VALUE]]+Table53[[#This Row],[TAX]]</f>
        <v>145000</v>
      </c>
      <c r="I16" s="4" t="s">
        <v>47</v>
      </c>
    </row>
    <row r="17" spans="1:9" ht="15.75">
      <c r="A17" s="17">
        <f t="shared" si="0"/>
        <v>10</v>
      </c>
      <c r="B17" s="18" t="s">
        <v>48</v>
      </c>
      <c r="C17" s="18" t="s">
        <v>45</v>
      </c>
      <c r="D17" s="19" t="s">
        <v>64</v>
      </c>
      <c r="E17" s="19" t="s">
        <v>66</v>
      </c>
      <c r="F17" s="21">
        <v>113281.24</v>
      </c>
      <c r="G17" s="21">
        <v>31718.76</v>
      </c>
      <c r="H17" s="18">
        <f>+Table53[[#This Row],[TAXABLE VALUE]]+Table53[[#This Row],[TAX]]</f>
        <v>145000</v>
      </c>
      <c r="I17" s="4" t="s">
        <v>47</v>
      </c>
    </row>
    <row r="18" spans="1:9" ht="15.75">
      <c r="A18" s="17">
        <f t="shared" si="0"/>
        <v>11</v>
      </c>
      <c r="B18" s="18" t="s">
        <v>48</v>
      </c>
      <c r="C18" s="18" t="s">
        <v>45</v>
      </c>
      <c r="D18" s="19" t="s">
        <v>67</v>
      </c>
      <c r="E18" s="19" t="s">
        <v>68</v>
      </c>
      <c r="F18" s="21">
        <v>151406.24</v>
      </c>
      <c r="G18" s="21">
        <v>42393.760000000002</v>
      </c>
      <c r="H18" s="18">
        <f>+Table53[[#This Row],[TAXABLE VALUE]]+Table53[[#This Row],[TAX]]</f>
        <v>193800</v>
      </c>
      <c r="I18" s="4" t="s">
        <v>47</v>
      </c>
    </row>
    <row r="19" spans="1:9" ht="15.75">
      <c r="A19" s="17">
        <f t="shared" si="0"/>
        <v>12</v>
      </c>
      <c r="B19" s="18" t="s">
        <v>48</v>
      </c>
      <c r="C19" s="18" t="s">
        <v>45</v>
      </c>
      <c r="D19" s="19" t="s">
        <v>67</v>
      </c>
      <c r="E19" s="19" t="s">
        <v>69</v>
      </c>
      <c r="F19" s="21">
        <v>111328.12</v>
      </c>
      <c r="G19" s="21">
        <v>31171.88</v>
      </c>
      <c r="H19" s="18">
        <f>+Table53[[#This Row],[TAXABLE VALUE]]+Table53[[#This Row],[TAX]]</f>
        <v>142500</v>
      </c>
      <c r="I19" s="4" t="s">
        <v>47</v>
      </c>
    </row>
    <row r="20" spans="1:9" ht="15.75">
      <c r="A20" s="17">
        <f t="shared" si="0"/>
        <v>13</v>
      </c>
      <c r="B20" s="18" t="s">
        <v>48</v>
      </c>
      <c r="C20" s="18" t="s">
        <v>45</v>
      </c>
      <c r="D20" s="19" t="s">
        <v>67</v>
      </c>
      <c r="E20" s="19" t="s">
        <v>70</v>
      </c>
      <c r="F20" s="21">
        <v>142500</v>
      </c>
      <c r="G20" s="21">
        <v>39900</v>
      </c>
      <c r="H20" s="18">
        <f>+Table53[[#This Row],[TAXABLE VALUE]]+Table53[[#This Row],[TAX]]</f>
        <v>182400</v>
      </c>
      <c r="I20" s="4" t="s">
        <v>47</v>
      </c>
    </row>
    <row r="21" spans="1:9" ht="15.75">
      <c r="A21" s="17">
        <f t="shared" si="0"/>
        <v>14</v>
      </c>
      <c r="B21" s="18" t="s">
        <v>48</v>
      </c>
      <c r="C21" s="18" t="s">
        <v>45</v>
      </c>
      <c r="D21" s="19" t="s">
        <v>71</v>
      </c>
      <c r="E21" s="19" t="s">
        <v>72</v>
      </c>
      <c r="F21" s="21">
        <v>146093.74</v>
      </c>
      <c r="G21" s="21">
        <v>40906.26</v>
      </c>
      <c r="H21" s="18">
        <f>+Table53[[#This Row],[TAXABLE VALUE]]+Table53[[#This Row],[TAX]]</f>
        <v>187000</v>
      </c>
      <c r="I21" s="4" t="s">
        <v>47</v>
      </c>
    </row>
    <row r="22" spans="1:9" ht="15.75">
      <c r="A22" s="17">
        <f t="shared" si="0"/>
        <v>15</v>
      </c>
      <c r="B22" s="18" t="s">
        <v>48</v>
      </c>
      <c r="C22" s="18" t="s">
        <v>45</v>
      </c>
      <c r="D22" s="19" t="s">
        <v>73</v>
      </c>
      <c r="E22" s="19" t="s">
        <v>74</v>
      </c>
      <c r="F22" s="21">
        <v>107421.88</v>
      </c>
      <c r="G22" s="21">
        <v>30078.12</v>
      </c>
      <c r="H22" s="18">
        <f>+Table53[[#This Row],[TAXABLE VALUE]]+Table53[[#This Row],[TAX]]</f>
        <v>137500</v>
      </c>
      <c r="I22" s="4" t="s">
        <v>47</v>
      </c>
    </row>
    <row r="23" spans="1:9" ht="15.75">
      <c r="A23" s="17">
        <f t="shared" si="0"/>
        <v>16</v>
      </c>
      <c r="B23" s="18" t="s">
        <v>48</v>
      </c>
      <c r="C23" s="18" t="s">
        <v>45</v>
      </c>
      <c r="D23" s="19" t="s">
        <v>75</v>
      </c>
      <c r="E23" s="19" t="s">
        <v>76</v>
      </c>
      <c r="F23" s="21">
        <v>107421.88</v>
      </c>
      <c r="G23" s="21">
        <v>30078.12</v>
      </c>
      <c r="H23" s="18">
        <f>+Table53[[#This Row],[TAXABLE VALUE]]+Table53[[#This Row],[TAX]]</f>
        <v>137500</v>
      </c>
      <c r="I23" s="4" t="s">
        <v>47</v>
      </c>
    </row>
    <row r="24" spans="1:9" ht="15.75">
      <c r="A24" s="17">
        <f t="shared" si="0"/>
        <v>17</v>
      </c>
      <c r="B24" s="18" t="s">
        <v>48</v>
      </c>
      <c r="C24" s="18" t="s">
        <v>45</v>
      </c>
      <c r="D24" s="19" t="s">
        <v>77</v>
      </c>
      <c r="E24" s="19" t="s">
        <v>78</v>
      </c>
      <c r="F24" s="21">
        <v>107421.88</v>
      </c>
      <c r="G24" s="21">
        <v>30078.12</v>
      </c>
      <c r="H24" s="18">
        <f>+Table53[[#This Row],[TAXABLE VALUE]]+Table53[[#This Row],[TAX]]</f>
        <v>137500</v>
      </c>
      <c r="I24" s="4" t="s">
        <v>47</v>
      </c>
    </row>
    <row r="25" spans="1:9" ht="15.75">
      <c r="A25" s="17">
        <f t="shared" si="0"/>
        <v>18</v>
      </c>
      <c r="B25" s="18" t="s">
        <v>48</v>
      </c>
      <c r="C25" s="18" t="s">
        <v>45</v>
      </c>
      <c r="D25" s="19" t="s">
        <v>79</v>
      </c>
      <c r="E25" s="19" t="s">
        <v>80</v>
      </c>
      <c r="F25" s="21">
        <v>105468.74</v>
      </c>
      <c r="G25" s="21">
        <v>29531.26</v>
      </c>
      <c r="H25" s="18">
        <f>+Table53[[#This Row],[TAXABLE VALUE]]+Table53[[#This Row],[TAX]]</f>
        <v>135000</v>
      </c>
      <c r="I25" s="4" t="s">
        <v>47</v>
      </c>
    </row>
    <row r="26" spans="1:9" ht="15.75">
      <c r="A26" s="17">
        <f t="shared" si="0"/>
        <v>19</v>
      </c>
      <c r="B26" s="18" t="s">
        <v>48</v>
      </c>
      <c r="C26" s="18" t="s">
        <v>45</v>
      </c>
      <c r="D26" s="19" t="s">
        <v>81</v>
      </c>
      <c r="E26" s="19" t="s">
        <v>82</v>
      </c>
      <c r="F26" s="21">
        <v>105468.74</v>
      </c>
      <c r="G26" s="21">
        <v>29531.26</v>
      </c>
      <c r="H26" s="18">
        <f>+Table53[[#This Row],[TAXABLE VALUE]]+Table53[[#This Row],[TAX]]</f>
        <v>135000</v>
      </c>
      <c r="I26" s="4" t="s">
        <v>47</v>
      </c>
    </row>
    <row r="27" spans="1:9" ht="15.75">
      <c r="A27" s="17">
        <f t="shared" si="0"/>
        <v>20</v>
      </c>
      <c r="B27" s="18" t="s">
        <v>48</v>
      </c>
      <c r="C27" s="18" t="s">
        <v>45</v>
      </c>
      <c r="D27" s="19" t="s">
        <v>81</v>
      </c>
      <c r="E27" s="19" t="s">
        <v>83</v>
      </c>
      <c r="F27" s="21">
        <v>37968.74</v>
      </c>
      <c r="G27" s="21">
        <v>10631.26</v>
      </c>
      <c r="H27" s="18">
        <f>+Table53[[#This Row],[TAXABLE VALUE]]+Table53[[#This Row],[TAX]]</f>
        <v>48600</v>
      </c>
      <c r="I27" s="4" t="s">
        <v>47</v>
      </c>
    </row>
    <row r="28" spans="1:9" ht="15.75">
      <c r="A28" s="17">
        <f t="shared" si="0"/>
        <v>21</v>
      </c>
      <c r="B28" s="18" t="s">
        <v>48</v>
      </c>
      <c r="C28" s="18" t="s">
        <v>45</v>
      </c>
      <c r="D28" s="19" t="s">
        <v>84</v>
      </c>
      <c r="E28" s="19" t="s">
        <v>85</v>
      </c>
      <c r="F28" s="21">
        <v>105468.74</v>
      </c>
      <c r="G28" s="21">
        <v>29531.26</v>
      </c>
      <c r="H28" s="18">
        <f>+Table53[[#This Row],[TAXABLE VALUE]]+Table53[[#This Row],[TAX]]</f>
        <v>135000</v>
      </c>
      <c r="I28" s="4" t="s">
        <v>47</v>
      </c>
    </row>
    <row r="29" spans="1:9" ht="15.75">
      <c r="A29" s="17">
        <f t="shared" si="0"/>
        <v>22</v>
      </c>
      <c r="B29" s="18" t="s">
        <v>48</v>
      </c>
      <c r="C29" s="18" t="s">
        <v>45</v>
      </c>
      <c r="D29" s="19" t="s">
        <v>86</v>
      </c>
      <c r="E29" s="19" t="s">
        <v>87</v>
      </c>
      <c r="F29" s="21">
        <v>135000</v>
      </c>
      <c r="G29" s="21">
        <v>37800</v>
      </c>
      <c r="H29" s="18">
        <f>+Table53[[#This Row],[TAXABLE VALUE]]+Table53[[#This Row],[TAX]]</f>
        <v>172800</v>
      </c>
      <c r="I29" s="4" t="s">
        <v>47</v>
      </c>
    </row>
    <row r="30" spans="1:9" ht="15.75">
      <c r="A30" s="17">
        <f t="shared" si="0"/>
        <v>23</v>
      </c>
      <c r="B30" s="18" t="s">
        <v>88</v>
      </c>
      <c r="C30" s="18" t="s">
        <v>45</v>
      </c>
      <c r="D30" s="19" t="s">
        <v>89</v>
      </c>
      <c r="E30" s="19" t="s">
        <v>90</v>
      </c>
      <c r="F30" s="21">
        <v>8000</v>
      </c>
      <c r="G30" s="21"/>
      <c r="H30" s="18">
        <f>+Table53[[#This Row],[TAXABLE VALUE]]+Table53[[#This Row],[TAX]]</f>
        <v>8000</v>
      </c>
      <c r="I30" s="4" t="s">
        <v>47</v>
      </c>
    </row>
    <row r="31" spans="1:9" ht="15.75">
      <c r="A31" s="17">
        <f t="shared" si="0"/>
        <v>24</v>
      </c>
      <c r="B31" s="18" t="s">
        <v>88</v>
      </c>
      <c r="C31" s="18" t="s">
        <v>45</v>
      </c>
      <c r="D31" s="19" t="s">
        <v>89</v>
      </c>
      <c r="E31" s="19" t="s">
        <v>91</v>
      </c>
      <c r="F31" s="21">
        <v>12500</v>
      </c>
      <c r="G31" s="21"/>
      <c r="H31" s="18">
        <f>+Table53[[#This Row],[TAXABLE VALUE]]+Table53[[#This Row],[TAX]]</f>
        <v>12500</v>
      </c>
      <c r="I31" s="4" t="s">
        <v>47</v>
      </c>
    </row>
    <row r="32" spans="1:9" ht="15.75">
      <c r="A32" s="17">
        <f t="shared" si="0"/>
        <v>25</v>
      </c>
      <c r="B32" s="18" t="s">
        <v>88</v>
      </c>
      <c r="C32" s="18" t="s">
        <v>45</v>
      </c>
      <c r="D32" s="19" t="s">
        <v>89</v>
      </c>
      <c r="E32" s="19" t="s">
        <v>92</v>
      </c>
      <c r="F32" s="21">
        <v>8000</v>
      </c>
      <c r="G32" s="21"/>
      <c r="H32" s="18">
        <f>+Table53[[#This Row],[TAXABLE VALUE]]+Table53[[#This Row],[TAX]]</f>
        <v>8000</v>
      </c>
      <c r="I32" s="4" t="s">
        <v>47</v>
      </c>
    </row>
    <row r="33" spans="1:9" ht="15.75">
      <c r="A33" s="17">
        <f t="shared" si="0"/>
        <v>26</v>
      </c>
      <c r="B33" s="18" t="s">
        <v>88</v>
      </c>
      <c r="C33" s="18" t="s">
        <v>45</v>
      </c>
      <c r="D33" s="19" t="s">
        <v>89</v>
      </c>
      <c r="E33" s="19" t="s">
        <v>93</v>
      </c>
      <c r="F33" s="21">
        <v>10000</v>
      </c>
      <c r="G33" s="21"/>
      <c r="H33" s="18">
        <f>+Table53[[#This Row],[TAXABLE VALUE]]+Table53[[#This Row],[TAX]]</f>
        <v>10000</v>
      </c>
      <c r="I33" s="4" t="s">
        <v>47</v>
      </c>
    </row>
    <row r="34" spans="1:9" ht="15.75">
      <c r="A34" s="17">
        <f t="shared" si="0"/>
        <v>27</v>
      </c>
      <c r="B34" s="18" t="s">
        <v>88</v>
      </c>
      <c r="C34" s="18" t="s">
        <v>45</v>
      </c>
      <c r="D34" s="19" t="s">
        <v>89</v>
      </c>
      <c r="E34" s="19" t="s">
        <v>94</v>
      </c>
      <c r="F34" s="21">
        <v>10000</v>
      </c>
      <c r="G34" s="21"/>
      <c r="H34" s="18">
        <f>+Table53[[#This Row],[TAXABLE VALUE]]+Table53[[#This Row],[TAX]]</f>
        <v>10000</v>
      </c>
      <c r="I34" s="4" t="s">
        <v>47</v>
      </c>
    </row>
    <row r="35" spans="1:9" ht="15.75">
      <c r="A35" s="17">
        <f t="shared" si="0"/>
        <v>28</v>
      </c>
      <c r="B35" s="18" t="s">
        <v>88</v>
      </c>
      <c r="C35" s="18" t="s">
        <v>45</v>
      </c>
      <c r="D35" s="19" t="s">
        <v>89</v>
      </c>
      <c r="E35" s="19" t="s">
        <v>95</v>
      </c>
      <c r="F35" s="21">
        <v>10000</v>
      </c>
      <c r="G35" s="21"/>
      <c r="H35" s="18">
        <f>+Table53[[#This Row],[TAXABLE VALUE]]+Table53[[#This Row],[TAX]]</f>
        <v>10000</v>
      </c>
      <c r="I35" s="4" t="s">
        <v>47</v>
      </c>
    </row>
    <row r="36" spans="1:9" ht="15.75">
      <c r="A36" s="17">
        <f t="shared" si="0"/>
        <v>29</v>
      </c>
      <c r="B36" s="18" t="s">
        <v>88</v>
      </c>
      <c r="C36" s="18" t="s">
        <v>45</v>
      </c>
      <c r="D36" s="19" t="s">
        <v>89</v>
      </c>
      <c r="E36" s="19" t="s">
        <v>96</v>
      </c>
      <c r="F36" s="21">
        <v>10000</v>
      </c>
      <c r="G36" s="21"/>
      <c r="H36" s="18">
        <f>+Table53[[#This Row],[TAXABLE VALUE]]+Table53[[#This Row],[TAX]]</f>
        <v>10000</v>
      </c>
      <c r="I36" s="4" t="s">
        <v>47</v>
      </c>
    </row>
    <row r="37" spans="1:9" ht="15.75">
      <c r="A37" s="17">
        <f t="shared" si="0"/>
        <v>30</v>
      </c>
      <c r="B37" s="18" t="s">
        <v>88</v>
      </c>
      <c r="C37" s="18" t="s">
        <v>45</v>
      </c>
      <c r="D37" s="19" t="s">
        <v>89</v>
      </c>
      <c r="E37" s="19" t="s">
        <v>97</v>
      </c>
      <c r="F37" s="21">
        <v>8000</v>
      </c>
      <c r="G37" s="21"/>
      <c r="H37" s="18">
        <f>+Table53[[#This Row],[TAXABLE VALUE]]+Table53[[#This Row],[TAX]]</f>
        <v>8000</v>
      </c>
      <c r="I37" s="4" t="s">
        <v>47</v>
      </c>
    </row>
    <row r="38" spans="1:9" ht="15.75">
      <c r="A38" s="17">
        <f t="shared" si="0"/>
        <v>31</v>
      </c>
      <c r="B38" s="18" t="s">
        <v>88</v>
      </c>
      <c r="C38" s="18" t="s">
        <v>45</v>
      </c>
      <c r="D38" s="19" t="s">
        <v>89</v>
      </c>
      <c r="E38" s="19" t="s">
        <v>98</v>
      </c>
      <c r="F38" s="21">
        <v>8000</v>
      </c>
      <c r="G38" s="21"/>
      <c r="H38" s="18">
        <f>+Table53[[#This Row],[TAXABLE VALUE]]+Table53[[#This Row],[TAX]]</f>
        <v>8000</v>
      </c>
      <c r="I38" s="4" t="s">
        <v>47</v>
      </c>
    </row>
    <row r="39" spans="1:9" ht="15.75">
      <c r="A39" s="17">
        <f t="shared" si="0"/>
        <v>32</v>
      </c>
      <c r="B39" s="18" t="s">
        <v>88</v>
      </c>
      <c r="C39" s="18" t="s">
        <v>45</v>
      </c>
      <c r="D39" s="19" t="s">
        <v>89</v>
      </c>
      <c r="E39" s="19" t="s">
        <v>99</v>
      </c>
      <c r="F39" s="21">
        <v>10000</v>
      </c>
      <c r="G39" s="21"/>
      <c r="H39" s="18">
        <f>+Table53[[#This Row],[TAXABLE VALUE]]+Table53[[#This Row],[TAX]]</f>
        <v>10000</v>
      </c>
      <c r="I39" s="4" t="s">
        <v>47</v>
      </c>
    </row>
    <row r="40" spans="1:9" ht="15.75">
      <c r="A40" s="17">
        <f t="shared" si="0"/>
        <v>33</v>
      </c>
      <c r="B40" s="18" t="s">
        <v>88</v>
      </c>
      <c r="C40" s="18" t="s">
        <v>45</v>
      </c>
      <c r="D40" s="19" t="s">
        <v>89</v>
      </c>
      <c r="E40" s="19" t="s">
        <v>100</v>
      </c>
      <c r="F40" s="21">
        <v>10000</v>
      </c>
      <c r="G40" s="21"/>
      <c r="H40" s="18">
        <f>+Table53[[#This Row],[TAXABLE VALUE]]+Table53[[#This Row],[TAX]]</f>
        <v>10000</v>
      </c>
      <c r="I40" s="4" t="s">
        <v>47</v>
      </c>
    </row>
    <row r="41" spans="1:9" ht="15.75">
      <c r="A41" s="17">
        <f t="shared" si="0"/>
        <v>34</v>
      </c>
      <c r="B41" s="18" t="s">
        <v>88</v>
      </c>
      <c r="C41" s="18" t="s">
        <v>45</v>
      </c>
      <c r="D41" s="19" t="s">
        <v>89</v>
      </c>
      <c r="E41" s="19" t="s">
        <v>101</v>
      </c>
      <c r="F41" s="21">
        <v>8000</v>
      </c>
      <c r="G41" s="21"/>
      <c r="H41" s="18">
        <f>+Table53[[#This Row],[TAXABLE VALUE]]+Table53[[#This Row],[TAX]]</f>
        <v>8000</v>
      </c>
      <c r="I41" s="4" t="s">
        <v>47</v>
      </c>
    </row>
    <row r="42" spans="1:9" ht="15.75">
      <c r="A42" s="17">
        <f t="shared" si="0"/>
        <v>35</v>
      </c>
      <c r="B42" s="18" t="s">
        <v>88</v>
      </c>
      <c r="C42" s="18" t="s">
        <v>45</v>
      </c>
      <c r="D42" s="19" t="s">
        <v>89</v>
      </c>
      <c r="E42" s="19" t="s">
        <v>102</v>
      </c>
      <c r="F42" s="21">
        <v>8000</v>
      </c>
      <c r="G42" s="21"/>
      <c r="H42" s="18">
        <f>+Table53[[#This Row],[TAXABLE VALUE]]+Table53[[#This Row],[TAX]]</f>
        <v>8000</v>
      </c>
      <c r="I42" s="4" t="s">
        <v>47</v>
      </c>
    </row>
    <row r="43" spans="1:9" ht="15.75">
      <c r="A43" s="17">
        <f t="shared" si="0"/>
        <v>36</v>
      </c>
      <c r="B43" s="18" t="s">
        <v>88</v>
      </c>
      <c r="C43" s="18" t="s">
        <v>45</v>
      </c>
      <c r="D43" s="19" t="s">
        <v>89</v>
      </c>
      <c r="E43" s="19" t="s">
        <v>103</v>
      </c>
      <c r="F43" s="21">
        <v>10000</v>
      </c>
      <c r="G43" s="21"/>
      <c r="H43" s="18">
        <f>+Table53[[#This Row],[TAXABLE VALUE]]+Table53[[#This Row],[TAX]]</f>
        <v>10000</v>
      </c>
      <c r="I43" s="4" t="s">
        <v>47</v>
      </c>
    </row>
    <row r="44" spans="1:9" ht="15.75">
      <c r="A44" s="17">
        <f t="shared" si="0"/>
        <v>37</v>
      </c>
      <c r="B44" s="18" t="s">
        <v>88</v>
      </c>
      <c r="C44" s="18" t="s">
        <v>45</v>
      </c>
      <c r="D44" s="19" t="s">
        <v>89</v>
      </c>
      <c r="E44" s="19" t="s">
        <v>104</v>
      </c>
      <c r="F44" s="21">
        <v>8000</v>
      </c>
      <c r="G44" s="21"/>
      <c r="H44" s="18">
        <f>+Table53[[#This Row],[TAXABLE VALUE]]+Table53[[#This Row],[TAX]]</f>
        <v>8000</v>
      </c>
      <c r="I44" s="4" t="s">
        <v>47</v>
      </c>
    </row>
    <row r="45" spans="1:9" ht="15.75">
      <c r="A45" s="17">
        <f t="shared" si="0"/>
        <v>38</v>
      </c>
      <c r="B45" s="18" t="s">
        <v>88</v>
      </c>
      <c r="C45" s="18" t="s">
        <v>45</v>
      </c>
      <c r="D45" s="19" t="s">
        <v>105</v>
      </c>
      <c r="E45" s="19" t="s">
        <v>106</v>
      </c>
      <c r="F45" s="21">
        <v>20000</v>
      </c>
      <c r="G45" s="21"/>
      <c r="H45" s="18">
        <f>+Table53[[#This Row],[TAXABLE VALUE]]+Table53[[#This Row],[TAX]]</f>
        <v>20000</v>
      </c>
      <c r="I45" s="4" t="s">
        <v>47</v>
      </c>
    </row>
    <row r="46" spans="1:9" ht="15.75">
      <c r="A46" s="17">
        <f t="shared" si="0"/>
        <v>39</v>
      </c>
      <c r="B46" s="18" t="s">
        <v>88</v>
      </c>
      <c r="C46" s="18" t="s">
        <v>45</v>
      </c>
      <c r="D46" s="19" t="s">
        <v>107</v>
      </c>
      <c r="E46" s="19" t="s">
        <v>108</v>
      </c>
      <c r="F46" s="21">
        <v>16000</v>
      </c>
      <c r="G46" s="21"/>
      <c r="H46" s="18">
        <f>+Table53[[#This Row],[TAXABLE VALUE]]+Table53[[#This Row],[TAX]]</f>
        <v>16000</v>
      </c>
      <c r="I46" s="4" t="s">
        <v>47</v>
      </c>
    </row>
    <row r="47" spans="1:9" ht="15.75">
      <c r="A47" s="17">
        <f t="shared" si="0"/>
        <v>40</v>
      </c>
      <c r="B47" s="18" t="s">
        <v>88</v>
      </c>
      <c r="C47" s="18" t="s">
        <v>45</v>
      </c>
      <c r="D47" s="19" t="s">
        <v>109</v>
      </c>
      <c r="E47" s="19" t="s">
        <v>110</v>
      </c>
      <c r="F47" s="21">
        <v>20000</v>
      </c>
      <c r="G47" s="21"/>
      <c r="H47" s="18">
        <f>+Table53[[#This Row],[TAXABLE VALUE]]+Table53[[#This Row],[TAX]]</f>
        <v>20000</v>
      </c>
      <c r="I47" s="4" t="s">
        <v>47</v>
      </c>
    </row>
    <row r="48" spans="1:9" ht="15.75">
      <c r="A48" s="17">
        <f t="shared" si="0"/>
        <v>41</v>
      </c>
      <c r="B48" s="18" t="s">
        <v>88</v>
      </c>
      <c r="C48" s="18" t="s">
        <v>45</v>
      </c>
      <c r="D48" s="19" t="s">
        <v>111</v>
      </c>
      <c r="E48" s="19" t="s">
        <v>112</v>
      </c>
      <c r="F48" s="21">
        <v>20000</v>
      </c>
      <c r="G48" s="21"/>
      <c r="H48" s="18">
        <f>+Table53[[#This Row],[TAXABLE VALUE]]+Table53[[#This Row],[TAX]]</f>
        <v>20000</v>
      </c>
      <c r="I48" s="4" t="s">
        <v>47</v>
      </c>
    </row>
    <row r="49" spans="1:9" ht="15.75">
      <c r="A49" s="17">
        <f t="shared" si="0"/>
        <v>42</v>
      </c>
      <c r="B49" s="18" t="s">
        <v>88</v>
      </c>
      <c r="C49" s="18" t="s">
        <v>45</v>
      </c>
      <c r="D49" s="19" t="s">
        <v>113</v>
      </c>
      <c r="E49" s="19" t="s">
        <v>114</v>
      </c>
      <c r="F49" s="21">
        <v>20000</v>
      </c>
      <c r="G49" s="21"/>
      <c r="H49" s="18">
        <f>+Table53[[#This Row],[TAXABLE VALUE]]+Table53[[#This Row],[TAX]]</f>
        <v>20000</v>
      </c>
      <c r="I49" s="4" t="s">
        <v>47</v>
      </c>
    </row>
    <row r="50" spans="1:9" ht="15.75">
      <c r="A50" s="17">
        <f t="shared" si="0"/>
        <v>43</v>
      </c>
      <c r="B50" s="18" t="s">
        <v>88</v>
      </c>
      <c r="C50" s="18" t="s">
        <v>45</v>
      </c>
      <c r="D50" s="19" t="s">
        <v>115</v>
      </c>
      <c r="E50" s="19" t="s">
        <v>116</v>
      </c>
      <c r="F50" s="21">
        <v>20000</v>
      </c>
      <c r="G50" s="21"/>
      <c r="H50" s="18">
        <f>+Table53[[#This Row],[TAXABLE VALUE]]+Table53[[#This Row],[TAX]]</f>
        <v>20000</v>
      </c>
      <c r="I50" s="4" t="s">
        <v>47</v>
      </c>
    </row>
    <row r="51" spans="1:9" ht="15.75">
      <c r="A51" s="17">
        <f t="shared" si="0"/>
        <v>44</v>
      </c>
      <c r="B51" s="18" t="s">
        <v>88</v>
      </c>
      <c r="C51" s="18" t="s">
        <v>45</v>
      </c>
      <c r="D51" s="19" t="s">
        <v>117</v>
      </c>
      <c r="E51" s="19" t="s">
        <v>118</v>
      </c>
      <c r="F51" s="21">
        <v>20000</v>
      </c>
      <c r="G51" s="21"/>
      <c r="H51" s="18">
        <f>+Table53[[#This Row],[TAXABLE VALUE]]+Table53[[#This Row],[TAX]]</f>
        <v>20000</v>
      </c>
      <c r="I51" s="4" t="s">
        <v>47</v>
      </c>
    </row>
    <row r="52" spans="1:9" ht="15.75">
      <c r="A52" s="17">
        <f t="shared" si="0"/>
        <v>45</v>
      </c>
      <c r="B52" s="18" t="s">
        <v>88</v>
      </c>
      <c r="C52" s="18" t="s">
        <v>45</v>
      </c>
      <c r="D52" s="19" t="s">
        <v>119</v>
      </c>
      <c r="E52" s="19" t="s">
        <v>120</v>
      </c>
      <c r="F52" s="21">
        <v>22000</v>
      </c>
      <c r="G52" s="21"/>
      <c r="H52" s="18">
        <f>+Table53[[#This Row],[TAXABLE VALUE]]+Table53[[#This Row],[TAX]]</f>
        <v>22000</v>
      </c>
      <c r="I52" s="4" t="s">
        <v>47</v>
      </c>
    </row>
    <row r="53" spans="1:9" ht="15.75">
      <c r="A53" s="17">
        <f t="shared" si="0"/>
        <v>46</v>
      </c>
      <c r="B53" s="18" t="s">
        <v>88</v>
      </c>
      <c r="C53" s="18" t="s">
        <v>45</v>
      </c>
      <c r="D53" s="19" t="s">
        <v>121</v>
      </c>
      <c r="E53" s="19" t="s">
        <v>122</v>
      </c>
      <c r="F53" s="21">
        <v>20000</v>
      </c>
      <c r="G53" s="21"/>
      <c r="H53" s="18">
        <f>+Table53[[#This Row],[TAXABLE VALUE]]+Table53[[#This Row],[TAX]]</f>
        <v>20000</v>
      </c>
      <c r="I53" s="4" t="s">
        <v>47</v>
      </c>
    </row>
    <row r="54" spans="1:9" ht="15.75">
      <c r="A54" s="17">
        <f t="shared" si="0"/>
        <v>47</v>
      </c>
      <c r="B54" s="18" t="s">
        <v>88</v>
      </c>
      <c r="C54" s="18" t="s">
        <v>45</v>
      </c>
      <c r="D54" s="19" t="s">
        <v>123</v>
      </c>
      <c r="E54" s="19" t="s">
        <v>124</v>
      </c>
      <c r="F54" s="21">
        <v>20000</v>
      </c>
      <c r="G54" s="21"/>
      <c r="H54" s="18">
        <f>+Table53[[#This Row],[TAXABLE VALUE]]+Table53[[#This Row],[TAX]]</f>
        <v>20000</v>
      </c>
      <c r="I54" s="4" t="s">
        <v>47</v>
      </c>
    </row>
    <row r="55" spans="1:9" ht="15.75">
      <c r="A55" s="17">
        <f t="shared" si="0"/>
        <v>48</v>
      </c>
      <c r="B55" s="18" t="s">
        <v>88</v>
      </c>
      <c r="C55" s="18" t="s">
        <v>45</v>
      </c>
      <c r="D55" s="19" t="s">
        <v>125</v>
      </c>
      <c r="E55" s="19" t="s">
        <v>126</v>
      </c>
      <c r="F55" s="21">
        <v>20000</v>
      </c>
      <c r="G55" s="21"/>
      <c r="H55" s="18">
        <f>+Table53[[#This Row],[TAXABLE VALUE]]+Table53[[#This Row],[TAX]]</f>
        <v>20000</v>
      </c>
      <c r="I55" s="4" t="s">
        <v>47</v>
      </c>
    </row>
    <row r="56" spans="1:9" ht="15.75">
      <c r="A56" s="17">
        <f t="shared" si="0"/>
        <v>49</v>
      </c>
      <c r="B56" s="18" t="s">
        <v>88</v>
      </c>
      <c r="C56" s="18" t="s">
        <v>45</v>
      </c>
      <c r="D56" s="19" t="s">
        <v>127</v>
      </c>
      <c r="E56" s="19" t="s">
        <v>128</v>
      </c>
      <c r="F56" s="21">
        <v>20000</v>
      </c>
      <c r="G56" s="21"/>
      <c r="H56" s="18">
        <f>+Table53[[#This Row],[TAXABLE VALUE]]+Table53[[#This Row],[TAX]]</f>
        <v>20000</v>
      </c>
      <c r="I56" s="4" t="s">
        <v>47</v>
      </c>
    </row>
    <row r="57" spans="1:9" ht="15.75">
      <c r="A57" s="17">
        <f t="shared" si="0"/>
        <v>50</v>
      </c>
      <c r="B57" s="18" t="s">
        <v>88</v>
      </c>
      <c r="C57" s="18" t="s">
        <v>45</v>
      </c>
      <c r="D57" s="19" t="s">
        <v>129</v>
      </c>
      <c r="E57" s="19" t="s">
        <v>130</v>
      </c>
      <c r="F57" s="21">
        <v>20000</v>
      </c>
      <c r="G57" s="21"/>
      <c r="H57" s="18">
        <f>+Table53[[#This Row],[TAXABLE VALUE]]+Table53[[#This Row],[TAX]]</f>
        <v>20000</v>
      </c>
      <c r="I57" s="4" t="s">
        <v>47</v>
      </c>
    </row>
    <row r="58" spans="1:9" ht="15.75">
      <c r="A58" s="17">
        <f t="shared" si="0"/>
        <v>51</v>
      </c>
      <c r="B58" s="18" t="s">
        <v>88</v>
      </c>
      <c r="C58" s="18" t="s">
        <v>45</v>
      </c>
      <c r="D58" s="19" t="s">
        <v>131</v>
      </c>
      <c r="E58" s="19" t="s">
        <v>132</v>
      </c>
      <c r="F58" s="21">
        <v>20000</v>
      </c>
      <c r="G58" s="21"/>
      <c r="H58" s="18">
        <f>+Table53[[#This Row],[TAXABLE VALUE]]+Table53[[#This Row],[TAX]]</f>
        <v>20000</v>
      </c>
      <c r="I58" s="4" t="s">
        <v>47</v>
      </c>
    </row>
    <row r="59" spans="1:9" ht="15.75">
      <c r="A59" s="17">
        <f t="shared" si="0"/>
        <v>52</v>
      </c>
      <c r="B59" s="18" t="s">
        <v>88</v>
      </c>
      <c r="C59" s="18" t="s">
        <v>45</v>
      </c>
      <c r="D59" s="19" t="s">
        <v>133</v>
      </c>
      <c r="E59" s="19" t="s">
        <v>134</v>
      </c>
      <c r="F59" s="21">
        <v>20000</v>
      </c>
      <c r="G59" s="21"/>
      <c r="H59" s="18">
        <f>+Table53[[#This Row],[TAXABLE VALUE]]+Table53[[#This Row],[TAX]]</f>
        <v>20000</v>
      </c>
      <c r="I59" s="4" t="s">
        <v>47</v>
      </c>
    </row>
    <row r="60" spans="1:9" ht="15.75">
      <c r="A60" s="17">
        <f t="shared" si="0"/>
        <v>53</v>
      </c>
      <c r="B60" s="18" t="s">
        <v>88</v>
      </c>
      <c r="C60" s="18" t="s">
        <v>45</v>
      </c>
      <c r="D60" s="19" t="s">
        <v>135</v>
      </c>
      <c r="E60" s="19" t="s">
        <v>136</v>
      </c>
      <c r="F60" s="21">
        <v>20000</v>
      </c>
      <c r="G60" s="21"/>
      <c r="H60" s="18">
        <f>+Table53[[#This Row],[TAXABLE VALUE]]+Table53[[#This Row],[TAX]]</f>
        <v>20000</v>
      </c>
      <c r="I60" s="4" t="s">
        <v>47</v>
      </c>
    </row>
    <row r="61" spans="1:9" ht="15.75">
      <c r="A61" s="17">
        <f t="shared" si="0"/>
        <v>54</v>
      </c>
      <c r="B61" s="18" t="s">
        <v>88</v>
      </c>
      <c r="C61" s="18" t="s">
        <v>45</v>
      </c>
      <c r="D61" s="19" t="s">
        <v>137</v>
      </c>
      <c r="E61" s="19" t="s">
        <v>138</v>
      </c>
      <c r="F61" s="21">
        <v>20000</v>
      </c>
      <c r="G61" s="21"/>
      <c r="H61" s="18">
        <f>+Table53[[#This Row],[TAXABLE VALUE]]+Table53[[#This Row],[TAX]]</f>
        <v>20000</v>
      </c>
      <c r="I61" s="4" t="s">
        <v>47</v>
      </c>
    </row>
    <row r="62" spans="1:9" ht="15.75">
      <c r="A62" s="17">
        <f t="shared" si="0"/>
        <v>55</v>
      </c>
      <c r="B62" s="18" t="s">
        <v>88</v>
      </c>
      <c r="C62" s="18" t="s">
        <v>45</v>
      </c>
      <c r="D62" s="19" t="s">
        <v>139</v>
      </c>
      <c r="E62" s="19" t="s">
        <v>140</v>
      </c>
      <c r="F62" s="21">
        <v>20000</v>
      </c>
      <c r="G62" s="21"/>
      <c r="H62" s="18">
        <f>+Table53[[#This Row],[TAXABLE VALUE]]+Table53[[#This Row],[TAX]]</f>
        <v>20000</v>
      </c>
      <c r="I62" s="4" t="s">
        <v>47</v>
      </c>
    </row>
    <row r="63" spans="1:9" ht="15.75">
      <c r="A63" s="17">
        <f t="shared" si="0"/>
        <v>56</v>
      </c>
      <c r="B63" s="18" t="s">
        <v>88</v>
      </c>
      <c r="C63" s="18" t="s">
        <v>45</v>
      </c>
      <c r="D63" s="19" t="s">
        <v>141</v>
      </c>
      <c r="E63" s="19" t="s">
        <v>142</v>
      </c>
      <c r="F63" s="21">
        <v>22000</v>
      </c>
      <c r="G63" s="21"/>
      <c r="H63" s="18">
        <f>+Table53[[#This Row],[TAXABLE VALUE]]+Table53[[#This Row],[TAX]]</f>
        <v>22000</v>
      </c>
      <c r="I63" s="4" t="s">
        <v>47</v>
      </c>
    </row>
    <row r="64" spans="1:9" ht="15.75">
      <c r="A64" s="17">
        <f t="shared" si="0"/>
        <v>57</v>
      </c>
      <c r="B64" s="18" t="s">
        <v>88</v>
      </c>
      <c r="C64" s="18" t="s">
        <v>45</v>
      </c>
      <c r="D64" s="19" t="s">
        <v>143</v>
      </c>
      <c r="E64" s="19" t="s">
        <v>144</v>
      </c>
      <c r="F64" s="21">
        <v>20000</v>
      </c>
      <c r="G64" s="21"/>
      <c r="H64" s="18">
        <f>+Table53[[#This Row],[TAXABLE VALUE]]+Table53[[#This Row],[TAX]]</f>
        <v>20000</v>
      </c>
      <c r="I64" s="4" t="s">
        <v>47</v>
      </c>
    </row>
    <row r="65" spans="1:9" ht="15.75">
      <c r="A65" s="17">
        <f t="shared" si="0"/>
        <v>58</v>
      </c>
      <c r="B65" s="18" t="s">
        <v>88</v>
      </c>
      <c r="C65" s="18" t="s">
        <v>45</v>
      </c>
      <c r="D65" s="19" t="s">
        <v>145</v>
      </c>
      <c r="E65" s="19" t="s">
        <v>146</v>
      </c>
      <c r="F65" s="21">
        <v>22000</v>
      </c>
      <c r="G65" s="21"/>
      <c r="H65" s="18">
        <f>+Table53[[#This Row],[TAXABLE VALUE]]+Table53[[#This Row],[TAX]]</f>
        <v>22000</v>
      </c>
      <c r="I65" s="4" t="s">
        <v>47</v>
      </c>
    </row>
    <row r="66" spans="1:9" ht="15.75">
      <c r="A66" s="17">
        <f t="shared" si="0"/>
        <v>59</v>
      </c>
      <c r="B66" s="18" t="s">
        <v>88</v>
      </c>
      <c r="C66" s="18" t="s">
        <v>45</v>
      </c>
      <c r="D66" s="19" t="s">
        <v>147</v>
      </c>
      <c r="E66" s="19" t="s">
        <v>148</v>
      </c>
      <c r="F66" s="21">
        <v>20000</v>
      </c>
      <c r="G66" s="21"/>
      <c r="H66" s="18">
        <f>+Table53[[#This Row],[TAXABLE VALUE]]+Table53[[#This Row],[TAX]]</f>
        <v>20000</v>
      </c>
      <c r="I66" s="4" t="s">
        <v>47</v>
      </c>
    </row>
    <row r="67" spans="1:9" ht="15.75">
      <c r="A67" s="17">
        <f t="shared" si="0"/>
        <v>60</v>
      </c>
      <c r="B67" s="18" t="s">
        <v>88</v>
      </c>
      <c r="C67" s="18" t="s">
        <v>45</v>
      </c>
      <c r="D67" s="19" t="s">
        <v>149</v>
      </c>
      <c r="E67" s="19" t="s">
        <v>150</v>
      </c>
      <c r="F67" s="21">
        <v>20000</v>
      </c>
      <c r="G67" s="21"/>
      <c r="H67" s="18">
        <f>+Table53[[#This Row],[TAXABLE VALUE]]+Table53[[#This Row],[TAX]]</f>
        <v>20000</v>
      </c>
      <c r="I67" s="4" t="s">
        <v>47</v>
      </c>
    </row>
    <row r="68" spans="1:9" ht="15.75">
      <c r="A68" s="17">
        <f t="shared" si="0"/>
        <v>61</v>
      </c>
      <c r="B68" s="18" t="s">
        <v>88</v>
      </c>
      <c r="C68" s="18" t="s">
        <v>45</v>
      </c>
      <c r="D68" s="19" t="s">
        <v>151</v>
      </c>
      <c r="E68" s="19" t="s">
        <v>152</v>
      </c>
      <c r="F68" s="21">
        <v>20000</v>
      </c>
      <c r="G68" s="21"/>
      <c r="H68" s="18">
        <f>+Table53[[#This Row],[TAXABLE VALUE]]+Table53[[#This Row],[TAX]]</f>
        <v>20000</v>
      </c>
      <c r="I68" s="4" t="s">
        <v>47</v>
      </c>
    </row>
    <row r="69" spans="1:9" ht="15.75">
      <c r="A69" s="17">
        <f t="shared" si="0"/>
        <v>62</v>
      </c>
      <c r="B69" s="18" t="s">
        <v>88</v>
      </c>
      <c r="C69" s="18" t="s">
        <v>45</v>
      </c>
      <c r="D69" s="19" t="s">
        <v>153</v>
      </c>
      <c r="E69" s="19" t="s">
        <v>154</v>
      </c>
      <c r="F69" s="21">
        <v>20000</v>
      </c>
      <c r="G69" s="21"/>
      <c r="H69" s="18">
        <f>+Table53[[#This Row],[TAXABLE VALUE]]+Table53[[#This Row],[TAX]]</f>
        <v>20000</v>
      </c>
      <c r="I69" s="4" t="s">
        <v>47</v>
      </c>
    </row>
    <row r="70" spans="1:9" ht="15.75">
      <c r="A70" s="17">
        <f t="shared" si="0"/>
        <v>63</v>
      </c>
      <c r="B70" s="18" t="s">
        <v>88</v>
      </c>
      <c r="C70" s="18" t="s">
        <v>45</v>
      </c>
      <c r="D70" s="19" t="s">
        <v>155</v>
      </c>
      <c r="E70" s="19" t="s">
        <v>156</v>
      </c>
      <c r="F70" s="21">
        <v>20000</v>
      </c>
      <c r="G70" s="21"/>
      <c r="H70" s="18">
        <f>+Table53[[#This Row],[TAXABLE VALUE]]+Table53[[#This Row],[TAX]]</f>
        <v>20000</v>
      </c>
      <c r="I70" s="4" t="s">
        <v>47</v>
      </c>
    </row>
    <row r="71" spans="1:9" ht="15.75">
      <c r="A71" s="17">
        <f t="shared" si="0"/>
        <v>64</v>
      </c>
      <c r="B71" s="18" t="s">
        <v>88</v>
      </c>
      <c r="C71" s="18" t="s">
        <v>45</v>
      </c>
      <c r="D71" s="19" t="s">
        <v>157</v>
      </c>
      <c r="E71" s="19" t="s">
        <v>158</v>
      </c>
      <c r="F71" s="21">
        <v>20000</v>
      </c>
      <c r="G71" s="21"/>
      <c r="H71" s="18">
        <f>+Table53[[#This Row],[TAXABLE VALUE]]+Table53[[#This Row],[TAX]]</f>
        <v>20000</v>
      </c>
      <c r="I71" s="4" t="s">
        <v>47</v>
      </c>
    </row>
    <row r="72" spans="1:9" ht="15.75">
      <c r="A72" s="17">
        <f t="shared" si="0"/>
        <v>65</v>
      </c>
      <c r="B72" s="18" t="s">
        <v>88</v>
      </c>
      <c r="C72" s="18" t="s">
        <v>45</v>
      </c>
      <c r="D72" s="19" t="s">
        <v>159</v>
      </c>
      <c r="E72" s="19" t="s">
        <v>160</v>
      </c>
      <c r="F72" s="21">
        <v>20000</v>
      </c>
      <c r="G72" s="21"/>
      <c r="H72" s="18">
        <f>+Table53[[#This Row],[TAXABLE VALUE]]+Table53[[#This Row],[TAX]]</f>
        <v>20000</v>
      </c>
      <c r="I72" s="4" t="s">
        <v>47</v>
      </c>
    </row>
    <row r="73" spans="1:9" ht="15.75">
      <c r="A73" s="17">
        <f t="shared" si="0"/>
        <v>66</v>
      </c>
      <c r="B73" s="18" t="s">
        <v>88</v>
      </c>
      <c r="C73" s="18" t="s">
        <v>45</v>
      </c>
      <c r="D73" s="19" t="s">
        <v>161</v>
      </c>
      <c r="E73" s="19" t="s">
        <v>162</v>
      </c>
      <c r="F73" s="21">
        <v>20000</v>
      </c>
      <c r="G73" s="21"/>
      <c r="H73" s="18">
        <f>+Table53[[#This Row],[TAXABLE VALUE]]+Table53[[#This Row],[TAX]]</f>
        <v>20000</v>
      </c>
      <c r="I73" s="4" t="s">
        <v>47</v>
      </c>
    </row>
    <row r="74" spans="1:9" ht="15.75">
      <c r="A74" s="17">
        <f t="shared" ref="A74:A137" si="1">+A73+1</f>
        <v>67</v>
      </c>
      <c r="B74" s="18" t="s">
        <v>88</v>
      </c>
      <c r="C74" s="18" t="s">
        <v>45</v>
      </c>
      <c r="D74" s="19" t="s">
        <v>163</v>
      </c>
      <c r="E74" s="19" t="s">
        <v>164</v>
      </c>
      <c r="F74" s="21">
        <v>20000</v>
      </c>
      <c r="G74" s="21"/>
      <c r="H74" s="18">
        <f>+Table53[[#This Row],[TAXABLE VALUE]]+Table53[[#This Row],[TAX]]</f>
        <v>20000</v>
      </c>
      <c r="I74" s="4" t="s">
        <v>47</v>
      </c>
    </row>
    <row r="75" spans="1:9" ht="15.75">
      <c r="A75" s="17">
        <f t="shared" si="1"/>
        <v>68</v>
      </c>
      <c r="B75" s="18" t="s">
        <v>88</v>
      </c>
      <c r="C75" s="18" t="s">
        <v>45</v>
      </c>
      <c r="D75" s="19" t="s">
        <v>165</v>
      </c>
      <c r="E75" s="19" t="s">
        <v>166</v>
      </c>
      <c r="F75" s="21">
        <v>20000</v>
      </c>
      <c r="G75" s="21"/>
      <c r="H75" s="18">
        <f>+Table53[[#This Row],[TAXABLE VALUE]]+Table53[[#This Row],[TAX]]</f>
        <v>20000</v>
      </c>
      <c r="I75" s="4" t="s">
        <v>47</v>
      </c>
    </row>
    <row r="76" spans="1:9" ht="15.75">
      <c r="A76" s="17">
        <f t="shared" si="1"/>
        <v>69</v>
      </c>
      <c r="B76" s="18" t="s">
        <v>88</v>
      </c>
      <c r="C76" s="18" t="s">
        <v>45</v>
      </c>
      <c r="D76" s="19" t="s">
        <v>167</v>
      </c>
      <c r="E76" s="19" t="s">
        <v>168</v>
      </c>
      <c r="F76" s="21">
        <v>20000</v>
      </c>
      <c r="G76" s="21"/>
      <c r="H76" s="18">
        <f>+Table53[[#This Row],[TAXABLE VALUE]]+Table53[[#This Row],[TAX]]</f>
        <v>20000</v>
      </c>
      <c r="I76" s="4" t="s">
        <v>47</v>
      </c>
    </row>
    <row r="77" spans="1:9" ht="15.75">
      <c r="A77" s="17">
        <f t="shared" si="1"/>
        <v>70</v>
      </c>
      <c r="B77" s="18" t="s">
        <v>88</v>
      </c>
      <c r="C77" s="18" t="s">
        <v>45</v>
      </c>
      <c r="D77" s="19" t="s">
        <v>169</v>
      </c>
      <c r="E77" s="19" t="s">
        <v>170</v>
      </c>
      <c r="F77" s="21">
        <v>20000</v>
      </c>
      <c r="G77" s="21"/>
      <c r="H77" s="18">
        <f>+Table53[[#This Row],[TAXABLE VALUE]]+Table53[[#This Row],[TAX]]</f>
        <v>20000</v>
      </c>
      <c r="I77" s="4" t="s">
        <v>47</v>
      </c>
    </row>
    <row r="78" spans="1:9" ht="15.75">
      <c r="A78" s="17">
        <f t="shared" si="1"/>
        <v>71</v>
      </c>
      <c r="B78" s="18" t="s">
        <v>88</v>
      </c>
      <c r="C78" s="18" t="s">
        <v>45</v>
      </c>
      <c r="D78" s="19" t="s">
        <v>171</v>
      </c>
      <c r="E78" s="19" t="s">
        <v>172</v>
      </c>
      <c r="F78" s="21">
        <v>20000</v>
      </c>
      <c r="G78" s="21"/>
      <c r="H78" s="18">
        <f>+Table53[[#This Row],[TAXABLE VALUE]]+Table53[[#This Row],[TAX]]</f>
        <v>20000</v>
      </c>
      <c r="I78" s="4" t="s">
        <v>47</v>
      </c>
    </row>
    <row r="79" spans="1:9" ht="15.75">
      <c r="A79" s="17">
        <f t="shared" si="1"/>
        <v>72</v>
      </c>
      <c r="B79" s="18" t="s">
        <v>88</v>
      </c>
      <c r="C79" s="18" t="s">
        <v>45</v>
      </c>
      <c r="D79" s="19" t="s">
        <v>173</v>
      </c>
      <c r="E79" s="19" t="s">
        <v>174</v>
      </c>
      <c r="F79" s="21">
        <v>20000</v>
      </c>
      <c r="G79" s="21"/>
      <c r="H79" s="18">
        <f>+Table53[[#This Row],[TAXABLE VALUE]]+Table53[[#This Row],[TAX]]</f>
        <v>20000</v>
      </c>
      <c r="I79" s="4" t="s">
        <v>47</v>
      </c>
    </row>
    <row r="80" spans="1:9" ht="15.75">
      <c r="A80" s="17">
        <f t="shared" si="1"/>
        <v>73</v>
      </c>
      <c r="B80" s="18" t="s">
        <v>88</v>
      </c>
      <c r="C80" s="18" t="s">
        <v>45</v>
      </c>
      <c r="D80" s="19" t="s">
        <v>175</v>
      </c>
      <c r="E80" s="19" t="s">
        <v>176</v>
      </c>
      <c r="F80" s="21">
        <v>20000</v>
      </c>
      <c r="G80" s="21"/>
      <c r="H80" s="18">
        <f>+Table53[[#This Row],[TAXABLE VALUE]]+Table53[[#This Row],[TAX]]</f>
        <v>20000</v>
      </c>
      <c r="I80" s="4" t="s">
        <v>47</v>
      </c>
    </row>
    <row r="81" spans="1:10" ht="15.75">
      <c r="A81" s="17">
        <f t="shared" si="1"/>
        <v>74</v>
      </c>
      <c r="B81" s="18" t="s">
        <v>88</v>
      </c>
      <c r="C81" s="18" t="s">
        <v>45</v>
      </c>
      <c r="D81" s="19" t="s">
        <v>177</v>
      </c>
      <c r="E81" s="19" t="s">
        <v>178</v>
      </c>
      <c r="F81" s="21">
        <v>20000</v>
      </c>
      <c r="G81" s="21"/>
      <c r="H81" s="18">
        <f>+Table53[[#This Row],[TAXABLE VALUE]]+Table53[[#This Row],[TAX]]</f>
        <v>20000</v>
      </c>
      <c r="I81" s="4" t="s">
        <v>47</v>
      </c>
    </row>
    <row r="82" spans="1:10" ht="15.75">
      <c r="A82" s="17">
        <f t="shared" si="1"/>
        <v>75</v>
      </c>
      <c r="B82" s="18" t="s">
        <v>88</v>
      </c>
      <c r="C82" s="18" t="s">
        <v>45</v>
      </c>
      <c r="D82" s="19" t="s">
        <v>179</v>
      </c>
      <c r="E82" s="19" t="s">
        <v>180</v>
      </c>
      <c r="F82" s="21">
        <v>20000</v>
      </c>
      <c r="G82" s="21"/>
      <c r="H82" s="18">
        <f>+Table53[[#This Row],[TAXABLE VALUE]]+Table53[[#This Row],[TAX]]</f>
        <v>20000</v>
      </c>
      <c r="I82" s="4" t="s">
        <v>47</v>
      </c>
      <c r="J82">
        <f>+Table53[[#This Row],[INVOICE VALUE]]+H83</f>
        <v>40000</v>
      </c>
    </row>
    <row r="83" spans="1:10" ht="15.75">
      <c r="A83" s="17">
        <f t="shared" si="1"/>
        <v>76</v>
      </c>
      <c r="B83" s="18" t="s">
        <v>88</v>
      </c>
      <c r="C83" s="18" t="s">
        <v>45</v>
      </c>
      <c r="D83" s="19" t="s">
        <v>181</v>
      </c>
      <c r="E83" s="19" t="s">
        <v>182</v>
      </c>
      <c r="F83" s="21">
        <v>20000</v>
      </c>
      <c r="G83" s="21"/>
      <c r="H83" s="18">
        <f>+Table53[[#This Row],[TAXABLE VALUE]]+Table53[[#This Row],[TAX]]</f>
        <v>20000</v>
      </c>
      <c r="I83" s="4" t="s">
        <v>47</v>
      </c>
      <c r="J83">
        <v>58000</v>
      </c>
    </row>
    <row r="84" spans="1:10" ht="15.75">
      <c r="A84" s="17">
        <f t="shared" si="1"/>
        <v>77</v>
      </c>
      <c r="B84" s="18" t="s">
        <v>88</v>
      </c>
      <c r="C84" s="18" t="s">
        <v>45</v>
      </c>
      <c r="D84" s="19" t="s">
        <v>183</v>
      </c>
      <c r="E84" s="19" t="s">
        <v>184</v>
      </c>
      <c r="F84" s="21">
        <v>20000</v>
      </c>
      <c r="G84" s="21"/>
      <c r="H84" s="18">
        <f>+Table53[[#This Row],[TAXABLE VALUE]]+Table53[[#This Row],[TAX]]</f>
        <v>20000</v>
      </c>
      <c r="I84" s="4" t="s">
        <v>47</v>
      </c>
      <c r="J84">
        <f>+J83-J82</f>
        <v>18000</v>
      </c>
    </row>
    <row r="85" spans="1:10" ht="15.75">
      <c r="A85" s="17">
        <f t="shared" si="1"/>
        <v>78</v>
      </c>
      <c r="B85" s="18" t="s">
        <v>88</v>
      </c>
      <c r="C85" s="18" t="s">
        <v>45</v>
      </c>
      <c r="D85" s="19" t="s">
        <v>185</v>
      </c>
      <c r="E85" s="19" t="s">
        <v>186</v>
      </c>
      <c r="F85" s="21">
        <v>20000</v>
      </c>
      <c r="G85" s="21"/>
      <c r="H85" s="18">
        <f>+Table53[[#This Row],[TAXABLE VALUE]]+Table53[[#This Row],[TAX]]</f>
        <v>20000</v>
      </c>
      <c r="I85" s="4" t="s">
        <v>47</v>
      </c>
    </row>
    <row r="86" spans="1:10" ht="15.75">
      <c r="A86" s="17">
        <f t="shared" si="1"/>
        <v>79</v>
      </c>
      <c r="B86" s="18" t="s">
        <v>88</v>
      </c>
      <c r="C86" s="18" t="s">
        <v>45</v>
      </c>
      <c r="D86" s="19" t="s">
        <v>187</v>
      </c>
      <c r="E86" s="19" t="s">
        <v>188</v>
      </c>
      <c r="F86" s="21">
        <v>20000</v>
      </c>
      <c r="G86" s="21"/>
      <c r="H86" s="18">
        <f>+Table53[[#This Row],[TAXABLE VALUE]]+Table53[[#This Row],[TAX]]</f>
        <v>20000</v>
      </c>
      <c r="I86" s="4" t="s">
        <v>47</v>
      </c>
    </row>
    <row r="87" spans="1:10" ht="15.75">
      <c r="A87" s="17">
        <f t="shared" si="1"/>
        <v>80</v>
      </c>
      <c r="B87" s="18" t="s">
        <v>88</v>
      </c>
      <c r="C87" s="18" t="s">
        <v>45</v>
      </c>
      <c r="D87" s="19" t="s">
        <v>189</v>
      </c>
      <c r="E87" s="19" t="s">
        <v>190</v>
      </c>
      <c r="F87" s="21">
        <v>20000</v>
      </c>
      <c r="G87" s="21"/>
      <c r="H87" s="18">
        <f>+Table53[[#This Row],[TAXABLE VALUE]]+Table53[[#This Row],[TAX]]</f>
        <v>20000</v>
      </c>
      <c r="I87" s="4" t="s">
        <v>47</v>
      </c>
    </row>
    <row r="88" spans="1:10" ht="15.75">
      <c r="A88" s="17">
        <f t="shared" si="1"/>
        <v>81</v>
      </c>
      <c r="B88" s="18" t="s">
        <v>88</v>
      </c>
      <c r="C88" s="18" t="s">
        <v>45</v>
      </c>
      <c r="D88" s="19" t="s">
        <v>191</v>
      </c>
      <c r="E88" s="19" t="s">
        <v>192</v>
      </c>
      <c r="F88" s="21">
        <v>20000</v>
      </c>
      <c r="G88" s="21"/>
      <c r="H88" s="18">
        <f>+Table53[[#This Row],[TAXABLE VALUE]]+Table53[[#This Row],[TAX]]</f>
        <v>20000</v>
      </c>
      <c r="I88" s="4" t="s">
        <v>47</v>
      </c>
    </row>
    <row r="89" spans="1:10" ht="15.75">
      <c r="A89" s="17">
        <f t="shared" si="1"/>
        <v>82</v>
      </c>
      <c r="B89" s="18" t="s">
        <v>88</v>
      </c>
      <c r="C89" s="18" t="s">
        <v>45</v>
      </c>
      <c r="D89" s="19" t="s">
        <v>56</v>
      </c>
      <c r="E89" s="19" t="s">
        <v>193</v>
      </c>
      <c r="F89" s="21">
        <v>20000</v>
      </c>
      <c r="G89" s="21"/>
      <c r="H89" s="18">
        <f>+Table53[[#This Row],[TAXABLE VALUE]]+Table53[[#This Row],[TAX]]</f>
        <v>20000</v>
      </c>
      <c r="I89" s="4" t="s">
        <v>47</v>
      </c>
    </row>
    <row r="90" spans="1:10" ht="15.75">
      <c r="A90" s="17">
        <f t="shared" si="1"/>
        <v>83</v>
      </c>
      <c r="B90" s="18" t="s">
        <v>88</v>
      </c>
      <c r="C90" s="18" t="s">
        <v>45</v>
      </c>
      <c r="D90" s="19" t="s">
        <v>60</v>
      </c>
      <c r="E90" s="19" t="s">
        <v>194</v>
      </c>
      <c r="F90" s="21">
        <v>20000</v>
      </c>
      <c r="G90" s="21"/>
      <c r="H90" s="18">
        <f>+Table53[[#This Row],[TAXABLE VALUE]]+Table53[[#This Row],[TAX]]</f>
        <v>20000</v>
      </c>
      <c r="I90" s="4" t="s">
        <v>47</v>
      </c>
    </row>
    <row r="91" spans="1:10" ht="15.75">
      <c r="A91" s="17">
        <f t="shared" si="1"/>
        <v>84</v>
      </c>
      <c r="B91" s="18" t="s">
        <v>88</v>
      </c>
      <c r="C91" s="18" t="s">
        <v>45</v>
      </c>
      <c r="D91" s="19" t="s">
        <v>62</v>
      </c>
      <c r="E91" s="19" t="s">
        <v>195</v>
      </c>
      <c r="F91" s="21">
        <v>20000</v>
      </c>
      <c r="G91" s="21"/>
      <c r="H91" s="18">
        <f>+Table53[[#This Row],[TAXABLE VALUE]]+Table53[[#This Row],[TAX]]</f>
        <v>20000</v>
      </c>
      <c r="I91" s="4" t="s">
        <v>47</v>
      </c>
    </row>
    <row r="92" spans="1:10" ht="15.75">
      <c r="A92" s="17">
        <f t="shared" si="1"/>
        <v>85</v>
      </c>
      <c r="B92" s="18" t="s">
        <v>88</v>
      </c>
      <c r="C92" s="18" t="s">
        <v>45</v>
      </c>
      <c r="D92" s="19" t="s">
        <v>196</v>
      </c>
      <c r="E92" s="19" t="s">
        <v>197</v>
      </c>
      <c r="F92" s="21">
        <v>20000</v>
      </c>
      <c r="G92" s="21"/>
      <c r="H92" s="18">
        <f>+Table53[[#This Row],[TAXABLE VALUE]]+Table53[[#This Row],[TAX]]</f>
        <v>20000</v>
      </c>
      <c r="I92" s="4" t="s">
        <v>47</v>
      </c>
    </row>
    <row r="93" spans="1:10" ht="15.75">
      <c r="A93" s="17">
        <f t="shared" si="1"/>
        <v>86</v>
      </c>
      <c r="B93" s="18" t="s">
        <v>88</v>
      </c>
      <c r="C93" s="18" t="s">
        <v>45</v>
      </c>
      <c r="D93" s="19" t="s">
        <v>198</v>
      </c>
      <c r="E93" s="19" t="s">
        <v>199</v>
      </c>
      <c r="F93" s="21">
        <v>20000</v>
      </c>
      <c r="G93" s="21"/>
      <c r="H93" s="18">
        <f>+Table53[[#This Row],[TAXABLE VALUE]]+Table53[[#This Row],[TAX]]</f>
        <v>20000</v>
      </c>
      <c r="I93" s="4" t="s">
        <v>47</v>
      </c>
    </row>
    <row r="94" spans="1:10" ht="15.75">
      <c r="A94" s="17">
        <f t="shared" si="1"/>
        <v>87</v>
      </c>
      <c r="B94" s="18" t="s">
        <v>88</v>
      </c>
      <c r="C94" s="18" t="s">
        <v>45</v>
      </c>
      <c r="D94" s="19" t="s">
        <v>200</v>
      </c>
      <c r="E94" s="19" t="s">
        <v>201</v>
      </c>
      <c r="F94" s="21">
        <v>20000</v>
      </c>
      <c r="G94" s="21"/>
      <c r="H94" s="18">
        <f>+Table53[[#This Row],[TAXABLE VALUE]]+Table53[[#This Row],[TAX]]</f>
        <v>20000</v>
      </c>
      <c r="I94" s="4" t="s">
        <v>47</v>
      </c>
    </row>
    <row r="95" spans="1:10" ht="15.75">
      <c r="A95" s="17">
        <f t="shared" si="1"/>
        <v>88</v>
      </c>
      <c r="B95" s="18" t="s">
        <v>88</v>
      </c>
      <c r="C95" s="18" t="s">
        <v>45</v>
      </c>
      <c r="D95" s="19" t="s">
        <v>202</v>
      </c>
      <c r="E95" s="19" t="s">
        <v>203</v>
      </c>
      <c r="F95" s="21">
        <v>20000</v>
      </c>
      <c r="G95" s="21"/>
      <c r="H95" s="18">
        <f>+Table53[[#This Row],[TAXABLE VALUE]]+Table53[[#This Row],[TAX]]</f>
        <v>20000</v>
      </c>
      <c r="I95" s="4" t="s">
        <v>47</v>
      </c>
    </row>
    <row r="96" spans="1:10" ht="15.75">
      <c r="A96" s="17">
        <f t="shared" si="1"/>
        <v>89</v>
      </c>
      <c r="B96" s="18" t="s">
        <v>88</v>
      </c>
      <c r="C96" s="18" t="s">
        <v>45</v>
      </c>
      <c r="D96" s="19" t="s">
        <v>204</v>
      </c>
      <c r="E96" s="19" t="s">
        <v>205</v>
      </c>
      <c r="F96" s="21">
        <v>20000</v>
      </c>
      <c r="G96" s="21"/>
      <c r="H96" s="18">
        <f>+Table53[[#This Row],[TAXABLE VALUE]]+Table53[[#This Row],[TAX]]</f>
        <v>20000</v>
      </c>
      <c r="I96" s="4" t="s">
        <v>47</v>
      </c>
    </row>
    <row r="97" spans="1:9" ht="15.75">
      <c r="A97" s="17">
        <f t="shared" si="1"/>
        <v>90</v>
      </c>
      <c r="B97" s="18" t="s">
        <v>88</v>
      </c>
      <c r="C97" s="18" t="s">
        <v>45</v>
      </c>
      <c r="D97" s="19" t="s">
        <v>206</v>
      </c>
      <c r="E97" s="19" t="s">
        <v>207</v>
      </c>
      <c r="F97" s="21">
        <v>20000</v>
      </c>
      <c r="G97" s="21"/>
      <c r="H97" s="18">
        <f>+Table53[[#This Row],[TAXABLE VALUE]]+Table53[[#This Row],[TAX]]</f>
        <v>20000</v>
      </c>
      <c r="I97" s="4" t="s">
        <v>47</v>
      </c>
    </row>
    <row r="98" spans="1:9" ht="15.75">
      <c r="A98" s="17">
        <f t="shared" si="1"/>
        <v>91</v>
      </c>
      <c r="B98" s="18" t="s">
        <v>88</v>
      </c>
      <c r="C98" s="18" t="s">
        <v>45</v>
      </c>
      <c r="D98" s="19" t="s">
        <v>208</v>
      </c>
      <c r="E98" s="19" t="s">
        <v>209</v>
      </c>
      <c r="F98" s="21">
        <v>20000</v>
      </c>
      <c r="G98" s="21"/>
      <c r="H98" s="18">
        <f>+Table53[[#This Row],[TAXABLE VALUE]]+Table53[[#This Row],[TAX]]</f>
        <v>20000</v>
      </c>
      <c r="I98" s="4" t="s">
        <v>47</v>
      </c>
    </row>
    <row r="99" spans="1:9" ht="15.75">
      <c r="A99" s="17">
        <f t="shared" si="1"/>
        <v>92</v>
      </c>
      <c r="B99" s="18" t="s">
        <v>88</v>
      </c>
      <c r="C99" s="18" t="s">
        <v>45</v>
      </c>
      <c r="D99" s="19" t="s">
        <v>210</v>
      </c>
      <c r="E99" s="19" t="s">
        <v>211</v>
      </c>
      <c r="F99" s="21">
        <v>20000</v>
      </c>
      <c r="G99" s="21"/>
      <c r="H99" s="18">
        <f>+Table53[[#This Row],[TAXABLE VALUE]]+Table53[[#This Row],[TAX]]</f>
        <v>20000</v>
      </c>
      <c r="I99" s="4" t="s">
        <v>47</v>
      </c>
    </row>
    <row r="100" spans="1:9" ht="15.75">
      <c r="A100" s="17">
        <f t="shared" si="1"/>
        <v>93</v>
      </c>
      <c r="B100" s="18" t="s">
        <v>88</v>
      </c>
      <c r="C100" s="18" t="s">
        <v>45</v>
      </c>
      <c r="D100" s="19" t="s">
        <v>212</v>
      </c>
      <c r="E100" s="19" t="s">
        <v>213</v>
      </c>
      <c r="F100" s="21">
        <v>20000</v>
      </c>
      <c r="G100" s="21"/>
      <c r="H100" s="18">
        <f>+Table53[[#This Row],[TAXABLE VALUE]]+Table53[[#This Row],[TAX]]</f>
        <v>20000</v>
      </c>
      <c r="I100" s="4" t="s">
        <v>47</v>
      </c>
    </row>
    <row r="101" spans="1:9" ht="15.75">
      <c r="A101" s="17">
        <f t="shared" si="1"/>
        <v>94</v>
      </c>
      <c r="B101" s="18" t="s">
        <v>88</v>
      </c>
      <c r="C101" s="18" t="s">
        <v>45</v>
      </c>
      <c r="D101" s="19" t="s">
        <v>214</v>
      </c>
      <c r="E101" s="19" t="s">
        <v>215</v>
      </c>
      <c r="F101" s="21">
        <v>20000</v>
      </c>
      <c r="G101" s="21"/>
      <c r="H101" s="18">
        <f>+Table53[[#This Row],[TAXABLE VALUE]]+Table53[[#This Row],[TAX]]</f>
        <v>20000</v>
      </c>
      <c r="I101" s="4" t="s">
        <v>47</v>
      </c>
    </row>
    <row r="102" spans="1:9" ht="15.75">
      <c r="A102" s="17">
        <f t="shared" si="1"/>
        <v>95</v>
      </c>
      <c r="B102" s="18" t="s">
        <v>88</v>
      </c>
      <c r="C102" s="18" t="s">
        <v>45</v>
      </c>
      <c r="D102" s="19" t="s">
        <v>216</v>
      </c>
      <c r="E102" s="19" t="s">
        <v>217</v>
      </c>
      <c r="F102" s="21">
        <v>20000</v>
      </c>
      <c r="G102" s="21"/>
      <c r="H102" s="18">
        <f>+Table53[[#This Row],[TAXABLE VALUE]]+Table53[[#This Row],[TAX]]</f>
        <v>20000</v>
      </c>
      <c r="I102" s="4" t="s">
        <v>47</v>
      </c>
    </row>
    <row r="103" spans="1:9" ht="15.75">
      <c r="A103" s="17">
        <f t="shared" si="1"/>
        <v>96</v>
      </c>
      <c r="B103" s="18" t="s">
        <v>88</v>
      </c>
      <c r="C103" s="18" t="s">
        <v>45</v>
      </c>
      <c r="D103" s="19" t="s">
        <v>218</v>
      </c>
      <c r="E103" s="19" t="s">
        <v>219</v>
      </c>
      <c r="F103" s="21">
        <v>20000</v>
      </c>
      <c r="G103" s="21"/>
      <c r="H103" s="18">
        <f>+Table53[[#This Row],[TAXABLE VALUE]]+Table53[[#This Row],[TAX]]</f>
        <v>20000</v>
      </c>
      <c r="I103" s="4" t="s">
        <v>47</v>
      </c>
    </row>
    <row r="104" spans="1:9" ht="15.75">
      <c r="A104" s="17">
        <f t="shared" si="1"/>
        <v>97</v>
      </c>
      <c r="B104" s="18" t="s">
        <v>88</v>
      </c>
      <c r="C104" s="18" t="s">
        <v>45</v>
      </c>
      <c r="D104" s="19" t="s">
        <v>220</v>
      </c>
      <c r="E104" s="19" t="s">
        <v>221</v>
      </c>
      <c r="F104" s="21">
        <v>20000</v>
      </c>
      <c r="G104" s="21"/>
      <c r="H104" s="18">
        <f>+Table53[[#This Row],[TAXABLE VALUE]]+Table53[[#This Row],[TAX]]</f>
        <v>20000</v>
      </c>
      <c r="I104" s="4" t="s">
        <v>47</v>
      </c>
    </row>
    <row r="105" spans="1:9" ht="15.75">
      <c r="A105" s="17">
        <f t="shared" si="1"/>
        <v>98</v>
      </c>
      <c r="B105" s="18" t="s">
        <v>88</v>
      </c>
      <c r="C105" s="18" t="s">
        <v>45</v>
      </c>
      <c r="D105" s="19" t="s">
        <v>222</v>
      </c>
      <c r="E105" s="19" t="s">
        <v>223</v>
      </c>
      <c r="F105" s="21">
        <v>20000</v>
      </c>
      <c r="G105" s="21"/>
      <c r="H105" s="18">
        <f>+Table53[[#This Row],[TAXABLE VALUE]]+Table53[[#This Row],[TAX]]</f>
        <v>20000</v>
      </c>
      <c r="I105" s="4" t="s">
        <v>47</v>
      </c>
    </row>
    <row r="106" spans="1:9" ht="15.75">
      <c r="A106" s="17">
        <f t="shared" si="1"/>
        <v>99</v>
      </c>
      <c r="B106" s="18" t="s">
        <v>88</v>
      </c>
      <c r="C106" s="18" t="s">
        <v>45</v>
      </c>
      <c r="D106" s="19" t="s">
        <v>224</v>
      </c>
      <c r="E106" s="19" t="s">
        <v>225</v>
      </c>
      <c r="F106" s="21">
        <v>20000</v>
      </c>
      <c r="G106" s="21"/>
      <c r="H106" s="18">
        <f>+Table53[[#This Row],[TAXABLE VALUE]]+Table53[[#This Row],[TAX]]</f>
        <v>20000</v>
      </c>
      <c r="I106" s="4" t="s">
        <v>47</v>
      </c>
    </row>
    <row r="107" spans="1:9" ht="15.75">
      <c r="A107" s="17">
        <f t="shared" si="1"/>
        <v>100</v>
      </c>
      <c r="B107" s="18" t="s">
        <v>88</v>
      </c>
      <c r="C107" s="18" t="s">
        <v>45</v>
      </c>
      <c r="D107" s="19" t="s">
        <v>226</v>
      </c>
      <c r="E107" s="19" t="s">
        <v>227</v>
      </c>
      <c r="F107" s="21">
        <v>20000</v>
      </c>
      <c r="G107" s="21"/>
      <c r="H107" s="18">
        <f>+Table53[[#This Row],[TAXABLE VALUE]]+Table53[[#This Row],[TAX]]</f>
        <v>20000</v>
      </c>
      <c r="I107" s="4" t="s">
        <v>47</v>
      </c>
    </row>
    <row r="108" spans="1:9" ht="15.75">
      <c r="A108" s="17">
        <f t="shared" si="1"/>
        <v>101</v>
      </c>
      <c r="B108" s="18" t="s">
        <v>88</v>
      </c>
      <c r="C108" s="18" t="s">
        <v>45</v>
      </c>
      <c r="D108" s="19" t="s">
        <v>228</v>
      </c>
      <c r="E108" s="19" t="s">
        <v>229</v>
      </c>
      <c r="F108" s="21">
        <v>20000</v>
      </c>
      <c r="G108" s="21"/>
      <c r="H108" s="18">
        <f>+Table53[[#This Row],[TAXABLE VALUE]]+Table53[[#This Row],[TAX]]</f>
        <v>20000</v>
      </c>
      <c r="I108" s="4" t="s">
        <v>47</v>
      </c>
    </row>
    <row r="109" spans="1:9" ht="15.75">
      <c r="A109" s="17">
        <f t="shared" si="1"/>
        <v>102</v>
      </c>
      <c r="B109" s="18" t="s">
        <v>88</v>
      </c>
      <c r="C109" s="18" t="s">
        <v>45</v>
      </c>
      <c r="D109" s="19" t="s">
        <v>230</v>
      </c>
      <c r="E109" s="19" t="s">
        <v>231</v>
      </c>
      <c r="F109" s="21">
        <v>20000</v>
      </c>
      <c r="G109" s="21"/>
      <c r="H109" s="18">
        <f>+Table53[[#This Row],[TAXABLE VALUE]]+Table53[[#This Row],[TAX]]</f>
        <v>20000</v>
      </c>
      <c r="I109" s="4" t="s">
        <v>47</v>
      </c>
    </row>
    <row r="110" spans="1:9" ht="15.75">
      <c r="A110" s="17">
        <f t="shared" si="1"/>
        <v>103</v>
      </c>
      <c r="B110" s="18" t="s">
        <v>88</v>
      </c>
      <c r="C110" s="18" t="s">
        <v>45</v>
      </c>
      <c r="D110" s="19" t="s">
        <v>232</v>
      </c>
      <c r="E110" s="19" t="s">
        <v>233</v>
      </c>
      <c r="F110" s="21">
        <v>20000</v>
      </c>
      <c r="G110" s="21"/>
      <c r="H110" s="18">
        <f>+Table53[[#This Row],[TAXABLE VALUE]]+Table53[[#This Row],[TAX]]</f>
        <v>20000</v>
      </c>
      <c r="I110" s="4" t="s">
        <v>47</v>
      </c>
    </row>
    <row r="111" spans="1:9" ht="15.75">
      <c r="A111" s="17">
        <f t="shared" si="1"/>
        <v>104</v>
      </c>
      <c r="B111" s="18" t="s">
        <v>88</v>
      </c>
      <c r="C111" s="18" t="s">
        <v>45</v>
      </c>
      <c r="D111" s="19" t="s">
        <v>234</v>
      </c>
      <c r="E111" s="19" t="s">
        <v>235</v>
      </c>
      <c r="F111" s="21">
        <v>20000</v>
      </c>
      <c r="G111" s="21"/>
      <c r="H111" s="18">
        <f>+Table53[[#This Row],[TAXABLE VALUE]]+Table53[[#This Row],[TAX]]</f>
        <v>20000</v>
      </c>
      <c r="I111" s="4" t="s">
        <v>47</v>
      </c>
    </row>
    <row r="112" spans="1:9" ht="15.75">
      <c r="A112" s="17">
        <f t="shared" si="1"/>
        <v>105</v>
      </c>
      <c r="B112" s="18" t="s">
        <v>88</v>
      </c>
      <c r="C112" s="18" t="s">
        <v>45</v>
      </c>
      <c r="D112" s="19" t="s">
        <v>236</v>
      </c>
      <c r="E112" s="19" t="s">
        <v>237</v>
      </c>
      <c r="F112" s="21">
        <v>20000</v>
      </c>
      <c r="G112" s="21"/>
      <c r="H112" s="18">
        <f>+Table53[[#This Row],[TAXABLE VALUE]]+Table53[[#This Row],[TAX]]</f>
        <v>20000</v>
      </c>
      <c r="I112" s="4" t="s">
        <v>47</v>
      </c>
    </row>
    <row r="113" spans="1:9" ht="15.75">
      <c r="A113" s="17">
        <f t="shared" si="1"/>
        <v>106</v>
      </c>
      <c r="B113" s="18" t="s">
        <v>88</v>
      </c>
      <c r="C113" s="18" t="s">
        <v>45</v>
      </c>
      <c r="D113" s="19" t="s">
        <v>238</v>
      </c>
      <c r="E113" s="19" t="s">
        <v>239</v>
      </c>
      <c r="F113" s="21">
        <v>20000</v>
      </c>
      <c r="G113" s="21"/>
      <c r="H113" s="18">
        <f>+Table53[[#This Row],[TAXABLE VALUE]]+Table53[[#This Row],[TAX]]</f>
        <v>20000</v>
      </c>
      <c r="I113" s="4" t="s">
        <v>47</v>
      </c>
    </row>
    <row r="114" spans="1:9" ht="15.75">
      <c r="A114" s="17">
        <f t="shared" si="1"/>
        <v>107</v>
      </c>
      <c r="B114" s="18" t="s">
        <v>88</v>
      </c>
      <c r="C114" s="18" t="s">
        <v>45</v>
      </c>
      <c r="D114" s="19" t="s">
        <v>240</v>
      </c>
      <c r="E114" s="19" t="s">
        <v>241</v>
      </c>
      <c r="F114" s="21">
        <v>20000</v>
      </c>
      <c r="G114" s="21"/>
      <c r="H114" s="18">
        <f>+Table53[[#This Row],[TAXABLE VALUE]]+Table53[[#This Row],[TAX]]</f>
        <v>20000</v>
      </c>
      <c r="I114" s="4" t="s">
        <v>47</v>
      </c>
    </row>
    <row r="115" spans="1:9" ht="15.75">
      <c r="A115" s="17">
        <f t="shared" si="1"/>
        <v>108</v>
      </c>
      <c r="B115" s="18" t="s">
        <v>88</v>
      </c>
      <c r="C115" s="18" t="s">
        <v>45</v>
      </c>
      <c r="D115" s="19" t="s">
        <v>242</v>
      </c>
      <c r="E115" s="19" t="s">
        <v>243</v>
      </c>
      <c r="F115" s="21">
        <v>20000</v>
      </c>
      <c r="G115" s="21"/>
      <c r="H115" s="18">
        <f>+Table53[[#This Row],[TAXABLE VALUE]]+Table53[[#This Row],[TAX]]</f>
        <v>20000</v>
      </c>
      <c r="I115" s="4" t="s">
        <v>47</v>
      </c>
    </row>
    <row r="116" spans="1:9" ht="15.75">
      <c r="A116" s="17">
        <f t="shared" si="1"/>
        <v>109</v>
      </c>
      <c r="B116" s="18" t="s">
        <v>88</v>
      </c>
      <c r="C116" s="18" t="s">
        <v>45</v>
      </c>
      <c r="D116" s="19" t="s">
        <v>244</v>
      </c>
      <c r="E116" s="19" t="s">
        <v>245</v>
      </c>
      <c r="F116" s="21">
        <v>20000</v>
      </c>
      <c r="G116" s="21"/>
      <c r="H116" s="18">
        <f>+Table53[[#This Row],[TAXABLE VALUE]]+Table53[[#This Row],[TAX]]</f>
        <v>20000</v>
      </c>
      <c r="I116" s="4" t="s">
        <v>47</v>
      </c>
    </row>
    <row r="117" spans="1:9" ht="15.75">
      <c r="A117" s="17">
        <f t="shared" si="1"/>
        <v>110</v>
      </c>
      <c r="B117" s="18" t="s">
        <v>88</v>
      </c>
      <c r="C117" s="18" t="s">
        <v>45</v>
      </c>
      <c r="D117" s="19" t="s">
        <v>246</v>
      </c>
      <c r="E117" s="19" t="s">
        <v>247</v>
      </c>
      <c r="F117" s="21">
        <v>20000</v>
      </c>
      <c r="G117" s="21"/>
      <c r="H117" s="18">
        <f>+Table53[[#This Row],[TAXABLE VALUE]]+Table53[[#This Row],[TAX]]</f>
        <v>20000</v>
      </c>
      <c r="I117" s="4" t="s">
        <v>47</v>
      </c>
    </row>
    <row r="118" spans="1:9" ht="15.75">
      <c r="A118" s="17">
        <f t="shared" si="1"/>
        <v>111</v>
      </c>
      <c r="B118" s="18" t="s">
        <v>88</v>
      </c>
      <c r="C118" s="18" t="s">
        <v>45</v>
      </c>
      <c r="D118" s="19" t="s">
        <v>248</v>
      </c>
      <c r="E118" s="19" t="s">
        <v>249</v>
      </c>
      <c r="F118" s="21">
        <v>20000</v>
      </c>
      <c r="G118" s="21"/>
      <c r="H118" s="18">
        <f>+Table53[[#This Row],[TAXABLE VALUE]]+Table53[[#This Row],[TAX]]</f>
        <v>20000</v>
      </c>
      <c r="I118" s="4" t="s">
        <v>47</v>
      </c>
    </row>
    <row r="119" spans="1:9" ht="15.75">
      <c r="A119" s="17">
        <f t="shared" si="1"/>
        <v>112</v>
      </c>
      <c r="B119" s="18" t="s">
        <v>88</v>
      </c>
      <c r="C119" s="18" t="s">
        <v>45</v>
      </c>
      <c r="D119" s="19" t="s">
        <v>250</v>
      </c>
      <c r="E119" s="19" t="s">
        <v>251</v>
      </c>
      <c r="F119" s="21">
        <v>20000</v>
      </c>
      <c r="G119" s="21"/>
      <c r="H119" s="18">
        <f>+Table53[[#This Row],[TAXABLE VALUE]]+Table53[[#This Row],[TAX]]</f>
        <v>20000</v>
      </c>
      <c r="I119" s="4" t="s">
        <v>47</v>
      </c>
    </row>
    <row r="120" spans="1:9" ht="15.75">
      <c r="A120" s="17">
        <f t="shared" si="1"/>
        <v>113</v>
      </c>
      <c r="B120" s="18" t="s">
        <v>88</v>
      </c>
      <c r="C120" s="18" t="s">
        <v>45</v>
      </c>
      <c r="D120" s="19" t="s">
        <v>252</v>
      </c>
      <c r="E120" s="19" t="s">
        <v>253</v>
      </c>
      <c r="F120" s="21">
        <v>20000</v>
      </c>
      <c r="G120" s="21"/>
      <c r="H120" s="18">
        <f>+Table53[[#This Row],[TAXABLE VALUE]]+Table53[[#This Row],[TAX]]</f>
        <v>20000</v>
      </c>
      <c r="I120" s="4" t="s">
        <v>47</v>
      </c>
    </row>
    <row r="121" spans="1:9" ht="15.75">
      <c r="A121" s="17">
        <f t="shared" si="1"/>
        <v>114</v>
      </c>
      <c r="B121" s="18" t="s">
        <v>88</v>
      </c>
      <c r="C121" s="18" t="s">
        <v>45</v>
      </c>
      <c r="D121" s="19" t="s">
        <v>67</v>
      </c>
      <c r="E121" s="19" t="s">
        <v>254</v>
      </c>
      <c r="F121" s="21">
        <v>20000</v>
      </c>
      <c r="G121" s="21"/>
      <c r="H121" s="18">
        <f>+Table53[[#This Row],[TAXABLE VALUE]]+Table53[[#This Row],[TAX]]</f>
        <v>20000</v>
      </c>
      <c r="I121" s="4" t="s">
        <v>47</v>
      </c>
    </row>
    <row r="122" spans="1:9" ht="15.75">
      <c r="A122" s="17">
        <f t="shared" si="1"/>
        <v>115</v>
      </c>
      <c r="B122" s="18" t="s">
        <v>88</v>
      </c>
      <c r="C122" s="18" t="s">
        <v>45</v>
      </c>
      <c r="D122" s="19" t="s">
        <v>255</v>
      </c>
      <c r="E122" s="19" t="s">
        <v>256</v>
      </c>
      <c r="F122" s="21">
        <v>20000</v>
      </c>
      <c r="G122" s="21"/>
      <c r="H122" s="18">
        <f>+Table53[[#This Row],[TAXABLE VALUE]]+Table53[[#This Row],[TAX]]</f>
        <v>20000</v>
      </c>
      <c r="I122" s="4" t="s">
        <v>47</v>
      </c>
    </row>
    <row r="123" spans="1:9" ht="15.75">
      <c r="A123" s="17">
        <f t="shared" si="1"/>
        <v>116</v>
      </c>
      <c r="B123" s="18" t="s">
        <v>88</v>
      </c>
      <c r="C123" s="18" t="s">
        <v>45</v>
      </c>
      <c r="D123" s="19" t="s">
        <v>257</v>
      </c>
      <c r="E123" s="19" t="s">
        <v>258</v>
      </c>
      <c r="F123" s="21">
        <v>20000</v>
      </c>
      <c r="G123" s="21"/>
      <c r="H123" s="18">
        <f>+Table53[[#This Row],[TAXABLE VALUE]]+Table53[[#This Row],[TAX]]</f>
        <v>20000</v>
      </c>
      <c r="I123" s="4" t="s">
        <v>47</v>
      </c>
    </row>
    <row r="124" spans="1:9" ht="15.75">
      <c r="A124" s="17">
        <f t="shared" si="1"/>
        <v>117</v>
      </c>
      <c r="B124" s="18" t="s">
        <v>88</v>
      </c>
      <c r="C124" s="18" t="s">
        <v>45</v>
      </c>
      <c r="D124" s="19" t="s">
        <v>259</v>
      </c>
      <c r="E124" s="19" t="s">
        <v>260</v>
      </c>
      <c r="F124" s="21">
        <v>20000</v>
      </c>
      <c r="G124" s="21"/>
      <c r="H124" s="18">
        <f>+Table53[[#This Row],[TAXABLE VALUE]]+Table53[[#This Row],[TAX]]</f>
        <v>20000</v>
      </c>
      <c r="I124" s="4" t="s">
        <v>47</v>
      </c>
    </row>
    <row r="125" spans="1:9" ht="15.75">
      <c r="A125" s="17">
        <f t="shared" si="1"/>
        <v>118</v>
      </c>
      <c r="B125" s="18" t="s">
        <v>88</v>
      </c>
      <c r="C125" s="18" t="s">
        <v>45</v>
      </c>
      <c r="D125" s="19" t="s">
        <v>261</v>
      </c>
      <c r="E125" s="19" t="s">
        <v>262</v>
      </c>
      <c r="F125" s="21">
        <v>20000</v>
      </c>
      <c r="G125" s="21"/>
      <c r="H125" s="18">
        <f>+Table53[[#This Row],[TAXABLE VALUE]]+Table53[[#This Row],[TAX]]</f>
        <v>20000</v>
      </c>
      <c r="I125" s="4" t="s">
        <v>47</v>
      </c>
    </row>
    <row r="126" spans="1:9" ht="15.75">
      <c r="A126" s="17">
        <f t="shared" si="1"/>
        <v>119</v>
      </c>
      <c r="B126" s="18" t="s">
        <v>88</v>
      </c>
      <c r="C126" s="18" t="s">
        <v>45</v>
      </c>
      <c r="D126" s="19" t="s">
        <v>263</v>
      </c>
      <c r="E126" s="19" t="s">
        <v>264</v>
      </c>
      <c r="F126" s="21">
        <v>20000</v>
      </c>
      <c r="G126" s="21"/>
      <c r="H126" s="18">
        <f>+Table53[[#This Row],[TAXABLE VALUE]]+Table53[[#This Row],[TAX]]</f>
        <v>20000</v>
      </c>
      <c r="I126" s="4" t="s">
        <v>47</v>
      </c>
    </row>
    <row r="127" spans="1:9" ht="15.75">
      <c r="A127" s="17">
        <f t="shared" si="1"/>
        <v>120</v>
      </c>
      <c r="B127" s="18" t="s">
        <v>88</v>
      </c>
      <c r="C127" s="18" t="s">
        <v>45</v>
      </c>
      <c r="D127" s="19" t="s">
        <v>265</v>
      </c>
      <c r="E127" s="19" t="s">
        <v>266</v>
      </c>
      <c r="F127" s="21">
        <v>20000</v>
      </c>
      <c r="G127" s="21"/>
      <c r="H127" s="18">
        <f>+Table53[[#This Row],[TAXABLE VALUE]]+Table53[[#This Row],[TAX]]</f>
        <v>20000</v>
      </c>
      <c r="I127" s="4" t="s">
        <v>47</v>
      </c>
    </row>
    <row r="128" spans="1:9" ht="15.75">
      <c r="A128" s="17">
        <f t="shared" si="1"/>
        <v>121</v>
      </c>
      <c r="B128" s="18" t="s">
        <v>88</v>
      </c>
      <c r="C128" s="18" t="s">
        <v>45</v>
      </c>
      <c r="D128" s="19" t="s">
        <v>267</v>
      </c>
      <c r="E128" s="19" t="s">
        <v>268</v>
      </c>
      <c r="F128" s="21">
        <v>20000</v>
      </c>
      <c r="G128" s="21"/>
      <c r="H128" s="18">
        <f>+Table53[[#This Row],[TAXABLE VALUE]]+Table53[[#This Row],[TAX]]</f>
        <v>20000</v>
      </c>
      <c r="I128" s="4" t="s">
        <v>47</v>
      </c>
    </row>
    <row r="129" spans="1:9" ht="15.75">
      <c r="A129" s="17">
        <f t="shared" si="1"/>
        <v>122</v>
      </c>
      <c r="B129" s="18" t="s">
        <v>88</v>
      </c>
      <c r="C129" s="18" t="s">
        <v>45</v>
      </c>
      <c r="D129" s="19" t="s">
        <v>269</v>
      </c>
      <c r="E129" s="19" t="s">
        <v>270</v>
      </c>
      <c r="F129" s="21">
        <v>20000</v>
      </c>
      <c r="G129" s="21"/>
      <c r="H129" s="18">
        <f>+Table53[[#This Row],[TAXABLE VALUE]]+Table53[[#This Row],[TAX]]</f>
        <v>20000</v>
      </c>
      <c r="I129" s="4" t="s">
        <v>47</v>
      </c>
    </row>
    <row r="130" spans="1:9" ht="15.75">
      <c r="A130" s="17">
        <f t="shared" si="1"/>
        <v>123</v>
      </c>
      <c r="B130" s="18" t="s">
        <v>88</v>
      </c>
      <c r="C130" s="18" t="s">
        <v>45</v>
      </c>
      <c r="D130" s="19" t="s">
        <v>271</v>
      </c>
      <c r="E130" s="19" t="s">
        <v>272</v>
      </c>
      <c r="F130" s="21">
        <v>20000</v>
      </c>
      <c r="G130" s="21"/>
      <c r="H130" s="18">
        <f>+Table53[[#This Row],[TAXABLE VALUE]]+Table53[[#This Row],[TAX]]</f>
        <v>20000</v>
      </c>
      <c r="I130" s="4" t="s">
        <v>47</v>
      </c>
    </row>
    <row r="131" spans="1:9" ht="15.75">
      <c r="A131" s="17">
        <f t="shared" si="1"/>
        <v>124</v>
      </c>
      <c r="B131" s="18" t="s">
        <v>88</v>
      </c>
      <c r="C131" s="18" t="s">
        <v>45</v>
      </c>
      <c r="D131" s="19" t="s">
        <v>273</v>
      </c>
      <c r="E131" s="19" t="s">
        <v>274</v>
      </c>
      <c r="F131" s="21">
        <v>20000</v>
      </c>
      <c r="G131" s="21"/>
      <c r="H131" s="18">
        <f>+Table53[[#This Row],[TAXABLE VALUE]]+Table53[[#This Row],[TAX]]</f>
        <v>20000</v>
      </c>
      <c r="I131" s="4" t="s">
        <v>47</v>
      </c>
    </row>
    <row r="132" spans="1:9" ht="15.75">
      <c r="A132" s="17">
        <f t="shared" si="1"/>
        <v>125</v>
      </c>
      <c r="B132" s="18" t="s">
        <v>88</v>
      </c>
      <c r="C132" s="18" t="s">
        <v>45</v>
      </c>
      <c r="D132" s="19" t="s">
        <v>275</v>
      </c>
      <c r="E132" s="19" t="s">
        <v>276</v>
      </c>
      <c r="F132" s="21">
        <v>20000</v>
      </c>
      <c r="G132" s="21"/>
      <c r="H132" s="18">
        <f>+Table53[[#This Row],[TAXABLE VALUE]]+Table53[[#This Row],[TAX]]</f>
        <v>20000</v>
      </c>
      <c r="I132" s="4" t="s">
        <v>47</v>
      </c>
    </row>
    <row r="133" spans="1:9" ht="15.75">
      <c r="A133" s="17">
        <f t="shared" si="1"/>
        <v>126</v>
      </c>
      <c r="B133" s="18" t="s">
        <v>88</v>
      </c>
      <c r="C133" s="18" t="s">
        <v>45</v>
      </c>
      <c r="D133" s="19" t="s">
        <v>277</v>
      </c>
      <c r="E133" s="19" t="s">
        <v>278</v>
      </c>
      <c r="F133" s="21">
        <v>20000</v>
      </c>
      <c r="G133" s="21"/>
      <c r="H133" s="18">
        <f>+Table53[[#This Row],[TAXABLE VALUE]]+Table53[[#This Row],[TAX]]</f>
        <v>20000</v>
      </c>
      <c r="I133" s="4" t="s">
        <v>47</v>
      </c>
    </row>
    <row r="134" spans="1:9" ht="15.75">
      <c r="A134" s="17">
        <f t="shared" si="1"/>
        <v>127</v>
      </c>
      <c r="B134" s="18" t="s">
        <v>88</v>
      </c>
      <c r="C134" s="18" t="s">
        <v>45</v>
      </c>
      <c r="D134" s="19" t="s">
        <v>279</v>
      </c>
      <c r="E134" s="19" t="s">
        <v>280</v>
      </c>
      <c r="F134" s="21">
        <v>20000</v>
      </c>
      <c r="G134" s="21"/>
      <c r="H134" s="18">
        <f>+Table53[[#This Row],[TAXABLE VALUE]]+Table53[[#This Row],[TAX]]</f>
        <v>20000</v>
      </c>
      <c r="I134" s="4" t="s">
        <v>47</v>
      </c>
    </row>
    <row r="135" spans="1:9" ht="15.75">
      <c r="A135" s="17">
        <f t="shared" si="1"/>
        <v>128</v>
      </c>
      <c r="B135" s="18" t="s">
        <v>88</v>
      </c>
      <c r="C135" s="18" t="s">
        <v>45</v>
      </c>
      <c r="D135" s="19" t="s">
        <v>281</v>
      </c>
      <c r="E135" s="19" t="s">
        <v>282</v>
      </c>
      <c r="F135" s="21">
        <v>20000</v>
      </c>
      <c r="G135" s="21"/>
      <c r="H135" s="18">
        <f>+Table53[[#This Row],[TAXABLE VALUE]]+Table53[[#This Row],[TAX]]</f>
        <v>20000</v>
      </c>
      <c r="I135" s="4" t="s">
        <v>47</v>
      </c>
    </row>
    <row r="136" spans="1:9" ht="15.75">
      <c r="A136" s="17">
        <f t="shared" si="1"/>
        <v>129</v>
      </c>
      <c r="B136" s="18" t="s">
        <v>88</v>
      </c>
      <c r="C136" s="18" t="s">
        <v>45</v>
      </c>
      <c r="D136" s="19" t="s">
        <v>283</v>
      </c>
      <c r="E136" s="19" t="s">
        <v>284</v>
      </c>
      <c r="F136" s="21">
        <v>20000</v>
      </c>
      <c r="G136" s="21"/>
      <c r="H136" s="18">
        <f>+Table53[[#This Row],[TAXABLE VALUE]]+Table53[[#This Row],[TAX]]</f>
        <v>20000</v>
      </c>
      <c r="I136" s="4" t="s">
        <v>47</v>
      </c>
    </row>
    <row r="137" spans="1:9" ht="15.75">
      <c r="A137" s="17">
        <f t="shared" si="1"/>
        <v>130</v>
      </c>
      <c r="B137" s="18" t="s">
        <v>88</v>
      </c>
      <c r="C137" s="18" t="s">
        <v>45</v>
      </c>
      <c r="D137" s="19" t="s">
        <v>285</v>
      </c>
      <c r="E137" s="19" t="s">
        <v>286</v>
      </c>
      <c r="F137" s="21">
        <v>20000</v>
      </c>
      <c r="G137" s="21"/>
      <c r="H137" s="18">
        <f>+Table53[[#This Row],[TAXABLE VALUE]]+Table53[[#This Row],[TAX]]</f>
        <v>20000</v>
      </c>
      <c r="I137" s="4" t="s">
        <v>47</v>
      </c>
    </row>
    <row r="138" spans="1:9" ht="15.75">
      <c r="A138" s="17">
        <f t="shared" ref="A138:A201" si="2">+A137+1</f>
        <v>131</v>
      </c>
      <c r="B138" s="18" t="s">
        <v>88</v>
      </c>
      <c r="C138" s="18" t="s">
        <v>45</v>
      </c>
      <c r="D138" s="19" t="s">
        <v>287</v>
      </c>
      <c r="E138" s="19" t="s">
        <v>288</v>
      </c>
      <c r="F138" s="21">
        <v>20000</v>
      </c>
      <c r="G138" s="21"/>
      <c r="H138" s="18">
        <f>+Table53[[#This Row],[TAXABLE VALUE]]+Table53[[#This Row],[TAX]]</f>
        <v>20000</v>
      </c>
      <c r="I138" s="4" t="s">
        <v>47</v>
      </c>
    </row>
    <row r="139" spans="1:9" ht="15.75">
      <c r="A139" s="17">
        <f t="shared" si="2"/>
        <v>132</v>
      </c>
      <c r="B139" s="18" t="s">
        <v>88</v>
      </c>
      <c r="C139" s="18" t="s">
        <v>45</v>
      </c>
      <c r="D139" s="19" t="s">
        <v>289</v>
      </c>
      <c r="E139" s="19" t="s">
        <v>290</v>
      </c>
      <c r="F139" s="21">
        <v>20000</v>
      </c>
      <c r="G139" s="21"/>
      <c r="H139" s="18">
        <f>+Table53[[#This Row],[TAXABLE VALUE]]+Table53[[#This Row],[TAX]]</f>
        <v>20000</v>
      </c>
      <c r="I139" s="4" t="s">
        <v>47</v>
      </c>
    </row>
    <row r="140" spans="1:9" ht="15.75">
      <c r="A140" s="17">
        <f t="shared" si="2"/>
        <v>133</v>
      </c>
      <c r="B140" s="18" t="s">
        <v>88</v>
      </c>
      <c r="C140" s="18" t="s">
        <v>45</v>
      </c>
      <c r="D140" s="19" t="s">
        <v>291</v>
      </c>
      <c r="E140" s="19" t="s">
        <v>292</v>
      </c>
      <c r="F140" s="21">
        <v>18000</v>
      </c>
      <c r="G140" s="21"/>
      <c r="H140" s="18">
        <f>+Table53[[#This Row],[TAXABLE VALUE]]+Table53[[#This Row],[TAX]]</f>
        <v>18000</v>
      </c>
      <c r="I140" s="4" t="s">
        <v>47</v>
      </c>
    </row>
    <row r="141" spans="1:9" ht="15.75">
      <c r="A141" s="17">
        <f t="shared" si="2"/>
        <v>134</v>
      </c>
      <c r="B141" s="18" t="s">
        <v>88</v>
      </c>
      <c r="C141" s="18" t="s">
        <v>45</v>
      </c>
      <c r="D141" s="19" t="s">
        <v>293</v>
      </c>
      <c r="E141" s="19" t="s">
        <v>294</v>
      </c>
      <c r="F141" s="21">
        <v>18000</v>
      </c>
      <c r="G141" s="21"/>
      <c r="H141" s="18">
        <f>+Table53[[#This Row],[TAXABLE VALUE]]+Table53[[#This Row],[TAX]]</f>
        <v>18000</v>
      </c>
      <c r="I141" s="4" t="s">
        <v>47</v>
      </c>
    </row>
    <row r="142" spans="1:9" ht="15.75">
      <c r="A142" s="17">
        <f t="shared" si="2"/>
        <v>135</v>
      </c>
      <c r="B142" s="18" t="s">
        <v>88</v>
      </c>
      <c r="C142" s="18" t="s">
        <v>45</v>
      </c>
      <c r="D142" s="19" t="s">
        <v>295</v>
      </c>
      <c r="E142" s="19" t="s">
        <v>296</v>
      </c>
      <c r="F142" s="21">
        <v>18000</v>
      </c>
      <c r="G142" s="21"/>
      <c r="H142" s="18">
        <f>+Table53[[#This Row],[TAXABLE VALUE]]+Table53[[#This Row],[TAX]]</f>
        <v>18000</v>
      </c>
      <c r="I142" s="4" t="s">
        <v>47</v>
      </c>
    </row>
    <row r="143" spans="1:9" ht="15.75">
      <c r="A143" s="17">
        <f t="shared" si="2"/>
        <v>136</v>
      </c>
      <c r="B143" s="18" t="s">
        <v>88</v>
      </c>
      <c r="C143" s="18" t="s">
        <v>45</v>
      </c>
      <c r="D143" s="19" t="s">
        <v>297</v>
      </c>
      <c r="E143" s="19" t="s">
        <v>298</v>
      </c>
      <c r="F143" s="21">
        <v>18000</v>
      </c>
      <c r="G143" s="21"/>
      <c r="H143" s="18">
        <f>+Table53[[#This Row],[TAXABLE VALUE]]+Table53[[#This Row],[TAX]]</f>
        <v>18000</v>
      </c>
      <c r="I143" s="4" t="s">
        <v>47</v>
      </c>
    </row>
    <row r="144" spans="1:9" ht="15.75">
      <c r="A144" s="17">
        <f t="shared" si="2"/>
        <v>137</v>
      </c>
      <c r="B144" s="18" t="s">
        <v>88</v>
      </c>
      <c r="C144" s="18" t="s">
        <v>45</v>
      </c>
      <c r="D144" s="19" t="s">
        <v>299</v>
      </c>
      <c r="E144" s="19" t="s">
        <v>300</v>
      </c>
      <c r="F144" s="21">
        <v>20000</v>
      </c>
      <c r="G144" s="21"/>
      <c r="H144" s="18">
        <f>+Table53[[#This Row],[TAXABLE VALUE]]+Table53[[#This Row],[TAX]]</f>
        <v>20000</v>
      </c>
      <c r="I144" s="4" t="s">
        <v>47</v>
      </c>
    </row>
    <row r="145" spans="1:9" ht="15.75">
      <c r="A145" s="17">
        <f t="shared" si="2"/>
        <v>138</v>
      </c>
      <c r="B145" s="18" t="s">
        <v>88</v>
      </c>
      <c r="C145" s="18" t="s">
        <v>45</v>
      </c>
      <c r="D145" s="19" t="s">
        <v>301</v>
      </c>
      <c r="E145" s="19" t="s">
        <v>302</v>
      </c>
      <c r="F145" s="21">
        <v>18000</v>
      </c>
      <c r="G145" s="21"/>
      <c r="H145" s="18">
        <f>+Table53[[#This Row],[TAXABLE VALUE]]+Table53[[#This Row],[TAX]]</f>
        <v>18000</v>
      </c>
      <c r="I145" s="4" t="s">
        <v>47</v>
      </c>
    </row>
    <row r="146" spans="1:9" ht="15.75">
      <c r="A146" s="17">
        <f t="shared" si="2"/>
        <v>139</v>
      </c>
      <c r="B146" s="18" t="s">
        <v>88</v>
      </c>
      <c r="C146" s="18" t="s">
        <v>45</v>
      </c>
      <c r="D146" s="19" t="s">
        <v>303</v>
      </c>
      <c r="E146" s="19" t="s">
        <v>304</v>
      </c>
      <c r="F146" s="21">
        <v>20000</v>
      </c>
      <c r="G146" s="21"/>
      <c r="H146" s="18">
        <f>+Table53[[#This Row],[TAXABLE VALUE]]+Table53[[#This Row],[TAX]]</f>
        <v>20000</v>
      </c>
      <c r="I146" s="4" t="s">
        <v>47</v>
      </c>
    </row>
    <row r="147" spans="1:9" ht="15.75">
      <c r="A147" s="17">
        <f t="shared" si="2"/>
        <v>140</v>
      </c>
      <c r="B147" s="18" t="s">
        <v>88</v>
      </c>
      <c r="C147" s="18" t="s">
        <v>45</v>
      </c>
      <c r="D147" s="19" t="s">
        <v>305</v>
      </c>
      <c r="E147" s="19" t="s">
        <v>306</v>
      </c>
      <c r="F147" s="21">
        <v>18000</v>
      </c>
      <c r="G147" s="21"/>
      <c r="H147" s="18">
        <f>+Table53[[#This Row],[TAXABLE VALUE]]+Table53[[#This Row],[TAX]]</f>
        <v>18000</v>
      </c>
      <c r="I147" s="4" t="s">
        <v>47</v>
      </c>
    </row>
    <row r="148" spans="1:9" ht="15.75">
      <c r="A148" s="17">
        <f t="shared" si="2"/>
        <v>141</v>
      </c>
      <c r="B148" s="18" t="s">
        <v>88</v>
      </c>
      <c r="C148" s="18" t="s">
        <v>45</v>
      </c>
      <c r="D148" s="19" t="s">
        <v>307</v>
      </c>
      <c r="E148" s="19" t="s">
        <v>308</v>
      </c>
      <c r="F148" s="21">
        <v>20000</v>
      </c>
      <c r="G148" s="21"/>
      <c r="H148" s="18">
        <f>+Table53[[#This Row],[TAXABLE VALUE]]+Table53[[#This Row],[TAX]]</f>
        <v>20000</v>
      </c>
      <c r="I148" s="4" t="s">
        <v>47</v>
      </c>
    </row>
    <row r="149" spans="1:9" ht="15.75">
      <c r="A149" s="17">
        <f t="shared" si="2"/>
        <v>142</v>
      </c>
      <c r="B149" s="18" t="s">
        <v>88</v>
      </c>
      <c r="C149" s="18" t="s">
        <v>45</v>
      </c>
      <c r="D149" s="19" t="s">
        <v>307</v>
      </c>
      <c r="E149" s="19" t="s">
        <v>309</v>
      </c>
      <c r="F149" s="21">
        <v>23000</v>
      </c>
      <c r="G149" s="21"/>
      <c r="H149" s="18">
        <f>+Table53[[#This Row],[TAXABLE VALUE]]+Table53[[#This Row],[TAX]]</f>
        <v>23000</v>
      </c>
      <c r="I149" s="4" t="s">
        <v>47</v>
      </c>
    </row>
    <row r="150" spans="1:9" ht="15.75">
      <c r="A150" s="17">
        <f t="shared" si="2"/>
        <v>143</v>
      </c>
      <c r="B150" s="18" t="s">
        <v>88</v>
      </c>
      <c r="C150" s="18" t="s">
        <v>45</v>
      </c>
      <c r="D150" s="19" t="s">
        <v>310</v>
      </c>
      <c r="E150" s="19" t="s">
        <v>311</v>
      </c>
      <c r="F150" s="21">
        <v>18000</v>
      </c>
      <c r="G150" s="21"/>
      <c r="H150" s="18">
        <f>+Table53[[#This Row],[TAXABLE VALUE]]+Table53[[#This Row],[TAX]]</f>
        <v>18000</v>
      </c>
      <c r="I150" s="4" t="s">
        <v>47</v>
      </c>
    </row>
    <row r="151" spans="1:9" ht="15.75">
      <c r="A151" s="17">
        <f t="shared" si="2"/>
        <v>144</v>
      </c>
      <c r="B151" s="18" t="s">
        <v>88</v>
      </c>
      <c r="C151" s="18" t="s">
        <v>45</v>
      </c>
      <c r="D151" s="19" t="s">
        <v>312</v>
      </c>
      <c r="E151" s="19" t="s">
        <v>313</v>
      </c>
      <c r="F151" s="21">
        <v>18000</v>
      </c>
      <c r="G151" s="21"/>
      <c r="H151" s="18">
        <f>+Table53[[#This Row],[TAXABLE VALUE]]+Table53[[#This Row],[TAX]]</f>
        <v>18000</v>
      </c>
      <c r="I151" s="4" t="s">
        <v>47</v>
      </c>
    </row>
    <row r="152" spans="1:9" ht="15.75">
      <c r="A152" s="17">
        <f t="shared" si="2"/>
        <v>145</v>
      </c>
      <c r="B152" s="18" t="s">
        <v>88</v>
      </c>
      <c r="C152" s="18" t="s">
        <v>45</v>
      </c>
      <c r="D152" s="19" t="s">
        <v>312</v>
      </c>
      <c r="E152" s="19" t="s">
        <v>314</v>
      </c>
      <c r="F152" s="21">
        <v>18000</v>
      </c>
      <c r="G152" s="21"/>
      <c r="H152" s="18">
        <f>+Table53[[#This Row],[TAXABLE VALUE]]+Table53[[#This Row],[TAX]]</f>
        <v>18000</v>
      </c>
      <c r="I152" s="4" t="s">
        <v>47</v>
      </c>
    </row>
    <row r="153" spans="1:9" ht="15.75">
      <c r="A153" s="17">
        <f t="shared" si="2"/>
        <v>146</v>
      </c>
      <c r="B153" s="18" t="s">
        <v>88</v>
      </c>
      <c r="C153" s="18" t="s">
        <v>45</v>
      </c>
      <c r="D153" s="19" t="s">
        <v>71</v>
      </c>
      <c r="E153" s="19" t="s">
        <v>315</v>
      </c>
      <c r="F153" s="21">
        <v>18000</v>
      </c>
      <c r="G153" s="21"/>
      <c r="H153" s="18">
        <f>+Table53[[#This Row],[TAXABLE VALUE]]+Table53[[#This Row],[TAX]]</f>
        <v>18000</v>
      </c>
      <c r="I153" s="4" t="s">
        <v>47</v>
      </c>
    </row>
    <row r="154" spans="1:9" ht="15.75">
      <c r="A154" s="17">
        <f t="shared" si="2"/>
        <v>147</v>
      </c>
      <c r="B154" s="18" t="s">
        <v>88</v>
      </c>
      <c r="C154" s="18" t="s">
        <v>45</v>
      </c>
      <c r="D154" s="19" t="s">
        <v>316</v>
      </c>
      <c r="E154" s="19" t="s">
        <v>317</v>
      </c>
      <c r="F154" s="21">
        <v>20000</v>
      </c>
      <c r="G154" s="21"/>
      <c r="H154" s="18">
        <f>+Table53[[#This Row],[TAXABLE VALUE]]+Table53[[#This Row],[TAX]]</f>
        <v>20000</v>
      </c>
      <c r="I154" s="4" t="s">
        <v>47</v>
      </c>
    </row>
    <row r="155" spans="1:9" ht="15.75">
      <c r="A155" s="17">
        <f t="shared" si="2"/>
        <v>148</v>
      </c>
      <c r="B155" s="18" t="s">
        <v>88</v>
      </c>
      <c r="C155" s="18" t="s">
        <v>45</v>
      </c>
      <c r="D155" s="19" t="s">
        <v>73</v>
      </c>
      <c r="E155" s="19" t="s">
        <v>318</v>
      </c>
      <c r="F155" s="21">
        <v>20000</v>
      </c>
      <c r="G155" s="21"/>
      <c r="H155" s="18">
        <f>+Table53[[#This Row],[TAXABLE VALUE]]+Table53[[#This Row],[TAX]]</f>
        <v>20000</v>
      </c>
      <c r="I155" s="4" t="s">
        <v>47</v>
      </c>
    </row>
    <row r="156" spans="1:9" ht="15.75">
      <c r="A156" s="17">
        <f t="shared" si="2"/>
        <v>149</v>
      </c>
      <c r="B156" s="18" t="s">
        <v>88</v>
      </c>
      <c r="C156" s="18" t="s">
        <v>45</v>
      </c>
      <c r="D156" s="19" t="s">
        <v>75</v>
      </c>
      <c r="E156" s="19" t="s">
        <v>319</v>
      </c>
      <c r="F156" s="21">
        <v>18000</v>
      </c>
      <c r="G156" s="21"/>
      <c r="H156" s="18">
        <f>+Table53[[#This Row],[TAXABLE VALUE]]+Table53[[#This Row],[TAX]]</f>
        <v>18000</v>
      </c>
      <c r="I156" s="4" t="s">
        <v>47</v>
      </c>
    </row>
    <row r="157" spans="1:9" ht="15.75">
      <c r="A157" s="17">
        <f t="shared" si="2"/>
        <v>150</v>
      </c>
      <c r="B157" s="18" t="s">
        <v>88</v>
      </c>
      <c r="C157" s="18" t="s">
        <v>45</v>
      </c>
      <c r="D157" s="19" t="s">
        <v>320</v>
      </c>
      <c r="E157" s="19" t="s">
        <v>321</v>
      </c>
      <c r="F157" s="21">
        <v>9000</v>
      </c>
      <c r="G157" s="21"/>
      <c r="H157" s="18">
        <f>+Table53[[#This Row],[TAXABLE VALUE]]+Table53[[#This Row],[TAX]]</f>
        <v>9000</v>
      </c>
      <c r="I157" s="4" t="s">
        <v>47</v>
      </c>
    </row>
    <row r="158" spans="1:9" ht="15.75">
      <c r="A158" s="17">
        <f t="shared" si="2"/>
        <v>151</v>
      </c>
      <c r="B158" s="18" t="s">
        <v>88</v>
      </c>
      <c r="C158" s="18" t="s">
        <v>45</v>
      </c>
      <c r="D158" s="19" t="s">
        <v>322</v>
      </c>
      <c r="E158" s="19" t="s">
        <v>323</v>
      </c>
      <c r="F158" s="21">
        <v>18000</v>
      </c>
      <c r="G158" s="21"/>
      <c r="H158" s="18">
        <f>+Table53[[#This Row],[TAXABLE VALUE]]+Table53[[#This Row],[TAX]]</f>
        <v>18000</v>
      </c>
      <c r="I158" s="4" t="s">
        <v>47</v>
      </c>
    </row>
    <row r="159" spans="1:9" ht="15.75">
      <c r="A159" s="17">
        <f t="shared" si="2"/>
        <v>152</v>
      </c>
      <c r="B159" s="18" t="s">
        <v>88</v>
      </c>
      <c r="C159" s="18" t="s">
        <v>45</v>
      </c>
      <c r="D159" s="19" t="s">
        <v>77</v>
      </c>
      <c r="E159" s="19" t="s">
        <v>324</v>
      </c>
      <c r="F159" s="21">
        <v>18000</v>
      </c>
      <c r="G159" s="21"/>
      <c r="H159" s="18">
        <f>+Table53[[#This Row],[TAXABLE VALUE]]+Table53[[#This Row],[TAX]]</f>
        <v>18000</v>
      </c>
      <c r="I159" s="4" t="s">
        <v>47</v>
      </c>
    </row>
    <row r="160" spans="1:9" ht="15.75">
      <c r="A160" s="17">
        <f t="shared" si="2"/>
        <v>153</v>
      </c>
      <c r="B160" s="18" t="s">
        <v>88</v>
      </c>
      <c r="C160" s="18" t="s">
        <v>45</v>
      </c>
      <c r="D160" s="19" t="s">
        <v>325</v>
      </c>
      <c r="E160" s="19" t="s">
        <v>326</v>
      </c>
      <c r="F160" s="21">
        <v>18000</v>
      </c>
      <c r="G160" s="21"/>
      <c r="H160" s="18">
        <f>+Table53[[#This Row],[TAXABLE VALUE]]+Table53[[#This Row],[TAX]]</f>
        <v>18000</v>
      </c>
      <c r="I160" s="4" t="s">
        <v>47</v>
      </c>
    </row>
    <row r="161" spans="1:9" ht="15.75">
      <c r="A161" s="17">
        <f t="shared" si="2"/>
        <v>154</v>
      </c>
      <c r="B161" s="18" t="s">
        <v>327</v>
      </c>
      <c r="C161" s="18" t="s">
        <v>45</v>
      </c>
      <c r="D161" s="19" t="s">
        <v>328</v>
      </c>
      <c r="E161" s="19" t="s">
        <v>329</v>
      </c>
      <c r="F161" s="21">
        <v>20000</v>
      </c>
      <c r="G161" s="21"/>
      <c r="H161" s="18">
        <f>+Table53[[#This Row],[TAXABLE VALUE]]+Table53[[#This Row],[TAX]]</f>
        <v>20000</v>
      </c>
      <c r="I161" s="4" t="s">
        <v>47</v>
      </c>
    </row>
    <row r="162" spans="1:9" ht="15.75">
      <c r="A162" s="17">
        <f t="shared" si="2"/>
        <v>155</v>
      </c>
      <c r="B162" s="18" t="s">
        <v>327</v>
      </c>
      <c r="C162" s="18" t="s">
        <v>45</v>
      </c>
      <c r="D162" s="19" t="s">
        <v>330</v>
      </c>
      <c r="E162" s="19" t="s">
        <v>331</v>
      </c>
      <c r="F162" s="21">
        <v>18000</v>
      </c>
      <c r="G162" s="21"/>
      <c r="H162" s="18">
        <f>+Table53[[#This Row],[TAXABLE VALUE]]+Table53[[#This Row],[TAX]]</f>
        <v>18000</v>
      </c>
      <c r="I162" s="4" t="s">
        <v>47</v>
      </c>
    </row>
    <row r="163" spans="1:9" ht="15.75">
      <c r="A163" s="17">
        <f t="shared" si="2"/>
        <v>156</v>
      </c>
      <c r="B163" s="18" t="s">
        <v>327</v>
      </c>
      <c r="C163" s="18" t="s">
        <v>45</v>
      </c>
      <c r="D163" s="19" t="s">
        <v>332</v>
      </c>
      <c r="E163" s="19" t="s">
        <v>333</v>
      </c>
      <c r="F163" s="21">
        <v>10000</v>
      </c>
      <c r="G163" s="21"/>
      <c r="H163" s="18">
        <f>+Table53[[#This Row],[TAXABLE VALUE]]+Table53[[#This Row],[TAX]]</f>
        <v>10000</v>
      </c>
      <c r="I163" s="4" t="s">
        <v>47</v>
      </c>
    </row>
    <row r="164" spans="1:9" ht="15.75">
      <c r="A164" s="17">
        <f t="shared" si="2"/>
        <v>157</v>
      </c>
      <c r="B164" s="18" t="s">
        <v>327</v>
      </c>
      <c r="C164" s="18" t="s">
        <v>45</v>
      </c>
      <c r="D164" s="19" t="s">
        <v>334</v>
      </c>
      <c r="E164" s="19" t="s">
        <v>335</v>
      </c>
      <c r="F164" s="21">
        <v>10000</v>
      </c>
      <c r="G164" s="21"/>
      <c r="H164" s="18">
        <f>+Table53[[#This Row],[TAXABLE VALUE]]+Table53[[#This Row],[TAX]]</f>
        <v>10000</v>
      </c>
      <c r="I164" s="4" t="s">
        <v>47</v>
      </c>
    </row>
    <row r="165" spans="1:9" ht="15.75">
      <c r="A165" s="17">
        <f t="shared" si="2"/>
        <v>158</v>
      </c>
      <c r="B165" s="18" t="s">
        <v>327</v>
      </c>
      <c r="C165" s="18" t="s">
        <v>45</v>
      </c>
      <c r="D165" s="19" t="s">
        <v>334</v>
      </c>
      <c r="E165" s="19" t="s">
        <v>336</v>
      </c>
      <c r="F165" s="21">
        <v>6500</v>
      </c>
      <c r="G165" s="21"/>
      <c r="H165" s="18">
        <f>+Table53[[#This Row],[TAXABLE VALUE]]+Table53[[#This Row],[TAX]]</f>
        <v>6500</v>
      </c>
      <c r="I165" s="4" t="s">
        <v>47</v>
      </c>
    </row>
    <row r="166" spans="1:9" ht="15.75">
      <c r="A166" s="17">
        <f t="shared" si="2"/>
        <v>159</v>
      </c>
      <c r="B166" s="18" t="s">
        <v>327</v>
      </c>
      <c r="C166" s="18" t="s">
        <v>45</v>
      </c>
      <c r="D166" s="19" t="s">
        <v>334</v>
      </c>
      <c r="E166" s="19" t="s">
        <v>337</v>
      </c>
      <c r="F166" s="21">
        <v>8000</v>
      </c>
      <c r="G166" s="21"/>
      <c r="H166" s="18">
        <f>+Table53[[#This Row],[TAXABLE VALUE]]+Table53[[#This Row],[TAX]]</f>
        <v>8000</v>
      </c>
      <c r="I166" s="4" t="s">
        <v>47</v>
      </c>
    </row>
    <row r="167" spans="1:9" ht="15.75">
      <c r="A167" s="17">
        <f t="shared" si="2"/>
        <v>160</v>
      </c>
      <c r="B167" s="18" t="s">
        <v>327</v>
      </c>
      <c r="C167" s="18" t="s">
        <v>45</v>
      </c>
      <c r="D167" s="19" t="s">
        <v>334</v>
      </c>
      <c r="E167" s="19" t="s">
        <v>338</v>
      </c>
      <c r="F167" s="21">
        <v>8000</v>
      </c>
      <c r="G167" s="21"/>
      <c r="H167" s="18">
        <f>+Table53[[#This Row],[TAXABLE VALUE]]+Table53[[#This Row],[TAX]]</f>
        <v>8000</v>
      </c>
      <c r="I167" s="4" t="s">
        <v>47</v>
      </c>
    </row>
    <row r="168" spans="1:9" ht="15.75">
      <c r="A168" s="17">
        <f t="shared" si="2"/>
        <v>161</v>
      </c>
      <c r="B168" s="18" t="s">
        <v>327</v>
      </c>
      <c r="C168" s="18" t="s">
        <v>45</v>
      </c>
      <c r="D168" s="19" t="s">
        <v>334</v>
      </c>
      <c r="E168" s="19" t="s">
        <v>339</v>
      </c>
      <c r="F168" s="21">
        <v>12500</v>
      </c>
      <c r="G168" s="21"/>
      <c r="H168" s="18">
        <f>+Table53[[#This Row],[TAXABLE VALUE]]+Table53[[#This Row],[TAX]]</f>
        <v>12500</v>
      </c>
      <c r="I168" s="4" t="s">
        <v>47</v>
      </c>
    </row>
    <row r="169" spans="1:9" ht="15.75">
      <c r="A169" s="17">
        <f t="shared" si="2"/>
        <v>162</v>
      </c>
      <c r="B169" s="18" t="s">
        <v>327</v>
      </c>
      <c r="C169" s="18" t="s">
        <v>45</v>
      </c>
      <c r="D169" s="19" t="s">
        <v>334</v>
      </c>
      <c r="E169" s="19" t="s">
        <v>340</v>
      </c>
      <c r="F169" s="21">
        <v>11000</v>
      </c>
      <c r="G169" s="21"/>
      <c r="H169" s="18">
        <f>+Table53[[#This Row],[TAXABLE VALUE]]+Table53[[#This Row],[TAX]]</f>
        <v>11000</v>
      </c>
      <c r="I169" s="4" t="s">
        <v>47</v>
      </c>
    </row>
    <row r="170" spans="1:9" ht="15.75">
      <c r="A170" s="17">
        <f t="shared" si="2"/>
        <v>163</v>
      </c>
      <c r="B170" s="18" t="s">
        <v>327</v>
      </c>
      <c r="C170" s="18" t="s">
        <v>45</v>
      </c>
      <c r="D170" s="19" t="s">
        <v>334</v>
      </c>
      <c r="E170" s="19" t="s">
        <v>341</v>
      </c>
      <c r="F170" s="21">
        <v>8000</v>
      </c>
      <c r="G170" s="21"/>
      <c r="H170" s="18">
        <f>+Table53[[#This Row],[TAXABLE VALUE]]+Table53[[#This Row],[TAX]]</f>
        <v>8000</v>
      </c>
      <c r="I170" s="4" t="s">
        <v>47</v>
      </c>
    </row>
    <row r="171" spans="1:9" ht="15.75">
      <c r="A171" s="17">
        <f t="shared" si="2"/>
        <v>164</v>
      </c>
      <c r="B171" s="18" t="s">
        <v>327</v>
      </c>
      <c r="C171" s="18" t="s">
        <v>45</v>
      </c>
      <c r="D171" s="19" t="s">
        <v>334</v>
      </c>
      <c r="E171" s="19" t="s">
        <v>342</v>
      </c>
      <c r="F171" s="21">
        <v>8000</v>
      </c>
      <c r="G171" s="21"/>
      <c r="H171" s="18">
        <f>+Table53[[#This Row],[TAXABLE VALUE]]+Table53[[#This Row],[TAX]]</f>
        <v>8000</v>
      </c>
      <c r="I171" s="4" t="s">
        <v>47</v>
      </c>
    </row>
    <row r="172" spans="1:9" ht="15.75">
      <c r="A172" s="17">
        <f t="shared" si="2"/>
        <v>165</v>
      </c>
      <c r="B172" s="18" t="s">
        <v>327</v>
      </c>
      <c r="C172" s="18" t="s">
        <v>45</v>
      </c>
      <c r="D172" s="19" t="s">
        <v>334</v>
      </c>
      <c r="E172" s="19" t="s">
        <v>343</v>
      </c>
      <c r="F172" s="21">
        <v>10000</v>
      </c>
      <c r="G172" s="21"/>
      <c r="H172" s="18">
        <f>+Table53[[#This Row],[TAXABLE VALUE]]+Table53[[#This Row],[TAX]]</f>
        <v>10000</v>
      </c>
      <c r="I172" s="4" t="s">
        <v>47</v>
      </c>
    </row>
    <row r="173" spans="1:9" ht="15.75">
      <c r="A173" s="17">
        <f t="shared" si="2"/>
        <v>166</v>
      </c>
      <c r="B173" s="18" t="s">
        <v>327</v>
      </c>
      <c r="C173" s="18" t="s">
        <v>45</v>
      </c>
      <c r="D173" s="19" t="s">
        <v>344</v>
      </c>
      <c r="E173" s="19" t="s">
        <v>345</v>
      </c>
      <c r="F173" s="21">
        <v>10000</v>
      </c>
      <c r="G173" s="21"/>
      <c r="H173" s="18">
        <f>+Table53[[#This Row],[TAXABLE VALUE]]+Table53[[#This Row],[TAX]]</f>
        <v>10000</v>
      </c>
      <c r="I173" s="4" t="s">
        <v>47</v>
      </c>
    </row>
    <row r="174" spans="1:9" ht="15.75">
      <c r="A174" s="17">
        <f t="shared" si="2"/>
        <v>167</v>
      </c>
      <c r="B174" s="18" t="s">
        <v>327</v>
      </c>
      <c r="C174" s="18" t="s">
        <v>45</v>
      </c>
      <c r="D174" s="19" t="s">
        <v>344</v>
      </c>
      <c r="E174" s="19" t="s">
        <v>346</v>
      </c>
      <c r="F174" s="21">
        <v>8000</v>
      </c>
      <c r="G174" s="21"/>
      <c r="H174" s="18">
        <f>+Table53[[#This Row],[TAXABLE VALUE]]+Table53[[#This Row],[TAX]]</f>
        <v>8000</v>
      </c>
      <c r="I174" s="4" t="s">
        <v>47</v>
      </c>
    </row>
    <row r="175" spans="1:9" ht="15.75">
      <c r="A175" s="17">
        <f t="shared" si="2"/>
        <v>168</v>
      </c>
      <c r="B175" s="18" t="s">
        <v>327</v>
      </c>
      <c r="C175" s="18" t="s">
        <v>45</v>
      </c>
      <c r="D175" s="19" t="s">
        <v>344</v>
      </c>
      <c r="E175" s="19" t="s">
        <v>347</v>
      </c>
      <c r="F175" s="21">
        <v>12500</v>
      </c>
      <c r="G175" s="21"/>
      <c r="H175" s="18">
        <f>+Table53[[#This Row],[TAXABLE VALUE]]+Table53[[#This Row],[TAX]]</f>
        <v>12500</v>
      </c>
      <c r="I175" s="4" t="s">
        <v>47</v>
      </c>
    </row>
    <row r="176" spans="1:9" ht="15.75">
      <c r="A176" s="17">
        <f t="shared" si="2"/>
        <v>169</v>
      </c>
      <c r="B176" s="18" t="s">
        <v>327</v>
      </c>
      <c r="C176" s="18" t="s">
        <v>45</v>
      </c>
      <c r="D176" s="19" t="s">
        <v>344</v>
      </c>
      <c r="E176" s="19" t="s">
        <v>348</v>
      </c>
      <c r="F176" s="21">
        <v>11000</v>
      </c>
      <c r="G176" s="21"/>
      <c r="H176" s="18">
        <f>+Table53[[#This Row],[TAXABLE VALUE]]+Table53[[#This Row],[TAX]]</f>
        <v>11000</v>
      </c>
      <c r="I176" s="4" t="s">
        <v>47</v>
      </c>
    </row>
    <row r="177" spans="1:9" ht="15.75">
      <c r="A177" s="17">
        <f t="shared" si="2"/>
        <v>170</v>
      </c>
      <c r="B177" s="18" t="s">
        <v>327</v>
      </c>
      <c r="C177" s="18" t="s">
        <v>45</v>
      </c>
      <c r="D177" s="19" t="s">
        <v>344</v>
      </c>
      <c r="E177" s="19" t="s">
        <v>349</v>
      </c>
      <c r="F177" s="21">
        <v>8000</v>
      </c>
      <c r="G177" s="21"/>
      <c r="H177" s="18">
        <f>+Table53[[#This Row],[TAXABLE VALUE]]+Table53[[#This Row],[TAX]]</f>
        <v>8000</v>
      </c>
      <c r="I177" s="4" t="s">
        <v>47</v>
      </c>
    </row>
    <row r="178" spans="1:9" ht="15.75">
      <c r="A178" s="17">
        <f t="shared" si="2"/>
        <v>171</v>
      </c>
      <c r="B178" s="18" t="s">
        <v>327</v>
      </c>
      <c r="C178" s="18" t="s">
        <v>45</v>
      </c>
      <c r="D178" s="19" t="s">
        <v>344</v>
      </c>
      <c r="E178" s="19" t="s">
        <v>350</v>
      </c>
      <c r="F178" s="21">
        <v>8000</v>
      </c>
      <c r="G178" s="21"/>
      <c r="H178" s="18">
        <f>+Table53[[#This Row],[TAXABLE VALUE]]+Table53[[#This Row],[TAX]]</f>
        <v>8000</v>
      </c>
      <c r="I178" s="4" t="s">
        <v>47</v>
      </c>
    </row>
    <row r="179" spans="1:9" ht="15.75">
      <c r="A179" s="17">
        <f t="shared" si="2"/>
        <v>172</v>
      </c>
      <c r="B179" s="18" t="s">
        <v>327</v>
      </c>
      <c r="C179" s="18" t="s">
        <v>45</v>
      </c>
      <c r="D179" s="19" t="s">
        <v>344</v>
      </c>
      <c r="E179" s="19" t="s">
        <v>351</v>
      </c>
      <c r="F179" s="21">
        <v>8000</v>
      </c>
      <c r="G179" s="21"/>
      <c r="H179" s="18">
        <f>+Table53[[#This Row],[TAXABLE VALUE]]+Table53[[#This Row],[TAX]]</f>
        <v>8000</v>
      </c>
      <c r="I179" s="4" t="s">
        <v>47</v>
      </c>
    </row>
    <row r="180" spans="1:9" ht="15.75">
      <c r="A180" s="17">
        <f t="shared" si="2"/>
        <v>173</v>
      </c>
      <c r="B180" s="18" t="s">
        <v>327</v>
      </c>
      <c r="C180" s="18" t="s">
        <v>45</v>
      </c>
      <c r="D180" s="19" t="s">
        <v>344</v>
      </c>
      <c r="E180" s="19" t="s">
        <v>352</v>
      </c>
      <c r="F180" s="21">
        <v>10000</v>
      </c>
      <c r="G180" s="21"/>
      <c r="H180" s="18">
        <f>+Table53[[#This Row],[TAXABLE VALUE]]+Table53[[#This Row],[TAX]]</f>
        <v>10000</v>
      </c>
      <c r="I180" s="4" t="s">
        <v>47</v>
      </c>
    </row>
    <row r="181" spans="1:9" ht="15.75">
      <c r="A181" s="17">
        <f t="shared" si="2"/>
        <v>174</v>
      </c>
      <c r="B181" s="18" t="s">
        <v>327</v>
      </c>
      <c r="C181" s="18" t="s">
        <v>45</v>
      </c>
      <c r="D181" s="19" t="s">
        <v>344</v>
      </c>
      <c r="E181" s="19" t="s">
        <v>353</v>
      </c>
      <c r="F181" s="21">
        <v>8000</v>
      </c>
      <c r="G181" s="21"/>
      <c r="H181" s="18">
        <f>+Table53[[#This Row],[TAXABLE VALUE]]+Table53[[#This Row],[TAX]]</f>
        <v>8000</v>
      </c>
      <c r="I181" s="4" t="s">
        <v>47</v>
      </c>
    </row>
    <row r="182" spans="1:9" ht="15.75">
      <c r="A182" s="17">
        <f t="shared" si="2"/>
        <v>175</v>
      </c>
      <c r="B182" s="18" t="s">
        <v>327</v>
      </c>
      <c r="C182" s="18" t="s">
        <v>45</v>
      </c>
      <c r="D182" s="19" t="s">
        <v>344</v>
      </c>
      <c r="E182" s="19" t="s">
        <v>354</v>
      </c>
      <c r="F182" s="21">
        <v>8000</v>
      </c>
      <c r="G182" s="21"/>
      <c r="H182" s="18">
        <f>+Table53[[#This Row],[TAXABLE VALUE]]+Table53[[#This Row],[TAX]]</f>
        <v>8000</v>
      </c>
      <c r="I182" s="4" t="s">
        <v>47</v>
      </c>
    </row>
    <row r="183" spans="1:9" ht="15.75">
      <c r="A183" s="17">
        <f t="shared" si="2"/>
        <v>176</v>
      </c>
      <c r="B183" s="18" t="s">
        <v>327</v>
      </c>
      <c r="C183" s="18" t="s">
        <v>45</v>
      </c>
      <c r="D183" s="19" t="s">
        <v>344</v>
      </c>
      <c r="E183" s="19" t="s">
        <v>355</v>
      </c>
      <c r="F183" s="21">
        <v>8000</v>
      </c>
      <c r="G183" s="21"/>
      <c r="H183" s="18">
        <f>+Table53[[#This Row],[TAXABLE VALUE]]+Table53[[#This Row],[TAX]]</f>
        <v>8000</v>
      </c>
      <c r="I183" s="4" t="s">
        <v>47</v>
      </c>
    </row>
    <row r="184" spans="1:9" ht="15.75">
      <c r="A184" s="17">
        <f t="shared" si="2"/>
        <v>177</v>
      </c>
      <c r="B184" s="18" t="s">
        <v>327</v>
      </c>
      <c r="C184" s="18" t="s">
        <v>45</v>
      </c>
      <c r="D184" s="19" t="s">
        <v>344</v>
      </c>
      <c r="E184" s="19" t="s">
        <v>356</v>
      </c>
      <c r="F184" s="21">
        <v>10000</v>
      </c>
      <c r="G184" s="21"/>
      <c r="H184" s="18">
        <f>+Table53[[#This Row],[TAXABLE VALUE]]+Table53[[#This Row],[TAX]]</f>
        <v>10000</v>
      </c>
      <c r="I184" s="4" t="s">
        <v>47</v>
      </c>
    </row>
    <row r="185" spans="1:9" ht="15.75">
      <c r="A185" s="17">
        <f t="shared" si="2"/>
        <v>178</v>
      </c>
      <c r="B185" s="18" t="s">
        <v>327</v>
      </c>
      <c r="C185" s="18" t="s">
        <v>45</v>
      </c>
      <c r="D185" s="19" t="s">
        <v>344</v>
      </c>
      <c r="E185" s="19" t="s">
        <v>357</v>
      </c>
      <c r="F185" s="21">
        <v>10000</v>
      </c>
      <c r="G185" s="21"/>
      <c r="H185" s="18">
        <f>+Table53[[#This Row],[TAXABLE VALUE]]+Table53[[#This Row],[TAX]]</f>
        <v>10000</v>
      </c>
      <c r="I185" s="4" t="s">
        <v>47</v>
      </c>
    </row>
    <row r="186" spans="1:9" ht="15.75">
      <c r="A186" s="17">
        <f t="shared" si="2"/>
        <v>179</v>
      </c>
      <c r="B186" s="18" t="s">
        <v>327</v>
      </c>
      <c r="C186" s="18" t="s">
        <v>45</v>
      </c>
      <c r="D186" s="19" t="s">
        <v>344</v>
      </c>
      <c r="E186" s="19" t="s">
        <v>358</v>
      </c>
      <c r="F186" s="21">
        <v>10000</v>
      </c>
      <c r="G186" s="21"/>
      <c r="H186" s="18">
        <f>+Table53[[#This Row],[TAXABLE VALUE]]+Table53[[#This Row],[TAX]]</f>
        <v>10000</v>
      </c>
      <c r="I186" s="4" t="s">
        <v>47</v>
      </c>
    </row>
    <row r="187" spans="1:9" ht="15.75">
      <c r="A187" s="17">
        <f t="shared" si="2"/>
        <v>180</v>
      </c>
      <c r="B187" s="18" t="s">
        <v>327</v>
      </c>
      <c r="C187" s="18" t="s">
        <v>45</v>
      </c>
      <c r="D187" s="19" t="s">
        <v>344</v>
      </c>
      <c r="E187" s="19" t="s">
        <v>359</v>
      </c>
      <c r="F187" s="21">
        <v>8000</v>
      </c>
      <c r="G187" s="21"/>
      <c r="H187" s="18">
        <f>+Table53[[#This Row],[TAXABLE VALUE]]+Table53[[#This Row],[TAX]]</f>
        <v>8000</v>
      </c>
      <c r="I187" s="4" t="s">
        <v>47</v>
      </c>
    </row>
    <row r="188" spans="1:9" ht="15.75">
      <c r="A188" s="17">
        <f t="shared" si="2"/>
        <v>181</v>
      </c>
      <c r="B188" s="18" t="s">
        <v>327</v>
      </c>
      <c r="C188" s="18" t="s">
        <v>45</v>
      </c>
      <c r="D188" s="19" t="s">
        <v>344</v>
      </c>
      <c r="E188" s="19" t="s">
        <v>360</v>
      </c>
      <c r="F188" s="21">
        <v>8000</v>
      </c>
      <c r="G188" s="21"/>
      <c r="H188" s="18">
        <f>+Table53[[#This Row],[TAXABLE VALUE]]+Table53[[#This Row],[TAX]]</f>
        <v>8000</v>
      </c>
      <c r="I188" s="4" t="s">
        <v>47</v>
      </c>
    </row>
    <row r="189" spans="1:9" ht="15.75">
      <c r="A189" s="17">
        <f t="shared" si="2"/>
        <v>182</v>
      </c>
      <c r="B189" s="18" t="s">
        <v>327</v>
      </c>
      <c r="C189" s="18" t="s">
        <v>45</v>
      </c>
      <c r="D189" s="19" t="s">
        <v>344</v>
      </c>
      <c r="E189" s="19" t="s">
        <v>361</v>
      </c>
      <c r="F189" s="21">
        <v>10000</v>
      </c>
      <c r="G189" s="21"/>
      <c r="H189" s="18">
        <f>+Table53[[#This Row],[TAXABLE VALUE]]+Table53[[#This Row],[TAX]]</f>
        <v>10000</v>
      </c>
      <c r="I189" s="4" t="s">
        <v>47</v>
      </c>
    </row>
    <row r="190" spans="1:9" ht="15.75">
      <c r="A190" s="17">
        <f t="shared" si="2"/>
        <v>183</v>
      </c>
      <c r="B190" s="18" t="s">
        <v>327</v>
      </c>
      <c r="C190" s="18" t="s">
        <v>45</v>
      </c>
      <c r="D190" s="19" t="s">
        <v>344</v>
      </c>
      <c r="E190" s="19" t="s">
        <v>362</v>
      </c>
      <c r="F190" s="21">
        <v>8000</v>
      </c>
      <c r="G190" s="21"/>
      <c r="H190" s="18">
        <f>+Table53[[#This Row],[TAXABLE VALUE]]+Table53[[#This Row],[TAX]]</f>
        <v>8000</v>
      </c>
      <c r="I190" s="4" t="s">
        <v>47</v>
      </c>
    </row>
    <row r="191" spans="1:9" ht="15.75">
      <c r="A191" s="17">
        <f t="shared" si="2"/>
        <v>184</v>
      </c>
      <c r="B191" s="18" t="s">
        <v>327</v>
      </c>
      <c r="C191" s="18" t="s">
        <v>45</v>
      </c>
      <c r="D191" s="19" t="s">
        <v>344</v>
      </c>
      <c r="E191" s="19" t="s">
        <v>363</v>
      </c>
      <c r="F191" s="21">
        <v>10000</v>
      </c>
      <c r="G191" s="21"/>
      <c r="H191" s="18">
        <f>+Table53[[#This Row],[TAXABLE VALUE]]+Table53[[#This Row],[TAX]]</f>
        <v>10000</v>
      </c>
      <c r="I191" s="4" t="s">
        <v>47</v>
      </c>
    </row>
    <row r="192" spans="1:9" ht="15.75">
      <c r="A192" s="17">
        <f t="shared" si="2"/>
        <v>185</v>
      </c>
      <c r="B192" s="18" t="s">
        <v>327</v>
      </c>
      <c r="C192" s="18" t="s">
        <v>45</v>
      </c>
      <c r="D192" s="19" t="s">
        <v>344</v>
      </c>
      <c r="E192" s="19" t="s">
        <v>364</v>
      </c>
      <c r="F192" s="21">
        <v>10000</v>
      </c>
      <c r="G192" s="21"/>
      <c r="H192" s="18">
        <f>+Table53[[#This Row],[TAXABLE VALUE]]+Table53[[#This Row],[TAX]]</f>
        <v>10000</v>
      </c>
      <c r="I192" s="4" t="s">
        <v>47</v>
      </c>
    </row>
    <row r="193" spans="1:9" ht="15.75">
      <c r="A193" s="17">
        <f t="shared" si="2"/>
        <v>186</v>
      </c>
      <c r="B193" s="18" t="s">
        <v>327</v>
      </c>
      <c r="C193" s="18" t="s">
        <v>45</v>
      </c>
      <c r="D193" s="19" t="s">
        <v>344</v>
      </c>
      <c r="E193" s="19" t="s">
        <v>365</v>
      </c>
      <c r="F193" s="21">
        <v>8000</v>
      </c>
      <c r="G193" s="21"/>
      <c r="H193" s="18">
        <f>+Table53[[#This Row],[TAXABLE VALUE]]+Table53[[#This Row],[TAX]]</f>
        <v>8000</v>
      </c>
      <c r="I193" s="4" t="s">
        <v>47</v>
      </c>
    </row>
    <row r="194" spans="1:9" ht="15.75">
      <c r="A194" s="17">
        <f t="shared" si="2"/>
        <v>187</v>
      </c>
      <c r="B194" s="18" t="s">
        <v>327</v>
      </c>
      <c r="C194" s="18" t="s">
        <v>45</v>
      </c>
      <c r="D194" s="19" t="s">
        <v>344</v>
      </c>
      <c r="E194" s="19" t="s">
        <v>366</v>
      </c>
      <c r="F194" s="21">
        <v>10000</v>
      </c>
      <c r="G194" s="21"/>
      <c r="H194" s="18">
        <f>+Table53[[#This Row],[TAXABLE VALUE]]+Table53[[#This Row],[TAX]]</f>
        <v>10000</v>
      </c>
      <c r="I194" s="4" t="s">
        <v>47</v>
      </c>
    </row>
    <row r="195" spans="1:9" ht="15.75">
      <c r="A195" s="17">
        <f t="shared" si="2"/>
        <v>188</v>
      </c>
      <c r="B195" s="18" t="s">
        <v>327</v>
      </c>
      <c r="C195" s="18" t="s">
        <v>45</v>
      </c>
      <c r="D195" s="19" t="s">
        <v>367</v>
      </c>
      <c r="E195" s="19" t="s">
        <v>368</v>
      </c>
      <c r="F195" s="21">
        <v>8000</v>
      </c>
      <c r="G195" s="21"/>
      <c r="H195" s="18">
        <f>+Table53[[#This Row],[TAXABLE VALUE]]+Table53[[#This Row],[TAX]]</f>
        <v>8000</v>
      </c>
      <c r="I195" s="4" t="s">
        <v>47</v>
      </c>
    </row>
    <row r="196" spans="1:9" ht="15.75">
      <c r="A196" s="17">
        <f t="shared" si="2"/>
        <v>189</v>
      </c>
      <c r="B196" s="18" t="s">
        <v>327</v>
      </c>
      <c r="C196" s="18" t="s">
        <v>45</v>
      </c>
      <c r="D196" s="19" t="s">
        <v>367</v>
      </c>
      <c r="E196" s="19" t="s">
        <v>369</v>
      </c>
      <c r="F196" s="21">
        <v>8000</v>
      </c>
      <c r="G196" s="21"/>
      <c r="H196" s="18">
        <f>+Table53[[#This Row],[TAXABLE VALUE]]+Table53[[#This Row],[TAX]]</f>
        <v>8000</v>
      </c>
      <c r="I196" s="4" t="s">
        <v>47</v>
      </c>
    </row>
    <row r="197" spans="1:9" ht="15.75">
      <c r="A197" s="17">
        <f t="shared" si="2"/>
        <v>190</v>
      </c>
      <c r="B197" s="18" t="s">
        <v>327</v>
      </c>
      <c r="C197" s="18" t="s">
        <v>45</v>
      </c>
      <c r="D197" s="19" t="s">
        <v>367</v>
      </c>
      <c r="E197" s="19" t="s">
        <v>370</v>
      </c>
      <c r="F197" s="21">
        <v>11000</v>
      </c>
      <c r="G197" s="21"/>
      <c r="H197" s="18">
        <f>+Table53[[#This Row],[TAXABLE VALUE]]+Table53[[#This Row],[TAX]]</f>
        <v>11000</v>
      </c>
      <c r="I197" s="4" t="s">
        <v>47</v>
      </c>
    </row>
    <row r="198" spans="1:9" ht="15.75">
      <c r="A198" s="17">
        <f t="shared" si="2"/>
        <v>191</v>
      </c>
      <c r="B198" s="18" t="s">
        <v>327</v>
      </c>
      <c r="C198" s="18" t="s">
        <v>45</v>
      </c>
      <c r="D198" s="19" t="s">
        <v>367</v>
      </c>
      <c r="E198" s="19" t="s">
        <v>371</v>
      </c>
      <c r="F198" s="21">
        <v>10000</v>
      </c>
      <c r="G198" s="21"/>
      <c r="H198" s="18">
        <f>+Table53[[#This Row],[TAXABLE VALUE]]+Table53[[#This Row],[TAX]]</f>
        <v>10000</v>
      </c>
      <c r="I198" s="4" t="s">
        <v>47</v>
      </c>
    </row>
    <row r="199" spans="1:9" ht="15.75">
      <c r="A199" s="17">
        <f t="shared" si="2"/>
        <v>192</v>
      </c>
      <c r="B199" s="18" t="s">
        <v>327</v>
      </c>
      <c r="C199" s="18" t="s">
        <v>45</v>
      </c>
      <c r="D199" s="19" t="s">
        <v>367</v>
      </c>
      <c r="E199" s="19" t="s">
        <v>372</v>
      </c>
      <c r="F199" s="21">
        <v>10000</v>
      </c>
      <c r="G199" s="21"/>
      <c r="H199" s="18">
        <f>+Table53[[#This Row],[TAXABLE VALUE]]+Table53[[#This Row],[TAX]]</f>
        <v>10000</v>
      </c>
      <c r="I199" s="4" t="s">
        <v>47</v>
      </c>
    </row>
    <row r="200" spans="1:9" ht="15.75">
      <c r="A200" s="17">
        <f t="shared" si="2"/>
        <v>193</v>
      </c>
      <c r="B200" s="18" t="s">
        <v>327</v>
      </c>
      <c r="C200" s="18" t="s">
        <v>45</v>
      </c>
      <c r="D200" s="19" t="s">
        <v>367</v>
      </c>
      <c r="E200" s="19" t="s">
        <v>373</v>
      </c>
      <c r="F200" s="21">
        <v>10000</v>
      </c>
      <c r="G200" s="21"/>
      <c r="H200" s="18">
        <f>+Table53[[#This Row],[TAXABLE VALUE]]+Table53[[#This Row],[TAX]]</f>
        <v>10000</v>
      </c>
      <c r="I200" s="4" t="s">
        <v>47</v>
      </c>
    </row>
    <row r="201" spans="1:9" ht="15.75">
      <c r="A201" s="17">
        <f t="shared" si="2"/>
        <v>194</v>
      </c>
      <c r="B201" s="18" t="s">
        <v>327</v>
      </c>
      <c r="C201" s="18" t="s">
        <v>45</v>
      </c>
      <c r="D201" s="19" t="s">
        <v>374</v>
      </c>
      <c r="E201" s="19" t="s">
        <v>375</v>
      </c>
      <c r="F201" s="21">
        <v>10000</v>
      </c>
      <c r="G201" s="21"/>
      <c r="H201" s="18">
        <f>+Table53[[#This Row],[TAXABLE VALUE]]+Table53[[#This Row],[TAX]]</f>
        <v>10000</v>
      </c>
      <c r="I201" s="4" t="s">
        <v>47</v>
      </c>
    </row>
    <row r="202" spans="1:9" ht="15.75">
      <c r="A202" s="17">
        <f t="shared" ref="A202:A265" si="3">+A201+1</f>
        <v>195</v>
      </c>
      <c r="B202" s="18" t="s">
        <v>327</v>
      </c>
      <c r="C202" s="18" t="s">
        <v>45</v>
      </c>
      <c r="D202" s="19" t="s">
        <v>374</v>
      </c>
      <c r="E202" s="19" t="s">
        <v>376</v>
      </c>
      <c r="F202" s="21">
        <v>10000</v>
      </c>
      <c r="G202" s="21"/>
      <c r="H202" s="18">
        <f>+Table53[[#This Row],[TAXABLE VALUE]]+Table53[[#This Row],[TAX]]</f>
        <v>10000</v>
      </c>
      <c r="I202" s="4" t="s">
        <v>47</v>
      </c>
    </row>
    <row r="203" spans="1:9" ht="15.75">
      <c r="A203" s="17">
        <f t="shared" si="3"/>
        <v>196</v>
      </c>
      <c r="B203" s="18" t="s">
        <v>327</v>
      </c>
      <c r="C203" s="18" t="s">
        <v>45</v>
      </c>
      <c r="D203" s="19" t="s">
        <v>374</v>
      </c>
      <c r="E203" s="19" t="s">
        <v>377</v>
      </c>
      <c r="F203" s="21">
        <v>8000</v>
      </c>
      <c r="G203" s="21"/>
      <c r="H203" s="18">
        <f>+Table53[[#This Row],[TAXABLE VALUE]]+Table53[[#This Row],[TAX]]</f>
        <v>8000</v>
      </c>
      <c r="I203" s="4" t="s">
        <v>47</v>
      </c>
    </row>
    <row r="204" spans="1:9" ht="15.75">
      <c r="A204" s="17">
        <f t="shared" si="3"/>
        <v>197</v>
      </c>
      <c r="B204" s="18" t="s">
        <v>327</v>
      </c>
      <c r="C204" s="18" t="s">
        <v>45</v>
      </c>
      <c r="D204" s="19" t="s">
        <v>374</v>
      </c>
      <c r="E204" s="19" t="s">
        <v>378</v>
      </c>
      <c r="F204" s="21">
        <v>8000</v>
      </c>
      <c r="G204" s="21"/>
      <c r="H204" s="18">
        <f>+Table53[[#This Row],[TAXABLE VALUE]]+Table53[[#This Row],[TAX]]</f>
        <v>8000</v>
      </c>
      <c r="I204" s="4" t="s">
        <v>47</v>
      </c>
    </row>
    <row r="205" spans="1:9" ht="15.75">
      <c r="A205" s="17">
        <f t="shared" si="3"/>
        <v>198</v>
      </c>
      <c r="B205" s="18" t="s">
        <v>327</v>
      </c>
      <c r="C205" s="18" t="s">
        <v>45</v>
      </c>
      <c r="D205" s="19" t="s">
        <v>374</v>
      </c>
      <c r="E205" s="19" t="s">
        <v>379</v>
      </c>
      <c r="F205" s="21">
        <v>10000</v>
      </c>
      <c r="G205" s="21"/>
      <c r="H205" s="18">
        <f>+Table53[[#This Row],[TAXABLE VALUE]]+Table53[[#This Row],[TAX]]</f>
        <v>10000</v>
      </c>
      <c r="I205" s="4" t="s">
        <v>47</v>
      </c>
    </row>
    <row r="206" spans="1:9" ht="15.75">
      <c r="A206" s="17">
        <f t="shared" si="3"/>
        <v>199</v>
      </c>
      <c r="B206" s="18" t="s">
        <v>327</v>
      </c>
      <c r="C206" s="18" t="s">
        <v>45</v>
      </c>
      <c r="D206" s="19" t="s">
        <v>374</v>
      </c>
      <c r="E206" s="19" t="s">
        <v>380</v>
      </c>
      <c r="F206" s="21">
        <v>10000</v>
      </c>
      <c r="G206" s="21"/>
      <c r="H206" s="18">
        <f>+Table53[[#This Row],[TAXABLE VALUE]]+Table53[[#This Row],[TAX]]</f>
        <v>10000</v>
      </c>
      <c r="I206" s="4" t="s">
        <v>47</v>
      </c>
    </row>
    <row r="207" spans="1:9" ht="15.75">
      <c r="A207" s="17">
        <f t="shared" si="3"/>
        <v>200</v>
      </c>
      <c r="B207" s="18" t="s">
        <v>327</v>
      </c>
      <c r="C207" s="18" t="s">
        <v>45</v>
      </c>
      <c r="D207" s="19" t="s">
        <v>374</v>
      </c>
      <c r="E207" s="19" t="s">
        <v>381</v>
      </c>
      <c r="F207" s="21">
        <v>10000</v>
      </c>
      <c r="G207" s="21"/>
      <c r="H207" s="18">
        <f>+Table53[[#This Row],[TAXABLE VALUE]]+Table53[[#This Row],[TAX]]</f>
        <v>10000</v>
      </c>
      <c r="I207" s="4" t="s">
        <v>47</v>
      </c>
    </row>
    <row r="208" spans="1:9" ht="15.75">
      <c r="A208" s="17">
        <f t="shared" si="3"/>
        <v>201</v>
      </c>
      <c r="B208" s="18" t="s">
        <v>327</v>
      </c>
      <c r="C208" s="18" t="s">
        <v>45</v>
      </c>
      <c r="D208" s="19" t="s">
        <v>374</v>
      </c>
      <c r="E208" s="19" t="s">
        <v>382</v>
      </c>
      <c r="F208" s="21">
        <v>6500</v>
      </c>
      <c r="G208" s="21"/>
      <c r="H208" s="18">
        <f>+Table53[[#This Row],[TAXABLE VALUE]]+Table53[[#This Row],[TAX]]</f>
        <v>6500</v>
      </c>
      <c r="I208" s="4" t="s">
        <v>47</v>
      </c>
    </row>
    <row r="209" spans="1:9" ht="15.75">
      <c r="A209" s="17">
        <f t="shared" si="3"/>
        <v>202</v>
      </c>
      <c r="B209" s="18" t="s">
        <v>327</v>
      </c>
      <c r="C209" s="18" t="s">
        <v>45</v>
      </c>
      <c r="D209" s="19" t="s">
        <v>374</v>
      </c>
      <c r="E209" s="19" t="s">
        <v>383</v>
      </c>
      <c r="F209" s="21">
        <v>11000</v>
      </c>
      <c r="G209" s="21"/>
      <c r="H209" s="18">
        <f>+Table53[[#This Row],[TAXABLE VALUE]]+Table53[[#This Row],[TAX]]</f>
        <v>11000</v>
      </c>
      <c r="I209" s="4" t="s">
        <v>47</v>
      </c>
    </row>
    <row r="210" spans="1:9" ht="15.75">
      <c r="A210" s="17">
        <f t="shared" si="3"/>
        <v>203</v>
      </c>
      <c r="B210" s="18" t="s">
        <v>327</v>
      </c>
      <c r="C210" s="18" t="s">
        <v>45</v>
      </c>
      <c r="D210" s="19" t="s">
        <v>374</v>
      </c>
      <c r="E210" s="19" t="s">
        <v>384</v>
      </c>
      <c r="F210" s="21">
        <v>10000</v>
      </c>
      <c r="G210" s="21"/>
      <c r="H210" s="18">
        <f>+Table53[[#This Row],[TAXABLE VALUE]]+Table53[[#This Row],[TAX]]</f>
        <v>10000</v>
      </c>
      <c r="I210" s="4" t="s">
        <v>47</v>
      </c>
    </row>
    <row r="211" spans="1:9" ht="15.75">
      <c r="A211" s="17">
        <f t="shared" si="3"/>
        <v>204</v>
      </c>
      <c r="B211" s="18" t="s">
        <v>327</v>
      </c>
      <c r="C211" s="18" t="s">
        <v>45</v>
      </c>
      <c r="D211" s="19" t="s">
        <v>374</v>
      </c>
      <c r="E211" s="19" t="s">
        <v>385</v>
      </c>
      <c r="F211" s="21">
        <v>10000</v>
      </c>
      <c r="G211" s="21"/>
      <c r="H211" s="18">
        <f>+Table53[[#This Row],[TAXABLE VALUE]]+Table53[[#This Row],[TAX]]</f>
        <v>10000</v>
      </c>
      <c r="I211" s="4" t="s">
        <v>47</v>
      </c>
    </row>
    <row r="212" spans="1:9" ht="15.75">
      <c r="A212" s="17">
        <f t="shared" si="3"/>
        <v>205</v>
      </c>
      <c r="B212" s="18" t="s">
        <v>327</v>
      </c>
      <c r="C212" s="18" t="s">
        <v>45</v>
      </c>
      <c r="D212" s="19" t="s">
        <v>374</v>
      </c>
      <c r="E212" s="19" t="s">
        <v>386</v>
      </c>
      <c r="F212" s="21">
        <v>8000</v>
      </c>
      <c r="G212" s="21"/>
      <c r="H212" s="18">
        <f>+Table53[[#This Row],[TAXABLE VALUE]]+Table53[[#This Row],[TAX]]</f>
        <v>8000</v>
      </c>
      <c r="I212" s="4" t="s">
        <v>47</v>
      </c>
    </row>
    <row r="213" spans="1:9" ht="15.75">
      <c r="A213" s="17">
        <f t="shared" si="3"/>
        <v>206</v>
      </c>
      <c r="B213" s="18" t="s">
        <v>327</v>
      </c>
      <c r="C213" s="18" t="s">
        <v>45</v>
      </c>
      <c r="D213" s="19" t="s">
        <v>328</v>
      </c>
      <c r="E213" s="19" t="s">
        <v>387</v>
      </c>
      <c r="F213" s="21">
        <v>20000</v>
      </c>
      <c r="G213" s="21"/>
      <c r="H213" s="18">
        <f>+Table53[[#This Row],[TAXABLE VALUE]]+Table53[[#This Row],[TAX]]</f>
        <v>20000</v>
      </c>
      <c r="I213" s="4" t="s">
        <v>47</v>
      </c>
    </row>
    <row r="214" spans="1:9" ht="15.75">
      <c r="A214" s="17">
        <f t="shared" si="3"/>
        <v>207</v>
      </c>
      <c r="B214" s="18" t="s">
        <v>327</v>
      </c>
      <c r="C214" s="18" t="s">
        <v>45</v>
      </c>
      <c r="D214" s="19" t="s">
        <v>105</v>
      </c>
      <c r="E214" s="19" t="s">
        <v>388</v>
      </c>
      <c r="F214" s="21">
        <v>20000</v>
      </c>
      <c r="G214" s="21"/>
      <c r="H214" s="18">
        <f>+Table53[[#This Row],[TAXABLE VALUE]]+Table53[[#This Row],[TAX]]</f>
        <v>20000</v>
      </c>
      <c r="I214" s="4" t="s">
        <v>47</v>
      </c>
    </row>
    <row r="215" spans="1:9" ht="15.75">
      <c r="A215" s="17">
        <f t="shared" si="3"/>
        <v>208</v>
      </c>
      <c r="B215" s="18" t="s">
        <v>327</v>
      </c>
      <c r="C215" s="18" t="s">
        <v>45</v>
      </c>
      <c r="D215" s="19" t="s">
        <v>107</v>
      </c>
      <c r="E215" s="19" t="s">
        <v>389</v>
      </c>
      <c r="F215" s="21">
        <v>20000</v>
      </c>
      <c r="G215" s="21"/>
      <c r="H215" s="18">
        <f>+Table53[[#This Row],[TAXABLE VALUE]]+Table53[[#This Row],[TAX]]</f>
        <v>20000</v>
      </c>
      <c r="I215" s="4" t="s">
        <v>47</v>
      </c>
    </row>
    <row r="216" spans="1:9" ht="15.75">
      <c r="A216" s="17">
        <f t="shared" si="3"/>
        <v>209</v>
      </c>
      <c r="B216" s="18" t="s">
        <v>327</v>
      </c>
      <c r="C216" s="18" t="s">
        <v>45</v>
      </c>
      <c r="D216" s="19" t="s">
        <v>109</v>
      </c>
      <c r="E216" s="19" t="s">
        <v>390</v>
      </c>
      <c r="F216" s="21">
        <v>22000</v>
      </c>
      <c r="G216" s="21"/>
      <c r="H216" s="18">
        <f>+Table53[[#This Row],[TAXABLE VALUE]]+Table53[[#This Row],[TAX]]</f>
        <v>22000</v>
      </c>
      <c r="I216" s="4" t="s">
        <v>47</v>
      </c>
    </row>
    <row r="217" spans="1:9" ht="15.75">
      <c r="A217" s="17">
        <f t="shared" si="3"/>
        <v>210</v>
      </c>
      <c r="B217" s="18" t="s">
        <v>327</v>
      </c>
      <c r="C217" s="18" t="s">
        <v>45</v>
      </c>
      <c r="D217" s="19" t="s">
        <v>111</v>
      </c>
      <c r="E217" s="19" t="s">
        <v>391</v>
      </c>
      <c r="F217" s="21">
        <v>20000</v>
      </c>
      <c r="G217" s="21"/>
      <c r="H217" s="18">
        <f>+Table53[[#This Row],[TAXABLE VALUE]]+Table53[[#This Row],[TAX]]</f>
        <v>20000</v>
      </c>
      <c r="I217" s="4" t="s">
        <v>47</v>
      </c>
    </row>
    <row r="218" spans="1:9" ht="15.75">
      <c r="A218" s="17">
        <f t="shared" si="3"/>
        <v>211</v>
      </c>
      <c r="B218" s="18" t="s">
        <v>327</v>
      </c>
      <c r="C218" s="18" t="s">
        <v>45</v>
      </c>
      <c r="D218" s="19" t="s">
        <v>113</v>
      </c>
      <c r="E218" s="19" t="s">
        <v>392</v>
      </c>
      <c r="F218" s="21">
        <v>20000</v>
      </c>
      <c r="G218" s="21"/>
      <c r="H218" s="18">
        <f>+Table53[[#This Row],[TAXABLE VALUE]]+Table53[[#This Row],[TAX]]</f>
        <v>20000</v>
      </c>
      <c r="I218" s="4" t="s">
        <v>47</v>
      </c>
    </row>
    <row r="219" spans="1:9" ht="15.75">
      <c r="A219" s="17">
        <f t="shared" si="3"/>
        <v>212</v>
      </c>
      <c r="B219" s="18" t="s">
        <v>327</v>
      </c>
      <c r="C219" s="18" t="s">
        <v>45</v>
      </c>
      <c r="D219" s="19" t="s">
        <v>115</v>
      </c>
      <c r="E219" s="19" t="s">
        <v>393</v>
      </c>
      <c r="F219" s="21">
        <v>20000</v>
      </c>
      <c r="G219" s="21"/>
      <c r="H219" s="18">
        <f>+Table53[[#This Row],[TAXABLE VALUE]]+Table53[[#This Row],[TAX]]</f>
        <v>20000</v>
      </c>
      <c r="I219" s="4" t="s">
        <v>47</v>
      </c>
    </row>
    <row r="220" spans="1:9" ht="15.75">
      <c r="A220" s="17">
        <f t="shared" si="3"/>
        <v>213</v>
      </c>
      <c r="B220" s="18" t="s">
        <v>327</v>
      </c>
      <c r="C220" s="18" t="s">
        <v>45</v>
      </c>
      <c r="D220" s="19" t="s">
        <v>117</v>
      </c>
      <c r="E220" s="19" t="s">
        <v>394</v>
      </c>
      <c r="F220" s="21">
        <v>20000</v>
      </c>
      <c r="G220" s="21"/>
      <c r="H220" s="18">
        <f>+Table53[[#This Row],[TAXABLE VALUE]]+Table53[[#This Row],[TAX]]</f>
        <v>20000</v>
      </c>
      <c r="I220" s="4" t="s">
        <v>47</v>
      </c>
    </row>
    <row r="221" spans="1:9" ht="15.75">
      <c r="A221" s="17">
        <f t="shared" si="3"/>
        <v>214</v>
      </c>
      <c r="B221" s="18" t="s">
        <v>327</v>
      </c>
      <c r="C221" s="18" t="s">
        <v>45</v>
      </c>
      <c r="D221" s="19" t="s">
        <v>119</v>
      </c>
      <c r="E221" s="19" t="s">
        <v>395</v>
      </c>
      <c r="F221" s="21">
        <v>20000</v>
      </c>
      <c r="G221" s="21"/>
      <c r="H221" s="18">
        <f>+Table53[[#This Row],[TAXABLE VALUE]]+Table53[[#This Row],[TAX]]</f>
        <v>20000</v>
      </c>
      <c r="I221" s="4" t="s">
        <v>47</v>
      </c>
    </row>
    <row r="222" spans="1:9" ht="15.75">
      <c r="A222" s="17">
        <f t="shared" si="3"/>
        <v>215</v>
      </c>
      <c r="B222" s="18" t="s">
        <v>327</v>
      </c>
      <c r="C222" s="18" t="s">
        <v>45</v>
      </c>
      <c r="D222" s="19" t="s">
        <v>121</v>
      </c>
      <c r="E222" s="19" t="s">
        <v>396</v>
      </c>
      <c r="F222" s="21">
        <v>20000</v>
      </c>
      <c r="G222" s="21"/>
      <c r="H222" s="18">
        <f>+Table53[[#This Row],[TAXABLE VALUE]]+Table53[[#This Row],[TAX]]</f>
        <v>20000</v>
      </c>
      <c r="I222" s="4" t="s">
        <v>47</v>
      </c>
    </row>
    <row r="223" spans="1:9" ht="15.75">
      <c r="A223" s="17">
        <f t="shared" si="3"/>
        <v>216</v>
      </c>
      <c r="B223" s="18" t="s">
        <v>327</v>
      </c>
      <c r="C223" s="18" t="s">
        <v>45</v>
      </c>
      <c r="D223" s="19" t="s">
        <v>123</v>
      </c>
      <c r="E223" s="19" t="s">
        <v>397</v>
      </c>
      <c r="F223" s="21">
        <v>20000</v>
      </c>
      <c r="G223" s="21"/>
      <c r="H223" s="18">
        <f>+Table53[[#This Row],[TAXABLE VALUE]]+Table53[[#This Row],[TAX]]</f>
        <v>20000</v>
      </c>
      <c r="I223" s="4" t="s">
        <v>47</v>
      </c>
    </row>
    <row r="224" spans="1:9" ht="15.75">
      <c r="A224" s="17">
        <f t="shared" si="3"/>
        <v>217</v>
      </c>
      <c r="B224" s="18" t="s">
        <v>327</v>
      </c>
      <c r="C224" s="18" t="s">
        <v>45</v>
      </c>
      <c r="D224" s="19" t="s">
        <v>398</v>
      </c>
      <c r="E224" s="19" t="s">
        <v>399</v>
      </c>
      <c r="F224" s="21">
        <v>20000</v>
      </c>
      <c r="G224" s="21"/>
      <c r="H224" s="18">
        <f>+Table53[[#This Row],[TAXABLE VALUE]]+Table53[[#This Row],[TAX]]</f>
        <v>20000</v>
      </c>
      <c r="I224" s="4" t="s">
        <v>47</v>
      </c>
    </row>
    <row r="225" spans="1:9" ht="15.75">
      <c r="A225" s="17">
        <f t="shared" si="3"/>
        <v>218</v>
      </c>
      <c r="B225" s="18" t="s">
        <v>327</v>
      </c>
      <c r="C225" s="18" t="s">
        <v>45</v>
      </c>
      <c r="D225" s="19" t="s">
        <v>400</v>
      </c>
      <c r="E225" s="19" t="s">
        <v>401</v>
      </c>
      <c r="F225" s="21">
        <v>20000</v>
      </c>
      <c r="G225" s="21"/>
      <c r="H225" s="18">
        <f>+Table53[[#This Row],[TAXABLE VALUE]]+Table53[[#This Row],[TAX]]</f>
        <v>20000</v>
      </c>
      <c r="I225" s="4" t="s">
        <v>47</v>
      </c>
    </row>
    <row r="226" spans="1:9" ht="15.75">
      <c r="A226" s="17">
        <f t="shared" si="3"/>
        <v>219</v>
      </c>
      <c r="B226" s="18" t="s">
        <v>327</v>
      </c>
      <c r="C226" s="18" t="s">
        <v>45</v>
      </c>
      <c r="D226" s="19" t="s">
        <v>402</v>
      </c>
      <c r="E226" s="19" t="s">
        <v>403</v>
      </c>
      <c r="F226" s="21">
        <v>20000</v>
      </c>
      <c r="G226" s="21"/>
      <c r="H226" s="18">
        <f>+Table53[[#This Row],[TAXABLE VALUE]]+Table53[[#This Row],[TAX]]</f>
        <v>20000</v>
      </c>
      <c r="I226" s="4" t="s">
        <v>47</v>
      </c>
    </row>
    <row r="227" spans="1:9" ht="15.75">
      <c r="A227" s="17">
        <f t="shared" si="3"/>
        <v>220</v>
      </c>
      <c r="B227" s="18" t="s">
        <v>327</v>
      </c>
      <c r="C227" s="18" t="s">
        <v>45</v>
      </c>
      <c r="D227" s="19" t="s">
        <v>404</v>
      </c>
      <c r="E227" s="19" t="s">
        <v>405</v>
      </c>
      <c r="F227" s="21">
        <v>20000</v>
      </c>
      <c r="G227" s="21"/>
      <c r="H227" s="18">
        <f>+Table53[[#This Row],[TAXABLE VALUE]]+Table53[[#This Row],[TAX]]</f>
        <v>20000</v>
      </c>
      <c r="I227" s="4" t="s">
        <v>47</v>
      </c>
    </row>
    <row r="228" spans="1:9" ht="15.75">
      <c r="A228" s="17">
        <f t="shared" si="3"/>
        <v>221</v>
      </c>
      <c r="B228" s="18" t="s">
        <v>327</v>
      </c>
      <c r="C228" s="18" t="s">
        <v>45</v>
      </c>
      <c r="D228" s="19" t="s">
        <v>129</v>
      </c>
      <c r="E228" s="19" t="s">
        <v>406</v>
      </c>
      <c r="F228" s="21">
        <v>20000</v>
      </c>
      <c r="G228" s="21"/>
      <c r="H228" s="18">
        <f>+Table53[[#This Row],[TAXABLE VALUE]]+Table53[[#This Row],[TAX]]</f>
        <v>20000</v>
      </c>
      <c r="I228" s="4" t="s">
        <v>47</v>
      </c>
    </row>
    <row r="229" spans="1:9" ht="15.75">
      <c r="A229" s="17">
        <f t="shared" si="3"/>
        <v>222</v>
      </c>
      <c r="B229" s="18" t="s">
        <v>327</v>
      </c>
      <c r="C229" s="18" t="s">
        <v>45</v>
      </c>
      <c r="D229" s="19" t="s">
        <v>131</v>
      </c>
      <c r="E229" s="19" t="s">
        <v>407</v>
      </c>
      <c r="F229" s="21">
        <v>20000</v>
      </c>
      <c r="G229" s="21"/>
      <c r="H229" s="18">
        <f>+Table53[[#This Row],[TAXABLE VALUE]]+Table53[[#This Row],[TAX]]</f>
        <v>20000</v>
      </c>
      <c r="I229" s="4" t="s">
        <v>47</v>
      </c>
    </row>
    <row r="230" spans="1:9" ht="15.75">
      <c r="A230" s="17">
        <f t="shared" si="3"/>
        <v>223</v>
      </c>
      <c r="B230" s="18" t="s">
        <v>327</v>
      </c>
      <c r="C230" s="18" t="s">
        <v>45</v>
      </c>
      <c r="D230" s="19" t="s">
        <v>133</v>
      </c>
      <c r="E230" s="19" t="s">
        <v>408</v>
      </c>
      <c r="F230" s="21">
        <v>20000</v>
      </c>
      <c r="G230" s="21"/>
      <c r="H230" s="18">
        <f>+Table53[[#This Row],[TAXABLE VALUE]]+Table53[[#This Row],[TAX]]</f>
        <v>20000</v>
      </c>
      <c r="I230" s="4" t="s">
        <v>47</v>
      </c>
    </row>
    <row r="231" spans="1:9" ht="15.75">
      <c r="A231" s="17">
        <f t="shared" si="3"/>
        <v>224</v>
      </c>
      <c r="B231" s="18" t="s">
        <v>327</v>
      </c>
      <c r="C231" s="18" t="s">
        <v>45</v>
      </c>
      <c r="D231" s="19" t="s">
        <v>135</v>
      </c>
      <c r="E231" s="19" t="s">
        <v>409</v>
      </c>
      <c r="F231" s="21">
        <v>20000</v>
      </c>
      <c r="G231" s="21"/>
      <c r="H231" s="18">
        <f>+Table53[[#This Row],[TAXABLE VALUE]]+Table53[[#This Row],[TAX]]</f>
        <v>20000</v>
      </c>
      <c r="I231" s="4" t="s">
        <v>47</v>
      </c>
    </row>
    <row r="232" spans="1:9" ht="15.75">
      <c r="A232" s="17">
        <f t="shared" si="3"/>
        <v>225</v>
      </c>
      <c r="B232" s="18" t="s">
        <v>327</v>
      </c>
      <c r="C232" s="18" t="s">
        <v>45</v>
      </c>
      <c r="D232" s="19" t="s">
        <v>137</v>
      </c>
      <c r="E232" s="19" t="s">
        <v>410</v>
      </c>
      <c r="F232" s="21">
        <v>25000</v>
      </c>
      <c r="G232" s="21"/>
      <c r="H232" s="18">
        <f>+Table53[[#This Row],[TAXABLE VALUE]]+Table53[[#This Row],[TAX]]</f>
        <v>25000</v>
      </c>
      <c r="I232" s="4" t="s">
        <v>47</v>
      </c>
    </row>
    <row r="233" spans="1:9" ht="15.75">
      <c r="A233" s="17">
        <f t="shared" si="3"/>
        <v>226</v>
      </c>
      <c r="B233" s="18" t="s">
        <v>327</v>
      </c>
      <c r="C233" s="18" t="s">
        <v>45</v>
      </c>
      <c r="D233" s="19" t="s">
        <v>137</v>
      </c>
      <c r="E233" s="19" t="s">
        <v>411</v>
      </c>
      <c r="F233" s="21">
        <v>20000</v>
      </c>
      <c r="G233" s="21"/>
      <c r="H233" s="18">
        <f>+Table53[[#This Row],[TAXABLE VALUE]]+Table53[[#This Row],[TAX]]</f>
        <v>20000</v>
      </c>
      <c r="I233" s="4" t="s">
        <v>47</v>
      </c>
    </row>
    <row r="234" spans="1:9" ht="15.75">
      <c r="A234" s="17">
        <f t="shared" si="3"/>
        <v>227</v>
      </c>
      <c r="B234" s="18" t="s">
        <v>327</v>
      </c>
      <c r="C234" s="18" t="s">
        <v>45</v>
      </c>
      <c r="D234" s="19" t="s">
        <v>141</v>
      </c>
      <c r="E234" s="19" t="s">
        <v>412</v>
      </c>
      <c r="F234" s="21">
        <v>25000</v>
      </c>
      <c r="G234" s="21"/>
      <c r="H234" s="18">
        <f>+Table53[[#This Row],[TAXABLE VALUE]]+Table53[[#This Row],[TAX]]</f>
        <v>25000</v>
      </c>
      <c r="I234" s="4" t="s">
        <v>47</v>
      </c>
    </row>
    <row r="235" spans="1:9" ht="15.75">
      <c r="A235" s="17">
        <f t="shared" si="3"/>
        <v>228</v>
      </c>
      <c r="B235" s="18" t="s">
        <v>327</v>
      </c>
      <c r="C235" s="18" t="s">
        <v>45</v>
      </c>
      <c r="D235" s="19" t="s">
        <v>143</v>
      </c>
      <c r="E235" s="19" t="s">
        <v>413</v>
      </c>
      <c r="F235" s="21">
        <v>20000</v>
      </c>
      <c r="G235" s="21"/>
      <c r="H235" s="18">
        <f>+Table53[[#This Row],[TAXABLE VALUE]]+Table53[[#This Row],[TAX]]</f>
        <v>20000</v>
      </c>
      <c r="I235" s="4" t="s">
        <v>47</v>
      </c>
    </row>
    <row r="236" spans="1:9" ht="15.75">
      <c r="A236" s="17">
        <f t="shared" si="3"/>
        <v>229</v>
      </c>
      <c r="B236" s="18" t="s">
        <v>327</v>
      </c>
      <c r="C236" s="18" t="s">
        <v>45</v>
      </c>
      <c r="D236" s="19" t="s">
        <v>145</v>
      </c>
      <c r="E236" s="19" t="s">
        <v>414</v>
      </c>
      <c r="F236" s="21">
        <v>22000</v>
      </c>
      <c r="G236" s="21"/>
      <c r="H236" s="18">
        <f>+Table53[[#This Row],[TAXABLE VALUE]]+Table53[[#This Row],[TAX]]</f>
        <v>22000</v>
      </c>
      <c r="I236" s="4" t="s">
        <v>47</v>
      </c>
    </row>
    <row r="237" spans="1:9" ht="15.75">
      <c r="A237" s="17">
        <f t="shared" si="3"/>
        <v>230</v>
      </c>
      <c r="B237" s="18" t="s">
        <v>327</v>
      </c>
      <c r="C237" s="18" t="s">
        <v>45</v>
      </c>
      <c r="D237" s="19" t="s">
        <v>147</v>
      </c>
      <c r="E237" s="19" t="s">
        <v>415</v>
      </c>
      <c r="F237" s="21">
        <v>20000</v>
      </c>
      <c r="G237" s="21"/>
      <c r="H237" s="18">
        <f>+Table53[[#This Row],[TAXABLE VALUE]]+Table53[[#This Row],[TAX]]</f>
        <v>20000</v>
      </c>
      <c r="I237" s="4" t="s">
        <v>47</v>
      </c>
    </row>
    <row r="238" spans="1:9" ht="15.75">
      <c r="A238" s="17">
        <f t="shared" si="3"/>
        <v>231</v>
      </c>
      <c r="B238" s="18" t="s">
        <v>327</v>
      </c>
      <c r="C238" s="18" t="s">
        <v>45</v>
      </c>
      <c r="D238" s="19" t="s">
        <v>149</v>
      </c>
      <c r="E238" s="19" t="s">
        <v>416</v>
      </c>
      <c r="F238" s="21">
        <v>20000</v>
      </c>
      <c r="G238" s="21"/>
      <c r="H238" s="18">
        <f>+Table53[[#This Row],[TAXABLE VALUE]]+Table53[[#This Row],[TAX]]</f>
        <v>20000</v>
      </c>
      <c r="I238" s="4" t="s">
        <v>47</v>
      </c>
    </row>
    <row r="239" spans="1:9" ht="15.75">
      <c r="A239" s="17">
        <f t="shared" si="3"/>
        <v>232</v>
      </c>
      <c r="B239" s="18" t="s">
        <v>327</v>
      </c>
      <c r="C239" s="18" t="s">
        <v>45</v>
      </c>
      <c r="D239" s="19" t="s">
        <v>151</v>
      </c>
      <c r="E239" s="19" t="s">
        <v>417</v>
      </c>
      <c r="F239" s="21">
        <v>20000</v>
      </c>
      <c r="G239" s="21"/>
      <c r="H239" s="18">
        <f>+Table53[[#This Row],[TAXABLE VALUE]]+Table53[[#This Row],[TAX]]</f>
        <v>20000</v>
      </c>
      <c r="I239" s="4" t="s">
        <v>47</v>
      </c>
    </row>
    <row r="240" spans="1:9" ht="15.75">
      <c r="A240" s="17">
        <f t="shared" si="3"/>
        <v>233</v>
      </c>
      <c r="B240" s="18" t="s">
        <v>327</v>
      </c>
      <c r="C240" s="18" t="s">
        <v>45</v>
      </c>
      <c r="D240" s="19" t="s">
        <v>153</v>
      </c>
      <c r="E240" s="19" t="s">
        <v>418</v>
      </c>
      <c r="F240" s="21">
        <v>20000</v>
      </c>
      <c r="G240" s="21"/>
      <c r="H240" s="18">
        <f>+Table53[[#This Row],[TAXABLE VALUE]]+Table53[[#This Row],[TAX]]</f>
        <v>20000</v>
      </c>
      <c r="I240" s="4" t="s">
        <v>47</v>
      </c>
    </row>
    <row r="241" spans="1:9" ht="15.75">
      <c r="A241" s="17">
        <f t="shared" si="3"/>
        <v>234</v>
      </c>
      <c r="B241" s="18" t="s">
        <v>327</v>
      </c>
      <c r="C241" s="18" t="s">
        <v>45</v>
      </c>
      <c r="D241" s="19" t="s">
        <v>155</v>
      </c>
      <c r="E241" s="19" t="s">
        <v>419</v>
      </c>
      <c r="F241" s="21">
        <v>20000</v>
      </c>
      <c r="G241" s="21"/>
      <c r="H241" s="18">
        <f>+Table53[[#This Row],[TAXABLE VALUE]]+Table53[[#This Row],[TAX]]</f>
        <v>20000</v>
      </c>
      <c r="I241" s="4" t="s">
        <v>47</v>
      </c>
    </row>
    <row r="242" spans="1:9" ht="15.75">
      <c r="A242" s="17">
        <f t="shared" si="3"/>
        <v>235</v>
      </c>
      <c r="B242" s="18" t="s">
        <v>327</v>
      </c>
      <c r="C242" s="18" t="s">
        <v>45</v>
      </c>
      <c r="D242" s="19" t="s">
        <v>157</v>
      </c>
      <c r="E242" s="19" t="s">
        <v>420</v>
      </c>
      <c r="F242" s="21">
        <v>20000</v>
      </c>
      <c r="G242" s="21"/>
      <c r="H242" s="18">
        <f>+Table53[[#This Row],[TAXABLE VALUE]]+Table53[[#This Row],[TAX]]</f>
        <v>20000</v>
      </c>
      <c r="I242" s="4" t="s">
        <v>47</v>
      </c>
    </row>
    <row r="243" spans="1:9" ht="15.75">
      <c r="A243" s="17">
        <f t="shared" si="3"/>
        <v>236</v>
      </c>
      <c r="B243" s="18" t="s">
        <v>327</v>
      </c>
      <c r="C243" s="18" t="s">
        <v>45</v>
      </c>
      <c r="D243" s="19" t="s">
        <v>159</v>
      </c>
      <c r="E243" s="19" t="s">
        <v>421</v>
      </c>
      <c r="F243" s="21">
        <v>20000</v>
      </c>
      <c r="G243" s="21"/>
      <c r="H243" s="18">
        <f>+Table53[[#This Row],[TAXABLE VALUE]]+Table53[[#This Row],[TAX]]</f>
        <v>20000</v>
      </c>
      <c r="I243" s="4" t="s">
        <v>47</v>
      </c>
    </row>
    <row r="244" spans="1:9" ht="15.75">
      <c r="A244" s="17">
        <f t="shared" si="3"/>
        <v>237</v>
      </c>
      <c r="B244" s="18" t="s">
        <v>327</v>
      </c>
      <c r="C244" s="18" t="s">
        <v>45</v>
      </c>
      <c r="D244" s="19" t="s">
        <v>161</v>
      </c>
      <c r="E244" s="19" t="s">
        <v>422</v>
      </c>
      <c r="F244" s="21">
        <v>20000</v>
      </c>
      <c r="G244" s="21"/>
      <c r="H244" s="18">
        <f>+Table53[[#This Row],[TAXABLE VALUE]]+Table53[[#This Row],[TAX]]</f>
        <v>20000</v>
      </c>
      <c r="I244" s="4" t="s">
        <v>47</v>
      </c>
    </row>
    <row r="245" spans="1:9" ht="15.75">
      <c r="A245" s="17">
        <f t="shared" si="3"/>
        <v>238</v>
      </c>
      <c r="B245" s="18" t="s">
        <v>327</v>
      </c>
      <c r="C245" s="18" t="s">
        <v>45</v>
      </c>
      <c r="D245" s="19" t="s">
        <v>163</v>
      </c>
      <c r="E245" s="19" t="s">
        <v>423</v>
      </c>
      <c r="F245" s="21">
        <v>20000</v>
      </c>
      <c r="G245" s="21"/>
      <c r="H245" s="18">
        <f>+Table53[[#This Row],[TAXABLE VALUE]]+Table53[[#This Row],[TAX]]</f>
        <v>20000</v>
      </c>
      <c r="I245" s="4" t="s">
        <v>47</v>
      </c>
    </row>
    <row r="246" spans="1:9" ht="15.75">
      <c r="A246" s="17">
        <f t="shared" si="3"/>
        <v>239</v>
      </c>
      <c r="B246" s="18" t="s">
        <v>327</v>
      </c>
      <c r="C246" s="18" t="s">
        <v>45</v>
      </c>
      <c r="D246" s="19" t="s">
        <v>165</v>
      </c>
      <c r="E246" s="19" t="s">
        <v>424</v>
      </c>
      <c r="F246" s="21">
        <v>22000</v>
      </c>
      <c r="G246" s="21"/>
      <c r="H246" s="18">
        <f>+Table53[[#This Row],[TAXABLE VALUE]]+Table53[[#This Row],[TAX]]</f>
        <v>22000</v>
      </c>
      <c r="I246" s="4" t="s">
        <v>47</v>
      </c>
    </row>
    <row r="247" spans="1:9" ht="15.75">
      <c r="A247" s="17">
        <f t="shared" si="3"/>
        <v>240</v>
      </c>
      <c r="B247" s="18" t="s">
        <v>327</v>
      </c>
      <c r="C247" s="18" t="s">
        <v>45</v>
      </c>
      <c r="D247" s="19" t="s">
        <v>167</v>
      </c>
      <c r="E247" s="19" t="s">
        <v>425</v>
      </c>
      <c r="F247" s="21">
        <v>20000</v>
      </c>
      <c r="G247" s="21"/>
      <c r="H247" s="18">
        <f>+Table53[[#This Row],[TAXABLE VALUE]]+Table53[[#This Row],[TAX]]</f>
        <v>20000</v>
      </c>
      <c r="I247" s="4" t="s">
        <v>47</v>
      </c>
    </row>
    <row r="248" spans="1:9" ht="15.75">
      <c r="A248" s="17">
        <f t="shared" si="3"/>
        <v>241</v>
      </c>
      <c r="B248" s="18" t="s">
        <v>327</v>
      </c>
      <c r="C248" s="18" t="s">
        <v>45</v>
      </c>
      <c r="D248" s="19" t="s">
        <v>169</v>
      </c>
      <c r="E248" s="19" t="s">
        <v>426</v>
      </c>
      <c r="F248" s="21">
        <v>20000</v>
      </c>
      <c r="G248" s="21"/>
      <c r="H248" s="18">
        <f>+Table53[[#This Row],[TAXABLE VALUE]]+Table53[[#This Row],[TAX]]</f>
        <v>20000</v>
      </c>
      <c r="I248" s="4" t="s">
        <v>47</v>
      </c>
    </row>
    <row r="249" spans="1:9" ht="15.75">
      <c r="A249" s="17">
        <f t="shared" si="3"/>
        <v>242</v>
      </c>
      <c r="B249" s="18" t="s">
        <v>327</v>
      </c>
      <c r="C249" s="18" t="s">
        <v>45</v>
      </c>
      <c r="D249" s="19" t="s">
        <v>171</v>
      </c>
      <c r="E249" s="19" t="s">
        <v>427</v>
      </c>
      <c r="F249" s="21">
        <v>20000</v>
      </c>
      <c r="G249" s="21"/>
      <c r="H249" s="18">
        <f>+Table53[[#This Row],[TAXABLE VALUE]]+Table53[[#This Row],[TAX]]</f>
        <v>20000</v>
      </c>
      <c r="I249" s="4" t="s">
        <v>47</v>
      </c>
    </row>
    <row r="250" spans="1:9" ht="15.75">
      <c r="A250" s="17">
        <f t="shared" si="3"/>
        <v>243</v>
      </c>
      <c r="B250" s="18" t="s">
        <v>327</v>
      </c>
      <c r="C250" s="18" t="s">
        <v>45</v>
      </c>
      <c r="D250" s="19" t="s">
        <v>173</v>
      </c>
      <c r="E250" s="19" t="s">
        <v>428</v>
      </c>
      <c r="F250" s="21">
        <v>20000</v>
      </c>
      <c r="G250" s="21"/>
      <c r="H250" s="18">
        <f>+Table53[[#This Row],[TAXABLE VALUE]]+Table53[[#This Row],[TAX]]</f>
        <v>20000</v>
      </c>
      <c r="I250" s="4" t="s">
        <v>47</v>
      </c>
    </row>
    <row r="251" spans="1:9" ht="15.75">
      <c r="A251" s="17">
        <f t="shared" si="3"/>
        <v>244</v>
      </c>
      <c r="B251" s="18" t="s">
        <v>327</v>
      </c>
      <c r="C251" s="18" t="s">
        <v>45</v>
      </c>
      <c r="D251" s="19" t="s">
        <v>175</v>
      </c>
      <c r="E251" s="19" t="s">
        <v>429</v>
      </c>
      <c r="F251" s="21">
        <v>20000</v>
      </c>
      <c r="G251" s="21"/>
      <c r="H251" s="18">
        <f>+Table53[[#This Row],[TAXABLE VALUE]]+Table53[[#This Row],[TAX]]</f>
        <v>20000</v>
      </c>
      <c r="I251" s="4" t="s">
        <v>47</v>
      </c>
    </row>
    <row r="252" spans="1:9" ht="15.75">
      <c r="A252" s="17">
        <f t="shared" si="3"/>
        <v>245</v>
      </c>
      <c r="B252" s="18" t="s">
        <v>327</v>
      </c>
      <c r="C252" s="18" t="s">
        <v>45</v>
      </c>
      <c r="D252" s="19" t="s">
        <v>177</v>
      </c>
      <c r="E252" s="19" t="s">
        <v>430</v>
      </c>
      <c r="F252" s="21">
        <v>20000</v>
      </c>
      <c r="G252" s="21"/>
      <c r="H252" s="18">
        <f>+Table53[[#This Row],[TAXABLE VALUE]]+Table53[[#This Row],[TAX]]</f>
        <v>20000</v>
      </c>
      <c r="I252" s="4" t="s">
        <v>47</v>
      </c>
    </row>
    <row r="253" spans="1:9" ht="15.75">
      <c r="A253" s="17">
        <f t="shared" si="3"/>
        <v>246</v>
      </c>
      <c r="B253" s="18" t="s">
        <v>327</v>
      </c>
      <c r="C253" s="18" t="s">
        <v>45</v>
      </c>
      <c r="D253" s="19" t="s">
        <v>179</v>
      </c>
      <c r="E253" s="19" t="s">
        <v>431</v>
      </c>
      <c r="F253" s="21">
        <v>20000</v>
      </c>
      <c r="G253" s="21"/>
      <c r="H253" s="18">
        <f>+Table53[[#This Row],[TAXABLE VALUE]]+Table53[[#This Row],[TAX]]</f>
        <v>20000</v>
      </c>
      <c r="I253" s="4" t="s">
        <v>47</v>
      </c>
    </row>
    <row r="254" spans="1:9" ht="15.75">
      <c r="A254" s="17">
        <f t="shared" si="3"/>
        <v>247</v>
      </c>
      <c r="B254" s="18" t="s">
        <v>327</v>
      </c>
      <c r="C254" s="18" t="s">
        <v>45</v>
      </c>
      <c r="D254" s="19" t="s">
        <v>181</v>
      </c>
      <c r="E254" s="19" t="s">
        <v>432</v>
      </c>
      <c r="F254" s="21">
        <v>20000</v>
      </c>
      <c r="G254" s="21"/>
      <c r="H254" s="18">
        <f>+Table53[[#This Row],[TAXABLE VALUE]]+Table53[[#This Row],[TAX]]</f>
        <v>20000</v>
      </c>
      <c r="I254" s="4" t="s">
        <v>47</v>
      </c>
    </row>
    <row r="255" spans="1:9" ht="15.75">
      <c r="A255" s="17">
        <f t="shared" si="3"/>
        <v>248</v>
      </c>
      <c r="B255" s="18" t="s">
        <v>327</v>
      </c>
      <c r="C255" s="18" t="s">
        <v>45</v>
      </c>
      <c r="D255" s="19" t="s">
        <v>183</v>
      </c>
      <c r="E255" s="19" t="s">
        <v>433</v>
      </c>
      <c r="F255" s="21">
        <v>20000</v>
      </c>
      <c r="G255" s="21"/>
      <c r="H255" s="18">
        <f>+Table53[[#This Row],[TAXABLE VALUE]]+Table53[[#This Row],[TAX]]</f>
        <v>20000</v>
      </c>
      <c r="I255" s="4" t="s">
        <v>47</v>
      </c>
    </row>
    <row r="256" spans="1:9" ht="15.75">
      <c r="A256" s="17">
        <f t="shared" si="3"/>
        <v>249</v>
      </c>
      <c r="B256" s="18" t="s">
        <v>327</v>
      </c>
      <c r="C256" s="18" t="s">
        <v>45</v>
      </c>
      <c r="D256" s="19" t="s">
        <v>185</v>
      </c>
      <c r="E256" s="19" t="s">
        <v>434</v>
      </c>
      <c r="F256" s="21">
        <v>20000</v>
      </c>
      <c r="G256" s="21"/>
      <c r="H256" s="18">
        <f>+Table53[[#This Row],[TAXABLE VALUE]]+Table53[[#This Row],[TAX]]</f>
        <v>20000</v>
      </c>
      <c r="I256" s="4" t="s">
        <v>47</v>
      </c>
    </row>
    <row r="257" spans="1:9" ht="15.75">
      <c r="A257" s="17">
        <f t="shared" si="3"/>
        <v>250</v>
      </c>
      <c r="B257" s="18" t="s">
        <v>327</v>
      </c>
      <c r="C257" s="18" t="s">
        <v>45</v>
      </c>
      <c r="D257" s="19" t="s">
        <v>187</v>
      </c>
      <c r="E257" s="19" t="s">
        <v>435</v>
      </c>
      <c r="F257" s="21">
        <v>20000</v>
      </c>
      <c r="G257" s="21"/>
      <c r="H257" s="18">
        <f>+Table53[[#This Row],[TAXABLE VALUE]]+Table53[[#This Row],[TAX]]</f>
        <v>20000</v>
      </c>
      <c r="I257" s="4" t="s">
        <v>47</v>
      </c>
    </row>
    <row r="258" spans="1:9" ht="15.75">
      <c r="A258" s="17">
        <f t="shared" si="3"/>
        <v>251</v>
      </c>
      <c r="B258" s="18" t="s">
        <v>327</v>
      </c>
      <c r="C258" s="18" t="s">
        <v>45</v>
      </c>
      <c r="D258" s="19" t="s">
        <v>189</v>
      </c>
      <c r="E258" s="19" t="s">
        <v>436</v>
      </c>
      <c r="F258" s="21">
        <v>20000</v>
      </c>
      <c r="G258" s="21"/>
      <c r="H258" s="18">
        <f>+Table53[[#This Row],[TAXABLE VALUE]]+Table53[[#This Row],[TAX]]</f>
        <v>20000</v>
      </c>
      <c r="I258" s="4" t="s">
        <v>47</v>
      </c>
    </row>
    <row r="259" spans="1:9" ht="15.75">
      <c r="A259" s="17">
        <f t="shared" si="3"/>
        <v>252</v>
      </c>
      <c r="B259" s="18" t="s">
        <v>327</v>
      </c>
      <c r="C259" s="18" t="s">
        <v>45</v>
      </c>
      <c r="D259" s="19" t="s">
        <v>191</v>
      </c>
      <c r="E259" s="19" t="s">
        <v>437</v>
      </c>
      <c r="F259" s="21">
        <v>20000</v>
      </c>
      <c r="G259" s="21"/>
      <c r="H259" s="18">
        <f>+Table53[[#This Row],[TAXABLE VALUE]]+Table53[[#This Row],[TAX]]</f>
        <v>20000</v>
      </c>
      <c r="I259" s="4" t="s">
        <v>47</v>
      </c>
    </row>
    <row r="260" spans="1:9" ht="15.75">
      <c r="A260" s="17">
        <f t="shared" si="3"/>
        <v>253</v>
      </c>
      <c r="B260" s="18" t="s">
        <v>327</v>
      </c>
      <c r="C260" s="18" t="s">
        <v>45</v>
      </c>
      <c r="D260" s="19" t="s">
        <v>56</v>
      </c>
      <c r="E260" s="19" t="s">
        <v>438</v>
      </c>
      <c r="F260" s="21">
        <v>20000</v>
      </c>
      <c r="G260" s="21"/>
      <c r="H260" s="18">
        <f>+Table53[[#This Row],[TAXABLE VALUE]]+Table53[[#This Row],[TAX]]</f>
        <v>20000</v>
      </c>
      <c r="I260" s="4" t="s">
        <v>47</v>
      </c>
    </row>
    <row r="261" spans="1:9" ht="15.75">
      <c r="A261" s="17">
        <f t="shared" si="3"/>
        <v>254</v>
      </c>
      <c r="B261" s="18" t="s">
        <v>327</v>
      </c>
      <c r="C261" s="18" t="s">
        <v>45</v>
      </c>
      <c r="D261" s="19" t="s">
        <v>58</v>
      </c>
      <c r="E261" s="19" t="s">
        <v>439</v>
      </c>
      <c r="F261" s="21">
        <v>20000</v>
      </c>
      <c r="G261" s="21"/>
      <c r="H261" s="18">
        <f>+Table53[[#This Row],[TAXABLE VALUE]]+Table53[[#This Row],[TAX]]</f>
        <v>20000</v>
      </c>
      <c r="I261" s="4" t="s">
        <v>47</v>
      </c>
    </row>
    <row r="262" spans="1:9" ht="15.75">
      <c r="A262" s="17">
        <f t="shared" si="3"/>
        <v>255</v>
      </c>
      <c r="B262" s="18" t="s">
        <v>327</v>
      </c>
      <c r="C262" s="18" t="s">
        <v>45</v>
      </c>
      <c r="D262" s="19" t="s">
        <v>60</v>
      </c>
      <c r="E262" s="19" t="s">
        <v>440</v>
      </c>
      <c r="F262" s="21">
        <v>20000</v>
      </c>
      <c r="G262" s="21"/>
      <c r="H262" s="18">
        <f>+Table53[[#This Row],[TAXABLE VALUE]]+Table53[[#This Row],[TAX]]</f>
        <v>20000</v>
      </c>
      <c r="I262" s="4" t="s">
        <v>47</v>
      </c>
    </row>
    <row r="263" spans="1:9" ht="15.75">
      <c r="A263" s="17">
        <f t="shared" si="3"/>
        <v>256</v>
      </c>
      <c r="B263" s="18" t="s">
        <v>327</v>
      </c>
      <c r="C263" s="18" t="s">
        <v>45</v>
      </c>
      <c r="D263" s="19" t="s">
        <v>62</v>
      </c>
      <c r="E263" s="19" t="s">
        <v>441</v>
      </c>
      <c r="F263" s="21">
        <v>20000</v>
      </c>
      <c r="G263" s="21"/>
      <c r="H263" s="18">
        <f>+Table53[[#This Row],[TAXABLE VALUE]]+Table53[[#This Row],[TAX]]</f>
        <v>20000</v>
      </c>
      <c r="I263" s="4" t="s">
        <v>47</v>
      </c>
    </row>
    <row r="264" spans="1:9" ht="15.75">
      <c r="A264" s="17">
        <f t="shared" si="3"/>
        <v>257</v>
      </c>
      <c r="B264" s="18" t="s">
        <v>327</v>
      </c>
      <c r="C264" s="18" t="s">
        <v>45</v>
      </c>
      <c r="D264" s="19" t="s">
        <v>196</v>
      </c>
      <c r="E264" s="19" t="s">
        <v>442</v>
      </c>
      <c r="F264" s="21">
        <v>20000</v>
      </c>
      <c r="G264" s="21"/>
      <c r="H264" s="18">
        <f>+Table53[[#This Row],[TAXABLE VALUE]]+Table53[[#This Row],[TAX]]</f>
        <v>20000</v>
      </c>
      <c r="I264" s="4" t="s">
        <v>47</v>
      </c>
    </row>
    <row r="265" spans="1:9" ht="15.75">
      <c r="A265" s="17">
        <f t="shared" si="3"/>
        <v>258</v>
      </c>
      <c r="B265" s="18" t="s">
        <v>327</v>
      </c>
      <c r="C265" s="18" t="s">
        <v>45</v>
      </c>
      <c r="D265" s="19" t="s">
        <v>443</v>
      </c>
      <c r="E265" s="19" t="s">
        <v>444</v>
      </c>
      <c r="F265" s="21">
        <v>20000</v>
      </c>
      <c r="G265" s="21"/>
      <c r="H265" s="18">
        <f>+Table53[[#This Row],[TAXABLE VALUE]]+Table53[[#This Row],[TAX]]</f>
        <v>20000</v>
      </c>
      <c r="I265" s="4" t="s">
        <v>47</v>
      </c>
    </row>
    <row r="266" spans="1:9" ht="15.75">
      <c r="A266" s="17">
        <f t="shared" ref="A266:A329" si="4">+A265+1</f>
        <v>259</v>
      </c>
      <c r="B266" s="18" t="s">
        <v>327</v>
      </c>
      <c r="C266" s="18" t="s">
        <v>45</v>
      </c>
      <c r="D266" s="19" t="s">
        <v>200</v>
      </c>
      <c r="E266" s="19" t="s">
        <v>445</v>
      </c>
      <c r="F266" s="21">
        <v>22000</v>
      </c>
      <c r="G266" s="21"/>
      <c r="H266" s="18">
        <f>+Table53[[#This Row],[TAXABLE VALUE]]+Table53[[#This Row],[TAX]]</f>
        <v>22000</v>
      </c>
      <c r="I266" s="4" t="s">
        <v>47</v>
      </c>
    </row>
    <row r="267" spans="1:9" ht="15.75">
      <c r="A267" s="17">
        <f t="shared" si="4"/>
        <v>260</v>
      </c>
      <c r="B267" s="18" t="s">
        <v>327</v>
      </c>
      <c r="C267" s="18" t="s">
        <v>45</v>
      </c>
      <c r="D267" s="19" t="s">
        <v>202</v>
      </c>
      <c r="E267" s="19" t="s">
        <v>446</v>
      </c>
      <c r="F267" s="21">
        <v>20000</v>
      </c>
      <c r="G267" s="21"/>
      <c r="H267" s="18">
        <f>+Table53[[#This Row],[TAXABLE VALUE]]+Table53[[#This Row],[TAX]]</f>
        <v>20000</v>
      </c>
      <c r="I267" s="4" t="s">
        <v>47</v>
      </c>
    </row>
    <row r="268" spans="1:9" ht="15.75">
      <c r="A268" s="17">
        <f t="shared" si="4"/>
        <v>261</v>
      </c>
      <c r="B268" s="18" t="s">
        <v>327</v>
      </c>
      <c r="C268" s="18" t="s">
        <v>45</v>
      </c>
      <c r="D268" s="19" t="s">
        <v>204</v>
      </c>
      <c r="E268" s="19" t="s">
        <v>447</v>
      </c>
      <c r="F268" s="21">
        <v>20000</v>
      </c>
      <c r="G268" s="21"/>
      <c r="H268" s="18">
        <f>+Table53[[#This Row],[TAXABLE VALUE]]+Table53[[#This Row],[TAX]]</f>
        <v>20000</v>
      </c>
      <c r="I268" s="4" t="s">
        <v>47</v>
      </c>
    </row>
    <row r="269" spans="1:9" ht="15.75">
      <c r="A269" s="17">
        <f t="shared" si="4"/>
        <v>262</v>
      </c>
      <c r="B269" s="18" t="s">
        <v>327</v>
      </c>
      <c r="C269" s="18" t="s">
        <v>45</v>
      </c>
      <c r="D269" s="19" t="s">
        <v>206</v>
      </c>
      <c r="E269" s="19" t="s">
        <v>448</v>
      </c>
      <c r="F269" s="21">
        <v>20000</v>
      </c>
      <c r="G269" s="21"/>
      <c r="H269" s="18">
        <f>+Table53[[#This Row],[TAXABLE VALUE]]+Table53[[#This Row],[TAX]]</f>
        <v>20000</v>
      </c>
      <c r="I269" s="4" t="s">
        <v>47</v>
      </c>
    </row>
    <row r="270" spans="1:9" ht="15.75">
      <c r="A270" s="17">
        <f t="shared" si="4"/>
        <v>263</v>
      </c>
      <c r="B270" s="18" t="s">
        <v>327</v>
      </c>
      <c r="C270" s="18" t="s">
        <v>45</v>
      </c>
      <c r="D270" s="19" t="s">
        <v>208</v>
      </c>
      <c r="E270" s="19" t="s">
        <v>449</v>
      </c>
      <c r="F270" s="21">
        <v>20000</v>
      </c>
      <c r="G270" s="21"/>
      <c r="H270" s="18">
        <f>+Table53[[#This Row],[TAXABLE VALUE]]+Table53[[#This Row],[TAX]]</f>
        <v>20000</v>
      </c>
      <c r="I270" s="4" t="s">
        <v>47</v>
      </c>
    </row>
    <row r="271" spans="1:9" ht="15.75">
      <c r="A271" s="17">
        <f t="shared" si="4"/>
        <v>264</v>
      </c>
      <c r="B271" s="18" t="s">
        <v>327</v>
      </c>
      <c r="C271" s="18" t="s">
        <v>45</v>
      </c>
      <c r="D271" s="19" t="s">
        <v>210</v>
      </c>
      <c r="E271" s="19" t="s">
        <v>450</v>
      </c>
      <c r="F271" s="21">
        <v>20000</v>
      </c>
      <c r="G271" s="21"/>
      <c r="H271" s="18">
        <f>+Table53[[#This Row],[TAXABLE VALUE]]+Table53[[#This Row],[TAX]]</f>
        <v>20000</v>
      </c>
      <c r="I271" s="4" t="s">
        <v>47</v>
      </c>
    </row>
    <row r="272" spans="1:9" ht="15.75">
      <c r="A272" s="17">
        <f t="shared" si="4"/>
        <v>265</v>
      </c>
      <c r="B272" s="18" t="s">
        <v>327</v>
      </c>
      <c r="C272" s="18" t="s">
        <v>45</v>
      </c>
      <c r="D272" s="19" t="s">
        <v>212</v>
      </c>
      <c r="E272" s="19" t="s">
        <v>91</v>
      </c>
      <c r="F272" s="21">
        <v>20000</v>
      </c>
      <c r="G272" s="21"/>
      <c r="H272" s="18">
        <f>+Table53[[#This Row],[TAXABLE VALUE]]+Table53[[#This Row],[TAX]]</f>
        <v>20000</v>
      </c>
      <c r="I272" s="4" t="s">
        <v>47</v>
      </c>
    </row>
    <row r="273" spans="1:9" ht="15.75">
      <c r="A273" s="17">
        <f t="shared" si="4"/>
        <v>266</v>
      </c>
      <c r="B273" s="18" t="s">
        <v>327</v>
      </c>
      <c r="C273" s="18" t="s">
        <v>45</v>
      </c>
      <c r="D273" s="19" t="s">
        <v>214</v>
      </c>
      <c r="E273" s="19" t="s">
        <v>451</v>
      </c>
      <c r="F273" s="21">
        <v>20000</v>
      </c>
      <c r="G273" s="21"/>
      <c r="H273" s="18">
        <f>+Table53[[#This Row],[TAXABLE VALUE]]+Table53[[#This Row],[TAX]]</f>
        <v>20000</v>
      </c>
      <c r="I273" s="4" t="s">
        <v>47</v>
      </c>
    </row>
    <row r="274" spans="1:9" ht="15.75">
      <c r="A274" s="17">
        <f t="shared" si="4"/>
        <v>267</v>
      </c>
      <c r="B274" s="18" t="s">
        <v>327</v>
      </c>
      <c r="C274" s="18" t="s">
        <v>45</v>
      </c>
      <c r="D274" s="19" t="s">
        <v>216</v>
      </c>
      <c r="E274" s="19" t="s">
        <v>452</v>
      </c>
      <c r="F274" s="21">
        <v>20000</v>
      </c>
      <c r="G274" s="21"/>
      <c r="H274" s="18">
        <f>+Table53[[#This Row],[TAXABLE VALUE]]+Table53[[#This Row],[TAX]]</f>
        <v>20000</v>
      </c>
      <c r="I274" s="4" t="s">
        <v>47</v>
      </c>
    </row>
    <row r="275" spans="1:9" ht="15.75">
      <c r="A275" s="17">
        <f t="shared" si="4"/>
        <v>268</v>
      </c>
      <c r="B275" s="18" t="s">
        <v>327</v>
      </c>
      <c r="C275" s="18" t="s">
        <v>45</v>
      </c>
      <c r="D275" s="19" t="s">
        <v>218</v>
      </c>
      <c r="E275" s="19" t="s">
        <v>453</v>
      </c>
      <c r="F275" s="21">
        <v>20000</v>
      </c>
      <c r="G275" s="21"/>
      <c r="H275" s="18">
        <f>+Table53[[#This Row],[TAXABLE VALUE]]+Table53[[#This Row],[TAX]]</f>
        <v>20000</v>
      </c>
      <c r="I275" s="4" t="s">
        <v>47</v>
      </c>
    </row>
    <row r="276" spans="1:9" ht="15.75">
      <c r="A276" s="17">
        <f t="shared" si="4"/>
        <v>269</v>
      </c>
      <c r="B276" s="18" t="s">
        <v>327</v>
      </c>
      <c r="C276" s="18" t="s">
        <v>45</v>
      </c>
      <c r="D276" s="19" t="s">
        <v>220</v>
      </c>
      <c r="E276" s="19" t="s">
        <v>454</v>
      </c>
      <c r="F276" s="21">
        <v>20000</v>
      </c>
      <c r="G276" s="21"/>
      <c r="H276" s="18">
        <f>+Table53[[#This Row],[TAXABLE VALUE]]+Table53[[#This Row],[TAX]]</f>
        <v>20000</v>
      </c>
      <c r="I276" s="4" t="s">
        <v>47</v>
      </c>
    </row>
    <row r="277" spans="1:9" ht="15.75">
      <c r="A277" s="17">
        <f t="shared" si="4"/>
        <v>270</v>
      </c>
      <c r="B277" s="18" t="s">
        <v>327</v>
      </c>
      <c r="C277" s="18" t="s">
        <v>45</v>
      </c>
      <c r="D277" s="19" t="s">
        <v>222</v>
      </c>
      <c r="E277" s="19" t="s">
        <v>455</v>
      </c>
      <c r="F277" s="21">
        <v>20000</v>
      </c>
      <c r="G277" s="21"/>
      <c r="H277" s="18">
        <f>+Table53[[#This Row],[TAXABLE VALUE]]+Table53[[#This Row],[TAX]]</f>
        <v>20000</v>
      </c>
      <c r="I277" s="4" t="s">
        <v>47</v>
      </c>
    </row>
    <row r="278" spans="1:9" ht="15.75">
      <c r="A278" s="17">
        <f t="shared" si="4"/>
        <v>271</v>
      </c>
      <c r="B278" s="18" t="s">
        <v>327</v>
      </c>
      <c r="C278" s="18" t="s">
        <v>45</v>
      </c>
      <c r="D278" s="19" t="s">
        <v>224</v>
      </c>
      <c r="E278" s="19" t="s">
        <v>456</v>
      </c>
      <c r="F278" s="21">
        <v>20000</v>
      </c>
      <c r="G278" s="21"/>
      <c r="H278" s="18">
        <f>+Table53[[#This Row],[TAXABLE VALUE]]+Table53[[#This Row],[TAX]]</f>
        <v>20000</v>
      </c>
      <c r="I278" s="4" t="s">
        <v>47</v>
      </c>
    </row>
    <row r="279" spans="1:9" ht="15.75">
      <c r="A279" s="17">
        <f t="shared" si="4"/>
        <v>272</v>
      </c>
      <c r="B279" s="18" t="s">
        <v>327</v>
      </c>
      <c r="C279" s="18" t="s">
        <v>45</v>
      </c>
      <c r="D279" s="19" t="s">
        <v>226</v>
      </c>
      <c r="E279" s="19" t="s">
        <v>457</v>
      </c>
      <c r="F279" s="21">
        <v>20000</v>
      </c>
      <c r="G279" s="21"/>
      <c r="H279" s="18">
        <f>+Table53[[#This Row],[TAXABLE VALUE]]+Table53[[#This Row],[TAX]]</f>
        <v>20000</v>
      </c>
      <c r="I279" s="4" t="s">
        <v>47</v>
      </c>
    </row>
    <row r="280" spans="1:9" ht="15.75">
      <c r="A280" s="17">
        <f t="shared" si="4"/>
        <v>273</v>
      </c>
      <c r="B280" s="18" t="s">
        <v>327</v>
      </c>
      <c r="C280" s="18" t="s">
        <v>45</v>
      </c>
      <c r="D280" s="19" t="s">
        <v>230</v>
      </c>
      <c r="E280" s="19" t="s">
        <v>458</v>
      </c>
      <c r="F280" s="21">
        <v>20000</v>
      </c>
      <c r="G280" s="21"/>
      <c r="H280" s="18">
        <f>+Table53[[#This Row],[TAXABLE VALUE]]+Table53[[#This Row],[TAX]]</f>
        <v>20000</v>
      </c>
      <c r="I280" s="4" t="s">
        <v>47</v>
      </c>
    </row>
    <row r="281" spans="1:9" ht="15.75">
      <c r="A281" s="17">
        <f t="shared" si="4"/>
        <v>274</v>
      </c>
      <c r="B281" s="18" t="s">
        <v>327</v>
      </c>
      <c r="C281" s="18" t="s">
        <v>45</v>
      </c>
      <c r="D281" s="19" t="s">
        <v>232</v>
      </c>
      <c r="E281" s="19" t="s">
        <v>459</v>
      </c>
      <c r="F281" s="21">
        <v>20000</v>
      </c>
      <c r="G281" s="21"/>
      <c r="H281" s="18">
        <f>+Table53[[#This Row],[TAXABLE VALUE]]+Table53[[#This Row],[TAX]]</f>
        <v>20000</v>
      </c>
      <c r="I281" s="4" t="s">
        <v>47</v>
      </c>
    </row>
    <row r="282" spans="1:9" ht="15.75">
      <c r="A282" s="17">
        <f t="shared" si="4"/>
        <v>275</v>
      </c>
      <c r="B282" s="18" t="s">
        <v>327</v>
      </c>
      <c r="C282" s="18" t="s">
        <v>45</v>
      </c>
      <c r="D282" s="19" t="s">
        <v>234</v>
      </c>
      <c r="E282" s="19" t="s">
        <v>460</v>
      </c>
      <c r="F282" s="21">
        <v>20000</v>
      </c>
      <c r="G282" s="21"/>
      <c r="H282" s="18">
        <f>+Table53[[#This Row],[TAXABLE VALUE]]+Table53[[#This Row],[TAX]]</f>
        <v>20000</v>
      </c>
      <c r="I282" s="4" t="s">
        <v>47</v>
      </c>
    </row>
    <row r="283" spans="1:9" ht="15.75">
      <c r="A283" s="17">
        <f t="shared" si="4"/>
        <v>276</v>
      </c>
      <c r="B283" s="18" t="s">
        <v>327</v>
      </c>
      <c r="C283" s="18" t="s">
        <v>45</v>
      </c>
      <c r="D283" s="19" t="s">
        <v>236</v>
      </c>
      <c r="E283" s="19" t="s">
        <v>461</v>
      </c>
      <c r="F283" s="21">
        <v>20000</v>
      </c>
      <c r="G283" s="21"/>
      <c r="H283" s="18">
        <f>+Table53[[#This Row],[TAXABLE VALUE]]+Table53[[#This Row],[TAX]]</f>
        <v>20000</v>
      </c>
      <c r="I283" s="4" t="s">
        <v>47</v>
      </c>
    </row>
    <row r="284" spans="1:9" ht="15.75">
      <c r="A284" s="17">
        <f t="shared" si="4"/>
        <v>277</v>
      </c>
      <c r="B284" s="18" t="s">
        <v>327</v>
      </c>
      <c r="C284" s="18" t="s">
        <v>45</v>
      </c>
      <c r="D284" s="19" t="s">
        <v>240</v>
      </c>
      <c r="E284" s="19" t="s">
        <v>462</v>
      </c>
      <c r="F284" s="21">
        <v>25000</v>
      </c>
      <c r="G284" s="21"/>
      <c r="H284" s="18">
        <f>+Table53[[#This Row],[TAXABLE VALUE]]+Table53[[#This Row],[TAX]]</f>
        <v>25000</v>
      </c>
      <c r="I284" s="4" t="s">
        <v>47</v>
      </c>
    </row>
    <row r="285" spans="1:9" ht="15.75">
      <c r="A285" s="17">
        <f t="shared" si="4"/>
        <v>278</v>
      </c>
      <c r="B285" s="18" t="s">
        <v>327</v>
      </c>
      <c r="C285" s="18" t="s">
        <v>45</v>
      </c>
      <c r="D285" s="19" t="s">
        <v>242</v>
      </c>
      <c r="E285" s="19" t="s">
        <v>463</v>
      </c>
      <c r="F285" s="21">
        <v>20000</v>
      </c>
      <c r="G285" s="21"/>
      <c r="H285" s="18">
        <f>+Table53[[#This Row],[TAXABLE VALUE]]+Table53[[#This Row],[TAX]]</f>
        <v>20000</v>
      </c>
      <c r="I285" s="4" t="s">
        <v>47</v>
      </c>
    </row>
    <row r="286" spans="1:9" ht="15.75">
      <c r="A286" s="17">
        <f t="shared" si="4"/>
        <v>279</v>
      </c>
      <c r="B286" s="18" t="s">
        <v>327</v>
      </c>
      <c r="C286" s="18" t="s">
        <v>45</v>
      </c>
      <c r="D286" s="19" t="s">
        <v>244</v>
      </c>
      <c r="E286" s="19" t="s">
        <v>464</v>
      </c>
      <c r="F286" s="21">
        <v>20000</v>
      </c>
      <c r="G286" s="21"/>
      <c r="H286" s="18">
        <f>+Table53[[#This Row],[TAXABLE VALUE]]+Table53[[#This Row],[TAX]]</f>
        <v>20000</v>
      </c>
      <c r="I286" s="4" t="s">
        <v>47</v>
      </c>
    </row>
    <row r="287" spans="1:9" ht="15.75">
      <c r="A287" s="17">
        <f t="shared" si="4"/>
        <v>280</v>
      </c>
      <c r="B287" s="18" t="s">
        <v>327</v>
      </c>
      <c r="C287" s="18" t="s">
        <v>45</v>
      </c>
      <c r="D287" s="19" t="s">
        <v>246</v>
      </c>
      <c r="E287" s="19" t="s">
        <v>465</v>
      </c>
      <c r="F287" s="21">
        <v>20000</v>
      </c>
      <c r="G287" s="21"/>
      <c r="H287" s="18">
        <f>+Table53[[#This Row],[TAXABLE VALUE]]+Table53[[#This Row],[TAX]]</f>
        <v>20000</v>
      </c>
      <c r="I287" s="4" t="s">
        <v>47</v>
      </c>
    </row>
    <row r="288" spans="1:9" ht="15.75">
      <c r="A288" s="17">
        <f t="shared" si="4"/>
        <v>281</v>
      </c>
      <c r="B288" s="18" t="s">
        <v>327</v>
      </c>
      <c r="C288" s="18" t="s">
        <v>45</v>
      </c>
      <c r="D288" s="19" t="s">
        <v>248</v>
      </c>
      <c r="E288" s="19" t="s">
        <v>466</v>
      </c>
      <c r="F288" s="21">
        <v>20000</v>
      </c>
      <c r="G288" s="21"/>
      <c r="H288" s="18">
        <f>+Table53[[#This Row],[TAXABLE VALUE]]+Table53[[#This Row],[TAX]]</f>
        <v>20000</v>
      </c>
      <c r="I288" s="4" t="s">
        <v>47</v>
      </c>
    </row>
    <row r="289" spans="1:9" ht="15.75">
      <c r="A289" s="17">
        <f t="shared" si="4"/>
        <v>282</v>
      </c>
      <c r="B289" s="18" t="s">
        <v>327</v>
      </c>
      <c r="C289" s="18" t="s">
        <v>45</v>
      </c>
      <c r="D289" s="19" t="s">
        <v>250</v>
      </c>
      <c r="E289" s="19" t="s">
        <v>467</v>
      </c>
      <c r="F289" s="21">
        <v>20000</v>
      </c>
      <c r="G289" s="21"/>
      <c r="H289" s="18">
        <f>+Table53[[#This Row],[TAXABLE VALUE]]+Table53[[#This Row],[TAX]]</f>
        <v>20000</v>
      </c>
      <c r="I289" s="4" t="s">
        <v>47</v>
      </c>
    </row>
    <row r="290" spans="1:9" ht="15.75">
      <c r="A290" s="17">
        <f t="shared" si="4"/>
        <v>283</v>
      </c>
      <c r="B290" s="18" t="s">
        <v>327</v>
      </c>
      <c r="C290" s="18" t="s">
        <v>45</v>
      </c>
      <c r="D290" s="19" t="s">
        <v>252</v>
      </c>
      <c r="E290" s="19" t="s">
        <v>468</v>
      </c>
      <c r="F290" s="21">
        <v>20000</v>
      </c>
      <c r="G290" s="21"/>
      <c r="H290" s="18">
        <f>+Table53[[#This Row],[TAXABLE VALUE]]+Table53[[#This Row],[TAX]]</f>
        <v>20000</v>
      </c>
      <c r="I290" s="4" t="s">
        <v>47</v>
      </c>
    </row>
    <row r="291" spans="1:9" ht="15.75">
      <c r="A291" s="17">
        <f t="shared" si="4"/>
        <v>284</v>
      </c>
      <c r="B291" s="18" t="s">
        <v>327</v>
      </c>
      <c r="C291" s="18" t="s">
        <v>45</v>
      </c>
      <c r="D291" s="19" t="s">
        <v>67</v>
      </c>
      <c r="E291" s="19" t="s">
        <v>469</v>
      </c>
      <c r="F291" s="21">
        <v>20000</v>
      </c>
      <c r="G291" s="21"/>
      <c r="H291" s="18">
        <f>+Table53[[#This Row],[TAXABLE VALUE]]+Table53[[#This Row],[TAX]]</f>
        <v>20000</v>
      </c>
      <c r="I291" s="4" t="s">
        <v>47</v>
      </c>
    </row>
    <row r="292" spans="1:9" ht="15.75">
      <c r="A292" s="17">
        <f t="shared" si="4"/>
        <v>285</v>
      </c>
      <c r="B292" s="18" t="s">
        <v>327</v>
      </c>
      <c r="C292" s="18" t="s">
        <v>45</v>
      </c>
      <c r="D292" s="19" t="s">
        <v>255</v>
      </c>
      <c r="E292" s="19" t="s">
        <v>470</v>
      </c>
      <c r="F292" s="21">
        <v>20000</v>
      </c>
      <c r="G292" s="21"/>
      <c r="H292" s="18">
        <f>+Table53[[#This Row],[TAXABLE VALUE]]+Table53[[#This Row],[TAX]]</f>
        <v>20000</v>
      </c>
      <c r="I292" s="4" t="s">
        <v>47</v>
      </c>
    </row>
    <row r="293" spans="1:9" ht="15.75">
      <c r="A293" s="17">
        <f t="shared" si="4"/>
        <v>286</v>
      </c>
      <c r="B293" s="18" t="s">
        <v>327</v>
      </c>
      <c r="C293" s="18" t="s">
        <v>45</v>
      </c>
      <c r="D293" s="19" t="s">
        <v>257</v>
      </c>
      <c r="E293" s="19" t="s">
        <v>471</v>
      </c>
      <c r="F293" s="21">
        <v>20000</v>
      </c>
      <c r="G293" s="21"/>
      <c r="H293" s="18">
        <f>+Table53[[#This Row],[TAXABLE VALUE]]+Table53[[#This Row],[TAX]]</f>
        <v>20000</v>
      </c>
      <c r="I293" s="4" t="s">
        <v>47</v>
      </c>
    </row>
    <row r="294" spans="1:9" ht="15.75">
      <c r="A294" s="17">
        <f t="shared" si="4"/>
        <v>287</v>
      </c>
      <c r="B294" s="18" t="s">
        <v>327</v>
      </c>
      <c r="C294" s="18" t="s">
        <v>45</v>
      </c>
      <c r="D294" s="19" t="s">
        <v>259</v>
      </c>
      <c r="E294" s="19" t="s">
        <v>472</v>
      </c>
      <c r="F294" s="21">
        <v>20000</v>
      </c>
      <c r="G294" s="21"/>
      <c r="H294" s="18">
        <f>+Table53[[#This Row],[TAXABLE VALUE]]+Table53[[#This Row],[TAX]]</f>
        <v>20000</v>
      </c>
      <c r="I294" s="4" t="s">
        <v>47</v>
      </c>
    </row>
    <row r="295" spans="1:9" ht="15.75">
      <c r="A295" s="17">
        <f t="shared" si="4"/>
        <v>288</v>
      </c>
      <c r="B295" s="18" t="s">
        <v>327</v>
      </c>
      <c r="C295" s="18" t="s">
        <v>45</v>
      </c>
      <c r="D295" s="19" t="s">
        <v>261</v>
      </c>
      <c r="E295" s="19" t="s">
        <v>473</v>
      </c>
      <c r="F295" s="21">
        <v>20000</v>
      </c>
      <c r="G295" s="21"/>
      <c r="H295" s="18">
        <f>+Table53[[#This Row],[TAXABLE VALUE]]+Table53[[#This Row],[TAX]]</f>
        <v>20000</v>
      </c>
      <c r="I295" s="4" t="s">
        <v>47</v>
      </c>
    </row>
    <row r="296" spans="1:9" ht="15.75">
      <c r="A296" s="17">
        <f t="shared" si="4"/>
        <v>289</v>
      </c>
      <c r="B296" s="18" t="s">
        <v>327</v>
      </c>
      <c r="C296" s="18" t="s">
        <v>45</v>
      </c>
      <c r="D296" s="19" t="s">
        <v>263</v>
      </c>
      <c r="E296" s="19" t="s">
        <v>474</v>
      </c>
      <c r="F296" s="21">
        <v>20000</v>
      </c>
      <c r="G296" s="21"/>
      <c r="H296" s="18">
        <f>+Table53[[#This Row],[TAXABLE VALUE]]+Table53[[#This Row],[TAX]]</f>
        <v>20000</v>
      </c>
      <c r="I296" s="4" t="s">
        <v>47</v>
      </c>
    </row>
    <row r="297" spans="1:9" ht="15.75">
      <c r="A297" s="17">
        <f t="shared" si="4"/>
        <v>290</v>
      </c>
      <c r="B297" s="18" t="s">
        <v>327</v>
      </c>
      <c r="C297" s="18" t="s">
        <v>45</v>
      </c>
      <c r="D297" s="19" t="s">
        <v>475</v>
      </c>
      <c r="E297" s="19" t="s">
        <v>476</v>
      </c>
      <c r="F297" s="21">
        <v>20000</v>
      </c>
      <c r="G297" s="21"/>
      <c r="H297" s="18">
        <f>+Table53[[#This Row],[TAXABLE VALUE]]+Table53[[#This Row],[TAX]]</f>
        <v>20000</v>
      </c>
      <c r="I297" s="4" t="s">
        <v>47</v>
      </c>
    </row>
    <row r="298" spans="1:9" ht="15.75">
      <c r="A298" s="17">
        <f t="shared" si="4"/>
        <v>291</v>
      </c>
      <c r="B298" s="18" t="s">
        <v>327</v>
      </c>
      <c r="C298" s="18" t="s">
        <v>45</v>
      </c>
      <c r="D298" s="19" t="s">
        <v>265</v>
      </c>
      <c r="E298" s="19" t="s">
        <v>477</v>
      </c>
      <c r="F298" s="21">
        <v>20000</v>
      </c>
      <c r="G298" s="21"/>
      <c r="H298" s="18">
        <f>+Table53[[#This Row],[TAXABLE VALUE]]+Table53[[#This Row],[TAX]]</f>
        <v>20000</v>
      </c>
      <c r="I298" s="4" t="s">
        <v>47</v>
      </c>
    </row>
    <row r="299" spans="1:9" ht="15.75">
      <c r="A299" s="17">
        <f t="shared" si="4"/>
        <v>292</v>
      </c>
      <c r="B299" s="18" t="s">
        <v>327</v>
      </c>
      <c r="C299" s="18" t="s">
        <v>45</v>
      </c>
      <c r="D299" s="19" t="s">
        <v>267</v>
      </c>
      <c r="E299" s="19" t="s">
        <v>478</v>
      </c>
      <c r="F299" s="21">
        <v>20000</v>
      </c>
      <c r="G299" s="21"/>
      <c r="H299" s="18">
        <f>+Table53[[#This Row],[TAXABLE VALUE]]+Table53[[#This Row],[TAX]]</f>
        <v>20000</v>
      </c>
      <c r="I299" s="4" t="s">
        <v>47</v>
      </c>
    </row>
    <row r="300" spans="1:9" ht="15.75">
      <c r="A300" s="17">
        <f t="shared" si="4"/>
        <v>293</v>
      </c>
      <c r="B300" s="18" t="s">
        <v>327</v>
      </c>
      <c r="C300" s="18" t="s">
        <v>45</v>
      </c>
      <c r="D300" s="19" t="s">
        <v>269</v>
      </c>
      <c r="E300" s="19" t="s">
        <v>479</v>
      </c>
      <c r="F300" s="21">
        <v>20000</v>
      </c>
      <c r="G300" s="21"/>
      <c r="H300" s="18">
        <f>+Table53[[#This Row],[TAXABLE VALUE]]+Table53[[#This Row],[TAX]]</f>
        <v>20000</v>
      </c>
      <c r="I300" s="4" t="s">
        <v>47</v>
      </c>
    </row>
    <row r="301" spans="1:9" ht="15.75">
      <c r="A301" s="17">
        <f t="shared" si="4"/>
        <v>294</v>
      </c>
      <c r="B301" s="18" t="s">
        <v>327</v>
      </c>
      <c r="C301" s="18" t="s">
        <v>45</v>
      </c>
      <c r="D301" s="19" t="s">
        <v>271</v>
      </c>
      <c r="E301" s="19" t="s">
        <v>480</v>
      </c>
      <c r="F301" s="21">
        <v>20000</v>
      </c>
      <c r="G301" s="21"/>
      <c r="H301" s="18">
        <f>+Table53[[#This Row],[TAXABLE VALUE]]+Table53[[#This Row],[TAX]]</f>
        <v>20000</v>
      </c>
      <c r="I301" s="4" t="s">
        <v>47</v>
      </c>
    </row>
    <row r="302" spans="1:9" ht="15.75">
      <c r="A302" s="17">
        <f t="shared" si="4"/>
        <v>295</v>
      </c>
      <c r="B302" s="18" t="s">
        <v>327</v>
      </c>
      <c r="C302" s="18" t="s">
        <v>45</v>
      </c>
      <c r="D302" s="19" t="s">
        <v>273</v>
      </c>
      <c r="E302" s="19" t="s">
        <v>481</v>
      </c>
      <c r="F302" s="21">
        <v>20000</v>
      </c>
      <c r="G302" s="21"/>
      <c r="H302" s="18">
        <f>+Table53[[#This Row],[TAXABLE VALUE]]+Table53[[#This Row],[TAX]]</f>
        <v>20000</v>
      </c>
      <c r="I302" s="4" t="s">
        <v>47</v>
      </c>
    </row>
    <row r="303" spans="1:9" ht="15.75">
      <c r="A303" s="17">
        <f t="shared" si="4"/>
        <v>296</v>
      </c>
      <c r="B303" s="18" t="s">
        <v>327</v>
      </c>
      <c r="C303" s="18" t="s">
        <v>45</v>
      </c>
      <c r="D303" s="19" t="s">
        <v>275</v>
      </c>
      <c r="E303" s="19" t="s">
        <v>482</v>
      </c>
      <c r="F303" s="21">
        <v>20000</v>
      </c>
      <c r="G303" s="21"/>
      <c r="H303" s="18">
        <f>+Table53[[#This Row],[TAXABLE VALUE]]+Table53[[#This Row],[TAX]]</f>
        <v>20000</v>
      </c>
      <c r="I303" s="4" t="s">
        <v>47</v>
      </c>
    </row>
    <row r="304" spans="1:9" ht="15.75">
      <c r="A304" s="17">
        <f t="shared" si="4"/>
        <v>297</v>
      </c>
      <c r="B304" s="18" t="s">
        <v>327</v>
      </c>
      <c r="C304" s="18" t="s">
        <v>45</v>
      </c>
      <c r="D304" s="19" t="s">
        <v>277</v>
      </c>
      <c r="E304" s="19" t="s">
        <v>483</v>
      </c>
      <c r="F304" s="21">
        <v>20000</v>
      </c>
      <c r="G304" s="21"/>
      <c r="H304" s="18">
        <f>+Table53[[#This Row],[TAXABLE VALUE]]+Table53[[#This Row],[TAX]]</f>
        <v>20000</v>
      </c>
      <c r="I304" s="4" t="s">
        <v>47</v>
      </c>
    </row>
    <row r="305" spans="1:9" ht="15.75">
      <c r="A305" s="17">
        <f t="shared" si="4"/>
        <v>298</v>
      </c>
      <c r="B305" s="18" t="s">
        <v>327</v>
      </c>
      <c r="C305" s="18" t="s">
        <v>45</v>
      </c>
      <c r="D305" s="19" t="s">
        <v>279</v>
      </c>
      <c r="E305" s="19" t="s">
        <v>484</v>
      </c>
      <c r="F305" s="21">
        <v>20000</v>
      </c>
      <c r="G305" s="21"/>
      <c r="H305" s="18">
        <f>+Table53[[#This Row],[TAXABLE VALUE]]+Table53[[#This Row],[TAX]]</f>
        <v>20000</v>
      </c>
      <c r="I305" s="4" t="s">
        <v>47</v>
      </c>
    </row>
    <row r="306" spans="1:9" ht="15.75">
      <c r="A306" s="17">
        <f t="shared" si="4"/>
        <v>299</v>
      </c>
      <c r="B306" s="18" t="s">
        <v>327</v>
      </c>
      <c r="C306" s="18" t="s">
        <v>45</v>
      </c>
      <c r="D306" s="19" t="s">
        <v>287</v>
      </c>
      <c r="E306" s="19" t="s">
        <v>485</v>
      </c>
      <c r="F306" s="21">
        <v>20000</v>
      </c>
      <c r="G306" s="21"/>
      <c r="H306" s="18">
        <f>+Table53[[#This Row],[TAXABLE VALUE]]+Table53[[#This Row],[TAX]]</f>
        <v>20000</v>
      </c>
      <c r="I306" s="4" t="s">
        <v>47</v>
      </c>
    </row>
    <row r="307" spans="1:9" ht="15.75">
      <c r="A307" s="17">
        <f t="shared" si="4"/>
        <v>300</v>
      </c>
      <c r="B307" s="18" t="s">
        <v>327</v>
      </c>
      <c r="C307" s="18" t="s">
        <v>45</v>
      </c>
      <c r="D307" s="19" t="s">
        <v>289</v>
      </c>
      <c r="E307" s="19" t="s">
        <v>486</v>
      </c>
      <c r="F307" s="21">
        <v>20000</v>
      </c>
      <c r="G307" s="21"/>
      <c r="H307" s="18">
        <f>+Table53[[#This Row],[TAXABLE VALUE]]+Table53[[#This Row],[TAX]]</f>
        <v>20000</v>
      </c>
      <c r="I307" s="4" t="s">
        <v>47</v>
      </c>
    </row>
    <row r="308" spans="1:9" ht="15.75">
      <c r="A308" s="17">
        <f t="shared" si="4"/>
        <v>301</v>
      </c>
      <c r="B308" s="18" t="s">
        <v>327</v>
      </c>
      <c r="C308" s="18" t="s">
        <v>45</v>
      </c>
      <c r="D308" s="19" t="s">
        <v>291</v>
      </c>
      <c r="E308" s="19" t="s">
        <v>110</v>
      </c>
      <c r="F308" s="21">
        <v>18000</v>
      </c>
      <c r="G308" s="21"/>
      <c r="H308" s="18">
        <f>+Table53[[#This Row],[TAXABLE VALUE]]+Table53[[#This Row],[TAX]]</f>
        <v>18000</v>
      </c>
      <c r="I308" s="4" t="s">
        <v>47</v>
      </c>
    </row>
    <row r="309" spans="1:9" ht="15.75">
      <c r="A309" s="17">
        <f t="shared" si="4"/>
        <v>302</v>
      </c>
      <c r="B309" s="18" t="s">
        <v>327</v>
      </c>
      <c r="C309" s="18" t="s">
        <v>45</v>
      </c>
      <c r="D309" s="19" t="s">
        <v>293</v>
      </c>
      <c r="E309" s="19" t="s">
        <v>487</v>
      </c>
      <c r="F309" s="21">
        <v>18000</v>
      </c>
      <c r="G309" s="21"/>
      <c r="H309" s="18">
        <f>+Table53[[#This Row],[TAXABLE VALUE]]+Table53[[#This Row],[TAX]]</f>
        <v>18000</v>
      </c>
      <c r="I309" s="4" t="s">
        <v>47</v>
      </c>
    </row>
    <row r="310" spans="1:9" ht="15.75">
      <c r="A310" s="17">
        <f t="shared" si="4"/>
        <v>303</v>
      </c>
      <c r="B310" s="18" t="s">
        <v>327</v>
      </c>
      <c r="C310" s="18" t="s">
        <v>45</v>
      </c>
      <c r="D310" s="19" t="s">
        <v>295</v>
      </c>
      <c r="E310" s="19" t="s">
        <v>488</v>
      </c>
      <c r="F310" s="21">
        <v>20000</v>
      </c>
      <c r="G310" s="21"/>
      <c r="H310" s="18">
        <f>+Table53[[#This Row],[TAXABLE VALUE]]+Table53[[#This Row],[TAX]]</f>
        <v>20000</v>
      </c>
      <c r="I310" s="4" t="s">
        <v>47</v>
      </c>
    </row>
    <row r="311" spans="1:9" ht="15.75">
      <c r="A311" s="17">
        <f t="shared" si="4"/>
        <v>304</v>
      </c>
      <c r="B311" s="18" t="s">
        <v>327</v>
      </c>
      <c r="C311" s="18" t="s">
        <v>45</v>
      </c>
      <c r="D311" s="19" t="s">
        <v>297</v>
      </c>
      <c r="E311" s="19" t="s">
        <v>489</v>
      </c>
      <c r="F311" s="21">
        <v>18000</v>
      </c>
      <c r="G311" s="21"/>
      <c r="H311" s="18">
        <f>+Table53[[#This Row],[TAXABLE VALUE]]+Table53[[#This Row],[TAX]]</f>
        <v>18000</v>
      </c>
      <c r="I311" s="4" t="s">
        <v>47</v>
      </c>
    </row>
    <row r="312" spans="1:9" ht="15.75">
      <c r="A312" s="17">
        <f t="shared" si="4"/>
        <v>305</v>
      </c>
      <c r="B312" s="18" t="s">
        <v>327</v>
      </c>
      <c r="C312" s="18" t="s">
        <v>45</v>
      </c>
      <c r="D312" s="19" t="s">
        <v>299</v>
      </c>
      <c r="E312" s="19" t="s">
        <v>490</v>
      </c>
      <c r="F312" s="21">
        <v>18000</v>
      </c>
      <c r="G312" s="21"/>
      <c r="H312" s="18">
        <f>+Table53[[#This Row],[TAXABLE VALUE]]+Table53[[#This Row],[TAX]]</f>
        <v>18000</v>
      </c>
      <c r="I312" s="4" t="s">
        <v>47</v>
      </c>
    </row>
    <row r="313" spans="1:9" ht="15.75">
      <c r="A313" s="17">
        <f t="shared" si="4"/>
        <v>306</v>
      </c>
      <c r="B313" s="18" t="s">
        <v>327</v>
      </c>
      <c r="C313" s="18" t="s">
        <v>45</v>
      </c>
      <c r="D313" s="19" t="s">
        <v>301</v>
      </c>
      <c r="E313" s="19" t="s">
        <v>491</v>
      </c>
      <c r="F313" s="21">
        <v>14000</v>
      </c>
      <c r="G313" s="21"/>
      <c r="H313" s="18">
        <f>+Table53[[#This Row],[TAXABLE VALUE]]+Table53[[#This Row],[TAX]]</f>
        <v>14000</v>
      </c>
      <c r="I313" s="4" t="s">
        <v>47</v>
      </c>
    </row>
    <row r="314" spans="1:9" ht="15.75">
      <c r="A314" s="17">
        <f t="shared" si="4"/>
        <v>307</v>
      </c>
      <c r="B314" s="18" t="s">
        <v>327</v>
      </c>
      <c r="C314" s="18" t="s">
        <v>45</v>
      </c>
      <c r="D314" s="19" t="s">
        <v>492</v>
      </c>
      <c r="E314" s="19" t="s">
        <v>493</v>
      </c>
      <c r="F314" s="21">
        <v>18000</v>
      </c>
      <c r="G314" s="21"/>
      <c r="H314" s="18">
        <f>+Table53[[#This Row],[TAXABLE VALUE]]+Table53[[#This Row],[TAX]]</f>
        <v>18000</v>
      </c>
      <c r="I314" s="4" t="s">
        <v>47</v>
      </c>
    </row>
    <row r="315" spans="1:9" ht="15.75">
      <c r="A315" s="17">
        <f t="shared" si="4"/>
        <v>308</v>
      </c>
      <c r="B315" s="18" t="s">
        <v>327</v>
      </c>
      <c r="C315" s="18" t="s">
        <v>45</v>
      </c>
      <c r="D315" s="19" t="s">
        <v>307</v>
      </c>
      <c r="E315" s="19" t="s">
        <v>494</v>
      </c>
      <c r="F315" s="21">
        <v>18000</v>
      </c>
      <c r="G315" s="21"/>
      <c r="H315" s="18">
        <f>+Table53[[#This Row],[TAXABLE VALUE]]+Table53[[#This Row],[TAX]]</f>
        <v>18000</v>
      </c>
      <c r="I315" s="4" t="s">
        <v>47</v>
      </c>
    </row>
    <row r="316" spans="1:9" ht="15.75">
      <c r="A316" s="17">
        <f t="shared" si="4"/>
        <v>309</v>
      </c>
      <c r="B316" s="18" t="s">
        <v>327</v>
      </c>
      <c r="C316" s="18" t="s">
        <v>45</v>
      </c>
      <c r="D316" s="19" t="s">
        <v>495</v>
      </c>
      <c r="E316" s="19" t="s">
        <v>496</v>
      </c>
      <c r="F316" s="21">
        <v>20000</v>
      </c>
      <c r="G316" s="21"/>
      <c r="H316" s="18">
        <f>+Table53[[#This Row],[TAXABLE VALUE]]+Table53[[#This Row],[TAX]]</f>
        <v>20000</v>
      </c>
      <c r="I316" s="4" t="s">
        <v>47</v>
      </c>
    </row>
    <row r="317" spans="1:9" ht="15.75">
      <c r="A317" s="17">
        <f t="shared" si="4"/>
        <v>310</v>
      </c>
      <c r="B317" s="18" t="s">
        <v>327</v>
      </c>
      <c r="C317" s="18" t="s">
        <v>45</v>
      </c>
      <c r="D317" s="19" t="s">
        <v>310</v>
      </c>
      <c r="E317" s="19" t="s">
        <v>497</v>
      </c>
      <c r="F317" s="21">
        <v>18000</v>
      </c>
      <c r="G317" s="21"/>
      <c r="H317" s="18">
        <f>+Table53[[#This Row],[TAXABLE VALUE]]+Table53[[#This Row],[TAX]]</f>
        <v>18000</v>
      </c>
      <c r="I317" s="4" t="s">
        <v>47</v>
      </c>
    </row>
    <row r="318" spans="1:9" ht="15.75">
      <c r="A318" s="17">
        <f t="shared" si="4"/>
        <v>311</v>
      </c>
      <c r="B318" s="18" t="s">
        <v>327</v>
      </c>
      <c r="C318" s="18" t="s">
        <v>45</v>
      </c>
      <c r="D318" s="19" t="s">
        <v>498</v>
      </c>
      <c r="E318" s="19" t="s">
        <v>499</v>
      </c>
      <c r="F318" s="21">
        <v>20000</v>
      </c>
      <c r="G318" s="21"/>
      <c r="H318" s="18">
        <f>+Table53[[#This Row],[TAXABLE VALUE]]+Table53[[#This Row],[TAX]]</f>
        <v>20000</v>
      </c>
      <c r="I318" s="4" t="s">
        <v>47</v>
      </c>
    </row>
    <row r="319" spans="1:9" ht="15.75">
      <c r="A319" s="17">
        <f t="shared" si="4"/>
        <v>312</v>
      </c>
      <c r="B319" s="18" t="s">
        <v>327</v>
      </c>
      <c r="C319" s="18" t="s">
        <v>45</v>
      </c>
      <c r="D319" s="19" t="s">
        <v>500</v>
      </c>
      <c r="E319" s="19" t="s">
        <v>501</v>
      </c>
      <c r="F319" s="21">
        <v>20000</v>
      </c>
      <c r="G319" s="21"/>
      <c r="H319" s="18">
        <f>+Table53[[#This Row],[TAXABLE VALUE]]+Table53[[#This Row],[TAX]]</f>
        <v>20000</v>
      </c>
      <c r="I319" s="4" t="s">
        <v>47</v>
      </c>
    </row>
    <row r="320" spans="1:9" ht="15.75">
      <c r="A320" s="17">
        <f t="shared" si="4"/>
        <v>313</v>
      </c>
      <c r="B320" s="18" t="s">
        <v>327</v>
      </c>
      <c r="C320" s="18" t="s">
        <v>45</v>
      </c>
      <c r="D320" s="19" t="s">
        <v>502</v>
      </c>
      <c r="E320" s="19" t="s">
        <v>503</v>
      </c>
      <c r="F320" s="21">
        <v>18000</v>
      </c>
      <c r="G320" s="21"/>
      <c r="H320" s="18">
        <f>+Table53[[#This Row],[TAXABLE VALUE]]+Table53[[#This Row],[TAX]]</f>
        <v>18000</v>
      </c>
      <c r="I320" s="4" t="s">
        <v>47</v>
      </c>
    </row>
    <row r="321" spans="1:9" ht="15.75">
      <c r="A321" s="17">
        <f t="shared" si="4"/>
        <v>314</v>
      </c>
      <c r="B321" s="18" t="s">
        <v>327</v>
      </c>
      <c r="C321" s="18" t="s">
        <v>45</v>
      </c>
      <c r="D321" s="19" t="s">
        <v>312</v>
      </c>
      <c r="E321" s="19" t="s">
        <v>504</v>
      </c>
      <c r="F321" s="21">
        <v>18000</v>
      </c>
      <c r="G321" s="21"/>
      <c r="H321" s="18">
        <f>+Table53[[#This Row],[TAXABLE VALUE]]+Table53[[#This Row],[TAX]]</f>
        <v>18000</v>
      </c>
      <c r="I321" s="4" t="s">
        <v>47</v>
      </c>
    </row>
    <row r="322" spans="1:9" ht="15.75">
      <c r="A322" s="17">
        <f t="shared" si="4"/>
        <v>315</v>
      </c>
      <c r="B322" s="18" t="s">
        <v>327</v>
      </c>
      <c r="C322" s="18" t="s">
        <v>45</v>
      </c>
      <c r="D322" s="19" t="s">
        <v>71</v>
      </c>
      <c r="E322" s="19" t="s">
        <v>505</v>
      </c>
      <c r="F322" s="21">
        <v>18000</v>
      </c>
      <c r="G322" s="21"/>
      <c r="H322" s="18">
        <f>+Table53[[#This Row],[TAXABLE VALUE]]+Table53[[#This Row],[TAX]]</f>
        <v>18000</v>
      </c>
      <c r="I322" s="4" t="s">
        <v>47</v>
      </c>
    </row>
    <row r="323" spans="1:9" ht="15.75">
      <c r="A323" s="17">
        <f t="shared" si="4"/>
        <v>316</v>
      </c>
      <c r="B323" s="18" t="s">
        <v>327</v>
      </c>
      <c r="C323" s="18" t="s">
        <v>45</v>
      </c>
      <c r="D323" s="19" t="s">
        <v>506</v>
      </c>
      <c r="E323" s="19" t="s">
        <v>507</v>
      </c>
      <c r="F323" s="21">
        <v>18000</v>
      </c>
      <c r="G323" s="21"/>
      <c r="H323" s="18">
        <f>+Table53[[#This Row],[TAXABLE VALUE]]+Table53[[#This Row],[TAX]]</f>
        <v>18000</v>
      </c>
      <c r="I323" s="4" t="s">
        <v>47</v>
      </c>
    </row>
    <row r="324" spans="1:9" ht="15.75">
      <c r="A324" s="17">
        <f t="shared" si="4"/>
        <v>317</v>
      </c>
      <c r="B324" s="18" t="s">
        <v>327</v>
      </c>
      <c r="C324" s="18" t="s">
        <v>45</v>
      </c>
      <c r="D324" s="19" t="s">
        <v>508</v>
      </c>
      <c r="E324" s="19" t="s">
        <v>509</v>
      </c>
      <c r="F324" s="21">
        <v>20000</v>
      </c>
      <c r="G324" s="21"/>
      <c r="H324" s="18">
        <f>+Table53[[#This Row],[TAXABLE VALUE]]+Table53[[#This Row],[TAX]]</f>
        <v>20000</v>
      </c>
      <c r="I324" s="4" t="s">
        <v>47</v>
      </c>
    </row>
    <row r="325" spans="1:9" ht="15.75">
      <c r="A325" s="17">
        <f t="shared" si="4"/>
        <v>318</v>
      </c>
      <c r="B325" s="18" t="s">
        <v>327</v>
      </c>
      <c r="C325" s="18" t="s">
        <v>45</v>
      </c>
      <c r="D325" s="19" t="s">
        <v>510</v>
      </c>
      <c r="E325" s="19" t="s">
        <v>511</v>
      </c>
      <c r="F325" s="21">
        <v>18000</v>
      </c>
      <c r="G325" s="21"/>
      <c r="H325" s="18">
        <f>+Table53[[#This Row],[TAXABLE VALUE]]+Table53[[#This Row],[TAX]]</f>
        <v>18000</v>
      </c>
      <c r="I325" s="4" t="s">
        <v>47</v>
      </c>
    </row>
    <row r="326" spans="1:9" ht="15.75">
      <c r="A326" s="17">
        <f t="shared" si="4"/>
        <v>319</v>
      </c>
      <c r="B326" s="18" t="s">
        <v>327</v>
      </c>
      <c r="C326" s="18" t="s">
        <v>45</v>
      </c>
      <c r="D326" s="19" t="s">
        <v>512</v>
      </c>
      <c r="E326" s="19" t="s">
        <v>513</v>
      </c>
      <c r="F326" s="21">
        <v>18000</v>
      </c>
      <c r="G326" s="21"/>
      <c r="H326" s="18">
        <f>+Table53[[#This Row],[TAXABLE VALUE]]+Table53[[#This Row],[TAX]]</f>
        <v>18000</v>
      </c>
      <c r="I326" s="4" t="s">
        <v>47</v>
      </c>
    </row>
    <row r="327" spans="1:9" ht="15.75">
      <c r="A327" s="17">
        <f t="shared" si="4"/>
        <v>320</v>
      </c>
      <c r="B327" s="18" t="s">
        <v>327</v>
      </c>
      <c r="C327" s="18" t="s">
        <v>45</v>
      </c>
      <c r="D327" s="19" t="s">
        <v>514</v>
      </c>
      <c r="E327" s="19" t="s">
        <v>515</v>
      </c>
      <c r="F327" s="21">
        <v>18000</v>
      </c>
      <c r="G327" s="21"/>
      <c r="H327" s="18">
        <f>+Table53[[#This Row],[TAXABLE VALUE]]+Table53[[#This Row],[TAX]]</f>
        <v>18000</v>
      </c>
      <c r="I327" s="4" t="s">
        <v>47</v>
      </c>
    </row>
    <row r="328" spans="1:9" ht="15.75">
      <c r="A328" s="17">
        <f t="shared" si="4"/>
        <v>321</v>
      </c>
      <c r="B328" s="18" t="s">
        <v>327</v>
      </c>
      <c r="C328" s="18" t="s">
        <v>45</v>
      </c>
      <c r="D328" s="19" t="s">
        <v>516</v>
      </c>
      <c r="E328" s="19" t="s">
        <v>517</v>
      </c>
      <c r="F328" s="21">
        <v>18000</v>
      </c>
      <c r="G328" s="21"/>
      <c r="H328" s="18">
        <f>+Table53[[#This Row],[TAXABLE VALUE]]+Table53[[#This Row],[TAX]]</f>
        <v>18000</v>
      </c>
      <c r="I328" s="4" t="s">
        <v>47</v>
      </c>
    </row>
    <row r="329" spans="1:9" ht="15.75">
      <c r="A329" s="17">
        <f t="shared" si="4"/>
        <v>322</v>
      </c>
      <c r="B329" s="18" t="s">
        <v>327</v>
      </c>
      <c r="C329" s="18" t="s">
        <v>45</v>
      </c>
      <c r="D329" s="19" t="s">
        <v>518</v>
      </c>
      <c r="E329" s="19" t="s">
        <v>519</v>
      </c>
      <c r="F329" s="21">
        <v>18000</v>
      </c>
      <c r="G329" s="21"/>
      <c r="H329" s="18">
        <f>+Table53[[#This Row],[TAXABLE VALUE]]+Table53[[#This Row],[TAX]]</f>
        <v>18000</v>
      </c>
      <c r="I329" s="4" t="s">
        <v>47</v>
      </c>
    </row>
    <row r="330" spans="1:9" ht="15.75">
      <c r="A330" s="17">
        <f t="shared" ref="A330:A393" si="5">+A329+1</f>
        <v>323</v>
      </c>
      <c r="B330" s="18" t="s">
        <v>327</v>
      </c>
      <c r="C330" s="18" t="s">
        <v>45</v>
      </c>
      <c r="D330" s="19" t="s">
        <v>520</v>
      </c>
      <c r="E330" s="19" t="s">
        <v>521</v>
      </c>
      <c r="F330" s="21">
        <v>18000</v>
      </c>
      <c r="G330" s="21"/>
      <c r="H330" s="18">
        <f>+Table53[[#This Row],[TAXABLE VALUE]]+Table53[[#This Row],[TAX]]</f>
        <v>18000</v>
      </c>
      <c r="I330" s="4" t="s">
        <v>47</v>
      </c>
    </row>
    <row r="331" spans="1:9" ht="15.75">
      <c r="A331" s="17">
        <f t="shared" si="5"/>
        <v>324</v>
      </c>
      <c r="B331" s="18" t="s">
        <v>327</v>
      </c>
      <c r="C331" s="18" t="s">
        <v>45</v>
      </c>
      <c r="D331" s="19" t="s">
        <v>522</v>
      </c>
      <c r="E331" s="19" t="s">
        <v>523</v>
      </c>
      <c r="F331" s="21">
        <v>18000</v>
      </c>
      <c r="G331" s="21"/>
      <c r="H331" s="18">
        <f>+Table53[[#This Row],[TAXABLE VALUE]]+Table53[[#This Row],[TAX]]</f>
        <v>18000</v>
      </c>
      <c r="I331" s="4" t="s">
        <v>47</v>
      </c>
    </row>
    <row r="332" spans="1:9" ht="15.75">
      <c r="A332" s="17">
        <f t="shared" si="5"/>
        <v>325</v>
      </c>
      <c r="B332" s="18" t="s">
        <v>327</v>
      </c>
      <c r="C332" s="18" t="s">
        <v>45</v>
      </c>
      <c r="D332" s="19" t="s">
        <v>524</v>
      </c>
      <c r="E332" s="19" t="s">
        <v>525</v>
      </c>
      <c r="F332" s="21">
        <v>18000</v>
      </c>
      <c r="G332" s="21"/>
      <c r="H332" s="18">
        <f>+Table53[[#This Row],[TAXABLE VALUE]]+Table53[[#This Row],[TAX]]</f>
        <v>18000</v>
      </c>
      <c r="I332" s="4" t="s">
        <v>47</v>
      </c>
    </row>
    <row r="333" spans="1:9" ht="15.75">
      <c r="A333" s="17">
        <f t="shared" si="5"/>
        <v>326</v>
      </c>
      <c r="B333" s="18" t="s">
        <v>327</v>
      </c>
      <c r="C333" s="18" t="s">
        <v>45</v>
      </c>
      <c r="D333" s="19" t="s">
        <v>526</v>
      </c>
      <c r="E333" s="19" t="s">
        <v>162</v>
      </c>
      <c r="F333" s="21">
        <v>18000</v>
      </c>
      <c r="G333" s="21"/>
      <c r="H333" s="18">
        <f>+Table53[[#This Row],[TAXABLE VALUE]]+Table53[[#This Row],[TAX]]</f>
        <v>18000</v>
      </c>
      <c r="I333" s="4" t="s">
        <v>47</v>
      </c>
    </row>
    <row r="334" spans="1:9" ht="15.75">
      <c r="A334" s="17">
        <f t="shared" si="5"/>
        <v>327</v>
      </c>
      <c r="B334" s="18" t="s">
        <v>327</v>
      </c>
      <c r="C334" s="18" t="s">
        <v>45</v>
      </c>
      <c r="D334" s="19" t="s">
        <v>527</v>
      </c>
      <c r="E334" s="19" t="s">
        <v>528</v>
      </c>
      <c r="F334" s="21">
        <v>18000</v>
      </c>
      <c r="G334" s="21"/>
      <c r="H334" s="18">
        <f>+Table53[[#This Row],[TAXABLE VALUE]]+Table53[[#This Row],[TAX]]</f>
        <v>18000</v>
      </c>
      <c r="I334" s="4" t="s">
        <v>47</v>
      </c>
    </row>
    <row r="335" spans="1:9" ht="15.75">
      <c r="A335" s="17">
        <f t="shared" si="5"/>
        <v>328</v>
      </c>
      <c r="B335" s="18" t="s">
        <v>327</v>
      </c>
      <c r="C335" s="18" t="s">
        <v>45</v>
      </c>
      <c r="D335" s="19" t="s">
        <v>529</v>
      </c>
      <c r="E335" s="19" t="s">
        <v>530</v>
      </c>
      <c r="F335" s="21">
        <v>18000</v>
      </c>
      <c r="G335" s="21"/>
      <c r="H335" s="18">
        <f>+Table53[[#This Row],[TAXABLE VALUE]]+Table53[[#This Row],[TAX]]</f>
        <v>18000</v>
      </c>
      <c r="I335" s="4" t="s">
        <v>47</v>
      </c>
    </row>
    <row r="336" spans="1:9" ht="15.75">
      <c r="A336" s="17">
        <f t="shared" si="5"/>
        <v>329</v>
      </c>
      <c r="B336" s="18" t="s">
        <v>327</v>
      </c>
      <c r="C336" s="18" t="s">
        <v>45</v>
      </c>
      <c r="D336" s="19" t="s">
        <v>79</v>
      </c>
      <c r="E336" s="19" t="s">
        <v>531</v>
      </c>
      <c r="F336" s="21">
        <v>18000</v>
      </c>
      <c r="G336" s="21"/>
      <c r="H336" s="18">
        <f>+Table53[[#This Row],[TAXABLE VALUE]]+Table53[[#This Row],[TAX]]</f>
        <v>18000</v>
      </c>
      <c r="I336" s="4" t="s">
        <v>47</v>
      </c>
    </row>
    <row r="337" spans="1:9" ht="15.75">
      <c r="A337" s="17">
        <f t="shared" si="5"/>
        <v>330</v>
      </c>
      <c r="B337" s="18" t="s">
        <v>327</v>
      </c>
      <c r="C337" s="18" t="s">
        <v>45</v>
      </c>
      <c r="D337" s="19" t="s">
        <v>532</v>
      </c>
      <c r="E337" s="19" t="s">
        <v>533</v>
      </c>
      <c r="F337" s="21">
        <v>18000</v>
      </c>
      <c r="G337" s="21"/>
      <c r="H337" s="18">
        <f>+Table53[[#This Row],[TAXABLE VALUE]]+Table53[[#This Row],[TAX]]</f>
        <v>18000</v>
      </c>
      <c r="I337" s="4" t="s">
        <v>47</v>
      </c>
    </row>
    <row r="338" spans="1:9" ht="15.75">
      <c r="A338" s="17">
        <f t="shared" si="5"/>
        <v>331</v>
      </c>
      <c r="B338" s="18" t="s">
        <v>327</v>
      </c>
      <c r="C338" s="18" t="s">
        <v>45</v>
      </c>
      <c r="D338" s="19" t="s">
        <v>81</v>
      </c>
      <c r="E338" s="19" t="s">
        <v>534</v>
      </c>
      <c r="F338" s="21">
        <v>18000</v>
      </c>
      <c r="G338" s="21"/>
      <c r="H338" s="18">
        <f>+Table53[[#This Row],[TAXABLE VALUE]]+Table53[[#This Row],[TAX]]</f>
        <v>18000</v>
      </c>
      <c r="I338" s="4" t="s">
        <v>47</v>
      </c>
    </row>
    <row r="339" spans="1:9" ht="15.75">
      <c r="A339" s="17">
        <f t="shared" si="5"/>
        <v>332</v>
      </c>
      <c r="B339" s="18" t="s">
        <v>327</v>
      </c>
      <c r="C339" s="18" t="s">
        <v>45</v>
      </c>
      <c r="D339" s="19" t="s">
        <v>535</v>
      </c>
      <c r="E339" s="19" t="s">
        <v>536</v>
      </c>
      <c r="F339" s="21">
        <v>18000</v>
      </c>
      <c r="G339" s="21"/>
      <c r="H339" s="18">
        <f>+Table53[[#This Row],[TAXABLE VALUE]]+Table53[[#This Row],[TAX]]</f>
        <v>18000</v>
      </c>
      <c r="I339" s="4" t="s">
        <v>47</v>
      </c>
    </row>
    <row r="340" spans="1:9" ht="15.75">
      <c r="A340" s="17">
        <f t="shared" si="5"/>
        <v>333</v>
      </c>
      <c r="B340" s="18" t="s">
        <v>327</v>
      </c>
      <c r="C340" s="18" t="s">
        <v>45</v>
      </c>
      <c r="D340" s="19" t="s">
        <v>537</v>
      </c>
      <c r="E340" s="19" t="s">
        <v>538</v>
      </c>
      <c r="F340" s="21">
        <v>18000</v>
      </c>
      <c r="G340" s="21"/>
      <c r="H340" s="18">
        <f>+Table53[[#This Row],[TAXABLE VALUE]]+Table53[[#This Row],[TAX]]</f>
        <v>18000</v>
      </c>
      <c r="I340" s="4" t="s">
        <v>47</v>
      </c>
    </row>
    <row r="341" spans="1:9" ht="15.75">
      <c r="A341" s="17">
        <f t="shared" si="5"/>
        <v>334</v>
      </c>
      <c r="B341" s="18" t="s">
        <v>327</v>
      </c>
      <c r="C341" s="18" t="s">
        <v>45</v>
      </c>
      <c r="D341" s="19" t="s">
        <v>539</v>
      </c>
      <c r="E341" s="19" t="s">
        <v>540</v>
      </c>
      <c r="F341" s="21">
        <v>18000</v>
      </c>
      <c r="G341" s="21"/>
      <c r="H341" s="18">
        <f>+Table53[[#This Row],[TAXABLE VALUE]]+Table53[[#This Row],[TAX]]</f>
        <v>18000</v>
      </c>
      <c r="I341" s="4" t="s">
        <v>47</v>
      </c>
    </row>
    <row r="342" spans="1:9" ht="15.75">
      <c r="A342" s="17">
        <f t="shared" si="5"/>
        <v>335</v>
      </c>
      <c r="B342" s="18" t="s">
        <v>327</v>
      </c>
      <c r="C342" s="18" t="s">
        <v>45</v>
      </c>
      <c r="D342" s="19" t="s">
        <v>541</v>
      </c>
      <c r="E342" s="19" t="s">
        <v>542</v>
      </c>
      <c r="F342" s="21">
        <v>20000</v>
      </c>
      <c r="G342" s="21"/>
      <c r="H342" s="18">
        <f>+Table53[[#This Row],[TAXABLE VALUE]]+Table53[[#This Row],[TAX]]</f>
        <v>20000</v>
      </c>
      <c r="I342" s="4" t="s">
        <v>47</v>
      </c>
    </row>
    <row r="343" spans="1:9" ht="15.75">
      <c r="A343" s="17">
        <f t="shared" si="5"/>
        <v>336</v>
      </c>
      <c r="B343" s="18" t="s">
        <v>327</v>
      </c>
      <c r="C343" s="18" t="s">
        <v>45</v>
      </c>
      <c r="D343" s="19" t="s">
        <v>84</v>
      </c>
      <c r="E343" s="19" t="s">
        <v>543</v>
      </c>
      <c r="F343" s="21">
        <v>18000</v>
      </c>
      <c r="G343" s="21"/>
      <c r="H343" s="18">
        <f>+Table53[[#This Row],[TAXABLE VALUE]]+Table53[[#This Row],[TAX]]</f>
        <v>18000</v>
      </c>
      <c r="I343" s="4" t="s">
        <v>47</v>
      </c>
    </row>
    <row r="344" spans="1:9" ht="15.75">
      <c r="A344" s="17">
        <f t="shared" si="5"/>
        <v>337</v>
      </c>
      <c r="B344" s="18" t="s">
        <v>327</v>
      </c>
      <c r="C344" s="18" t="s">
        <v>45</v>
      </c>
      <c r="D344" s="19" t="s">
        <v>544</v>
      </c>
      <c r="E344" s="19" t="s">
        <v>545</v>
      </c>
      <c r="F344" s="21">
        <v>18000</v>
      </c>
      <c r="G344" s="21"/>
      <c r="H344" s="18">
        <f>+Table53[[#This Row],[TAXABLE VALUE]]+Table53[[#This Row],[TAX]]</f>
        <v>18000</v>
      </c>
      <c r="I344" s="4" t="s">
        <v>47</v>
      </c>
    </row>
    <row r="345" spans="1:9" ht="15.75">
      <c r="A345" s="17">
        <f t="shared" si="5"/>
        <v>338</v>
      </c>
      <c r="B345" s="18" t="s">
        <v>327</v>
      </c>
      <c r="C345" s="18" t="s">
        <v>45</v>
      </c>
      <c r="D345" s="19" t="s">
        <v>546</v>
      </c>
      <c r="E345" s="19" t="s">
        <v>547</v>
      </c>
      <c r="F345" s="21">
        <v>18000</v>
      </c>
      <c r="G345" s="21"/>
      <c r="H345" s="18">
        <f>+Table53[[#This Row],[TAXABLE VALUE]]+Table53[[#This Row],[TAX]]</f>
        <v>18000</v>
      </c>
      <c r="I345" s="4" t="s">
        <v>47</v>
      </c>
    </row>
    <row r="346" spans="1:9" ht="15.75">
      <c r="A346" s="17">
        <f t="shared" si="5"/>
        <v>339</v>
      </c>
      <c r="B346" s="18" t="s">
        <v>327</v>
      </c>
      <c r="C346" s="18" t="s">
        <v>45</v>
      </c>
      <c r="D346" s="19" t="s">
        <v>548</v>
      </c>
      <c r="E346" s="19" t="s">
        <v>549</v>
      </c>
      <c r="F346" s="21">
        <v>18000</v>
      </c>
      <c r="G346" s="21"/>
      <c r="H346" s="18">
        <f>+Table53[[#This Row],[TAXABLE VALUE]]+Table53[[#This Row],[TAX]]</f>
        <v>18000</v>
      </c>
      <c r="I346" s="4" t="s">
        <v>47</v>
      </c>
    </row>
    <row r="347" spans="1:9" ht="15.75">
      <c r="A347" s="17">
        <f t="shared" si="5"/>
        <v>340</v>
      </c>
      <c r="B347" s="18" t="s">
        <v>327</v>
      </c>
      <c r="C347" s="18" t="s">
        <v>45</v>
      </c>
      <c r="D347" s="19" t="s">
        <v>550</v>
      </c>
      <c r="E347" s="19" t="s">
        <v>551</v>
      </c>
      <c r="F347" s="21">
        <v>18000</v>
      </c>
      <c r="G347" s="21"/>
      <c r="H347" s="18">
        <f>+Table53[[#This Row],[TAXABLE VALUE]]+Table53[[#This Row],[TAX]]</f>
        <v>18000</v>
      </c>
      <c r="I347" s="4" t="s">
        <v>47</v>
      </c>
    </row>
    <row r="348" spans="1:9" ht="15.75">
      <c r="A348" s="17">
        <f t="shared" si="5"/>
        <v>341</v>
      </c>
      <c r="B348" s="18" t="s">
        <v>327</v>
      </c>
      <c r="C348" s="18" t="s">
        <v>45</v>
      </c>
      <c r="D348" s="19" t="s">
        <v>552</v>
      </c>
      <c r="E348" s="19" t="s">
        <v>553</v>
      </c>
      <c r="F348" s="21">
        <v>18000</v>
      </c>
      <c r="G348" s="21"/>
      <c r="H348" s="18">
        <f>+Table53[[#This Row],[TAXABLE VALUE]]+Table53[[#This Row],[TAX]]</f>
        <v>18000</v>
      </c>
      <c r="I348" s="4" t="s">
        <v>47</v>
      </c>
    </row>
    <row r="349" spans="1:9" ht="15.75">
      <c r="A349" s="17">
        <f t="shared" si="5"/>
        <v>342</v>
      </c>
      <c r="B349" s="18" t="s">
        <v>327</v>
      </c>
      <c r="C349" s="18" t="s">
        <v>45</v>
      </c>
      <c r="D349" s="19" t="s">
        <v>554</v>
      </c>
      <c r="E349" s="19" t="s">
        <v>555</v>
      </c>
      <c r="F349" s="21">
        <v>18000</v>
      </c>
      <c r="G349" s="21"/>
      <c r="H349" s="18">
        <f>+Table53[[#This Row],[TAXABLE VALUE]]+Table53[[#This Row],[TAX]]</f>
        <v>18000</v>
      </c>
      <c r="I349" s="4" t="s">
        <v>47</v>
      </c>
    </row>
    <row r="350" spans="1:9" ht="15.75">
      <c r="A350" s="17">
        <f t="shared" si="5"/>
        <v>343</v>
      </c>
      <c r="B350" s="18" t="s">
        <v>327</v>
      </c>
      <c r="C350" s="18" t="s">
        <v>45</v>
      </c>
      <c r="D350" s="19" t="s">
        <v>556</v>
      </c>
      <c r="E350" s="19" t="s">
        <v>557</v>
      </c>
      <c r="F350" s="21">
        <v>18000</v>
      </c>
      <c r="G350" s="21"/>
      <c r="H350" s="18">
        <f>+Table53[[#This Row],[TAXABLE VALUE]]+Table53[[#This Row],[TAX]]</f>
        <v>18000</v>
      </c>
      <c r="I350" s="4" t="s">
        <v>47</v>
      </c>
    </row>
    <row r="351" spans="1:9" ht="15.75">
      <c r="A351" s="17">
        <f t="shared" si="5"/>
        <v>344</v>
      </c>
      <c r="B351" s="18" t="s">
        <v>327</v>
      </c>
      <c r="C351" s="18" t="s">
        <v>45</v>
      </c>
      <c r="D351" s="19" t="s">
        <v>558</v>
      </c>
      <c r="E351" s="19" t="s">
        <v>559</v>
      </c>
      <c r="F351" s="21">
        <v>18000</v>
      </c>
      <c r="G351" s="21"/>
      <c r="H351" s="18">
        <f>+Table53[[#This Row],[TAXABLE VALUE]]+Table53[[#This Row],[TAX]]</f>
        <v>18000</v>
      </c>
      <c r="I351" s="4" t="s">
        <v>47</v>
      </c>
    </row>
    <row r="352" spans="1:9" ht="15.75">
      <c r="A352" s="17">
        <f t="shared" si="5"/>
        <v>345</v>
      </c>
      <c r="B352" s="18" t="s">
        <v>327</v>
      </c>
      <c r="C352" s="18" t="s">
        <v>45</v>
      </c>
      <c r="D352" s="19" t="s">
        <v>330</v>
      </c>
      <c r="E352" s="19" t="s">
        <v>560</v>
      </c>
      <c r="F352" s="21">
        <v>18000</v>
      </c>
      <c r="G352" s="21"/>
      <c r="H352" s="18">
        <f>+Table53[[#This Row],[TAXABLE VALUE]]+Table53[[#This Row],[TAX]]</f>
        <v>18000</v>
      </c>
      <c r="I352" s="4" t="s">
        <v>47</v>
      </c>
    </row>
    <row r="353" spans="1:9" ht="15.75">
      <c r="A353" s="17">
        <f t="shared" si="5"/>
        <v>346</v>
      </c>
      <c r="B353" s="18" t="s">
        <v>327</v>
      </c>
      <c r="C353" s="18" t="s">
        <v>45</v>
      </c>
      <c r="D353" s="19" t="s">
        <v>561</v>
      </c>
      <c r="E353" s="19" t="s">
        <v>562</v>
      </c>
      <c r="F353" s="21">
        <v>14000</v>
      </c>
      <c r="G353" s="21"/>
      <c r="H353" s="18">
        <f>+Table53[[#This Row],[TAXABLE VALUE]]+Table53[[#This Row],[TAX]]</f>
        <v>14000</v>
      </c>
      <c r="I353" s="4" t="s">
        <v>47</v>
      </c>
    </row>
    <row r="354" spans="1:9" ht="15.75">
      <c r="A354" s="17">
        <f t="shared" si="5"/>
        <v>347</v>
      </c>
      <c r="B354" s="18" t="s">
        <v>327</v>
      </c>
      <c r="C354" s="18" t="s">
        <v>45</v>
      </c>
      <c r="D354" s="19" t="s">
        <v>563</v>
      </c>
      <c r="E354" s="19" t="s">
        <v>564</v>
      </c>
      <c r="F354" s="21">
        <v>18000</v>
      </c>
      <c r="G354" s="21"/>
      <c r="H354" s="18">
        <f>+Table53[[#This Row],[TAXABLE VALUE]]+Table53[[#This Row],[TAX]]</f>
        <v>18000</v>
      </c>
      <c r="I354" s="4" t="s">
        <v>47</v>
      </c>
    </row>
    <row r="355" spans="1:9" ht="15.75">
      <c r="A355" s="17">
        <f t="shared" si="5"/>
        <v>348</v>
      </c>
      <c r="B355" s="18" t="s">
        <v>327</v>
      </c>
      <c r="C355" s="18" t="s">
        <v>45</v>
      </c>
      <c r="D355" s="19" t="s">
        <v>86</v>
      </c>
      <c r="E355" s="19" t="s">
        <v>565</v>
      </c>
      <c r="F355" s="21">
        <v>18000</v>
      </c>
      <c r="G355" s="21"/>
      <c r="H355" s="18">
        <f>+Table53[[#This Row],[TAXABLE VALUE]]+Table53[[#This Row],[TAX]]</f>
        <v>18000</v>
      </c>
      <c r="I355" s="4" t="s">
        <v>47</v>
      </c>
    </row>
    <row r="356" spans="1:9" ht="15.75">
      <c r="A356" s="17">
        <f t="shared" si="5"/>
        <v>349</v>
      </c>
      <c r="B356" s="18" t="s">
        <v>327</v>
      </c>
      <c r="C356" s="18" t="s">
        <v>45</v>
      </c>
      <c r="D356" s="19" t="s">
        <v>566</v>
      </c>
      <c r="E356" s="19" t="s">
        <v>567</v>
      </c>
      <c r="F356" s="21">
        <v>18000</v>
      </c>
      <c r="G356" s="21"/>
      <c r="H356" s="18">
        <f>+Table53[[#This Row],[TAXABLE VALUE]]+Table53[[#This Row],[TAX]]</f>
        <v>18000</v>
      </c>
      <c r="I356" s="4" t="s">
        <v>47</v>
      </c>
    </row>
    <row r="357" spans="1:9" ht="15.75">
      <c r="A357" s="17">
        <f t="shared" si="5"/>
        <v>350</v>
      </c>
      <c r="B357" s="18" t="s">
        <v>327</v>
      </c>
      <c r="C357" s="18" t="s">
        <v>45</v>
      </c>
      <c r="D357" s="19" t="s">
        <v>568</v>
      </c>
      <c r="E357" s="19" t="s">
        <v>569</v>
      </c>
      <c r="F357" s="21">
        <v>20000</v>
      </c>
      <c r="G357" s="21"/>
      <c r="H357" s="18">
        <f>+Table53[[#This Row],[TAXABLE VALUE]]+Table53[[#This Row],[TAX]]</f>
        <v>20000</v>
      </c>
      <c r="I357" s="4" t="s">
        <v>47</v>
      </c>
    </row>
    <row r="358" spans="1:9" ht="15.75">
      <c r="A358" s="17">
        <f t="shared" si="5"/>
        <v>351</v>
      </c>
      <c r="B358" s="18" t="s">
        <v>327</v>
      </c>
      <c r="C358" s="18" t="s">
        <v>45</v>
      </c>
      <c r="D358" s="19" t="s">
        <v>570</v>
      </c>
      <c r="E358" s="19" t="s">
        <v>571</v>
      </c>
      <c r="F358" s="21">
        <v>18000</v>
      </c>
      <c r="G358" s="21"/>
      <c r="H358" s="18">
        <f>+Table53[[#This Row],[TAXABLE VALUE]]+Table53[[#This Row],[TAX]]</f>
        <v>18000</v>
      </c>
      <c r="I358" s="4" t="s">
        <v>47</v>
      </c>
    </row>
    <row r="359" spans="1:9" ht="15.75">
      <c r="A359" s="17">
        <f t="shared" si="5"/>
        <v>352</v>
      </c>
      <c r="B359" s="18" t="s">
        <v>327</v>
      </c>
      <c r="C359" s="18" t="s">
        <v>45</v>
      </c>
      <c r="D359" s="19" t="s">
        <v>572</v>
      </c>
      <c r="E359" s="19" t="s">
        <v>573</v>
      </c>
      <c r="F359" s="21">
        <v>18000</v>
      </c>
      <c r="G359" s="21"/>
      <c r="H359" s="18">
        <f>+Table53[[#This Row],[TAXABLE VALUE]]+Table53[[#This Row],[TAX]]</f>
        <v>18000</v>
      </c>
      <c r="I359" s="4" t="s">
        <v>47</v>
      </c>
    </row>
    <row r="360" spans="1:9" ht="15.75">
      <c r="A360" s="17">
        <f t="shared" si="5"/>
        <v>353</v>
      </c>
      <c r="B360" s="18" t="s">
        <v>327</v>
      </c>
      <c r="C360" s="18" t="s">
        <v>45</v>
      </c>
      <c r="D360" s="19" t="s">
        <v>574</v>
      </c>
      <c r="E360" s="19" t="s">
        <v>575</v>
      </c>
      <c r="F360" s="21">
        <v>18000</v>
      </c>
      <c r="G360" s="21"/>
      <c r="H360" s="18">
        <f>+Table53[[#This Row],[TAXABLE VALUE]]+Table53[[#This Row],[TAX]]</f>
        <v>18000</v>
      </c>
      <c r="I360" s="4" t="s">
        <v>47</v>
      </c>
    </row>
    <row r="361" spans="1:9" ht="15.75">
      <c r="A361" s="17">
        <f t="shared" si="5"/>
        <v>354</v>
      </c>
      <c r="B361" s="18" t="s">
        <v>327</v>
      </c>
      <c r="C361" s="18" t="s">
        <v>45</v>
      </c>
      <c r="D361" s="19" t="s">
        <v>576</v>
      </c>
      <c r="E361" s="19" t="s">
        <v>577</v>
      </c>
      <c r="F361" s="21">
        <v>20000</v>
      </c>
      <c r="G361" s="21"/>
      <c r="H361" s="18">
        <f>+Table53[[#This Row],[TAXABLE VALUE]]+Table53[[#This Row],[TAX]]</f>
        <v>20000</v>
      </c>
      <c r="I361" s="4" t="s">
        <v>47</v>
      </c>
    </row>
    <row r="362" spans="1:9" ht="15.75">
      <c r="A362" s="17">
        <f t="shared" si="5"/>
        <v>355</v>
      </c>
      <c r="B362" s="18" t="s">
        <v>327</v>
      </c>
      <c r="C362" s="18" t="s">
        <v>45</v>
      </c>
      <c r="D362" s="19" t="s">
        <v>578</v>
      </c>
      <c r="E362" s="19" t="s">
        <v>579</v>
      </c>
      <c r="F362" s="21">
        <v>18000</v>
      </c>
      <c r="G362" s="21"/>
      <c r="H362" s="18">
        <f>+Table53[[#This Row],[TAXABLE VALUE]]+Table53[[#This Row],[TAX]]</f>
        <v>18000</v>
      </c>
      <c r="I362" s="4" t="s">
        <v>47</v>
      </c>
    </row>
    <row r="363" spans="1:9" ht="15.75">
      <c r="A363" s="17">
        <f t="shared" si="5"/>
        <v>356</v>
      </c>
      <c r="B363" s="18" t="s">
        <v>327</v>
      </c>
      <c r="C363" s="18" t="s">
        <v>45</v>
      </c>
      <c r="D363" s="19" t="s">
        <v>580</v>
      </c>
      <c r="E363" s="19" t="s">
        <v>581</v>
      </c>
      <c r="F363" s="21">
        <v>18000</v>
      </c>
      <c r="G363" s="21"/>
      <c r="H363" s="18">
        <f>+Table53[[#This Row],[TAXABLE VALUE]]+Table53[[#This Row],[TAX]]</f>
        <v>18000</v>
      </c>
      <c r="I363" s="4" t="s">
        <v>47</v>
      </c>
    </row>
    <row r="364" spans="1:9" ht="15.75">
      <c r="A364" s="17">
        <f t="shared" si="5"/>
        <v>357</v>
      </c>
      <c r="B364" s="18" t="s">
        <v>327</v>
      </c>
      <c r="C364" s="18" t="s">
        <v>45</v>
      </c>
      <c r="D364" s="19" t="s">
        <v>582</v>
      </c>
      <c r="E364" s="19" t="s">
        <v>583</v>
      </c>
      <c r="F364" s="21">
        <v>18000</v>
      </c>
      <c r="G364" s="21"/>
      <c r="H364" s="18">
        <f>+Table53[[#This Row],[TAXABLE VALUE]]+Table53[[#This Row],[TAX]]</f>
        <v>18000</v>
      </c>
      <c r="I364" s="4" t="s">
        <v>47</v>
      </c>
    </row>
    <row r="365" spans="1:9" ht="15.75">
      <c r="A365" s="17">
        <f t="shared" si="5"/>
        <v>358</v>
      </c>
      <c r="B365" s="18" t="s">
        <v>327</v>
      </c>
      <c r="C365" s="18" t="s">
        <v>45</v>
      </c>
      <c r="D365" s="19" t="s">
        <v>584</v>
      </c>
      <c r="E365" s="19" t="s">
        <v>585</v>
      </c>
      <c r="F365" s="21">
        <v>18000</v>
      </c>
      <c r="G365" s="21"/>
      <c r="H365" s="18">
        <f>+Table53[[#This Row],[TAXABLE VALUE]]+Table53[[#This Row],[TAX]]</f>
        <v>18000</v>
      </c>
      <c r="I365" s="4" t="s">
        <v>47</v>
      </c>
    </row>
    <row r="366" spans="1:9" ht="15.75">
      <c r="A366" s="17">
        <f t="shared" si="5"/>
        <v>359</v>
      </c>
      <c r="B366" s="18" t="s">
        <v>327</v>
      </c>
      <c r="C366" s="18" t="s">
        <v>45</v>
      </c>
      <c r="D366" s="19" t="s">
        <v>586</v>
      </c>
      <c r="E366" s="19" t="s">
        <v>587</v>
      </c>
      <c r="F366" s="21">
        <v>18000</v>
      </c>
      <c r="G366" s="21"/>
      <c r="H366" s="18">
        <f>+Table53[[#This Row],[TAXABLE VALUE]]+Table53[[#This Row],[TAX]]</f>
        <v>18000</v>
      </c>
      <c r="I366" s="4" t="s">
        <v>47</v>
      </c>
    </row>
    <row r="367" spans="1:9" ht="15.75">
      <c r="A367" s="17">
        <f t="shared" si="5"/>
        <v>360</v>
      </c>
      <c r="B367" s="18" t="s">
        <v>327</v>
      </c>
      <c r="C367" s="18" t="s">
        <v>45</v>
      </c>
      <c r="D367" s="19" t="s">
        <v>588</v>
      </c>
      <c r="E367" s="19" t="s">
        <v>589</v>
      </c>
      <c r="F367" s="21">
        <v>18000</v>
      </c>
      <c r="G367" s="21"/>
      <c r="H367" s="18">
        <f>+Table53[[#This Row],[TAXABLE VALUE]]+Table53[[#This Row],[TAX]]</f>
        <v>18000</v>
      </c>
      <c r="I367" s="4" t="s">
        <v>47</v>
      </c>
    </row>
    <row r="368" spans="1:9" ht="15.75">
      <c r="A368" s="17">
        <f t="shared" si="5"/>
        <v>361</v>
      </c>
      <c r="B368" s="18" t="s">
        <v>327</v>
      </c>
      <c r="C368" s="18" t="s">
        <v>45</v>
      </c>
      <c r="D368" s="19" t="s">
        <v>590</v>
      </c>
      <c r="E368" s="19" t="s">
        <v>591</v>
      </c>
      <c r="F368" s="21">
        <v>18000</v>
      </c>
      <c r="G368" s="21"/>
      <c r="H368" s="18">
        <f>+Table53[[#This Row],[TAXABLE VALUE]]+Table53[[#This Row],[TAX]]</f>
        <v>18000</v>
      </c>
      <c r="I368" s="4" t="s">
        <v>47</v>
      </c>
    </row>
    <row r="369" spans="1:9" ht="15.75">
      <c r="A369" s="17">
        <f t="shared" si="5"/>
        <v>362</v>
      </c>
      <c r="B369" s="18" t="s">
        <v>327</v>
      </c>
      <c r="C369" s="18" t="s">
        <v>45</v>
      </c>
      <c r="D369" s="19" t="s">
        <v>592</v>
      </c>
      <c r="E369" s="19" t="s">
        <v>593</v>
      </c>
      <c r="F369" s="21">
        <v>18000</v>
      </c>
      <c r="G369" s="21"/>
      <c r="H369" s="18">
        <f>+Table53[[#This Row],[TAXABLE VALUE]]+Table53[[#This Row],[TAX]]</f>
        <v>18000</v>
      </c>
      <c r="I369" s="4" t="s">
        <v>47</v>
      </c>
    </row>
    <row r="370" spans="1:9" ht="15.75">
      <c r="A370" s="17">
        <f t="shared" si="5"/>
        <v>363</v>
      </c>
      <c r="B370" s="18" t="s">
        <v>327</v>
      </c>
      <c r="C370" s="18" t="s">
        <v>45</v>
      </c>
      <c r="D370" s="19" t="s">
        <v>594</v>
      </c>
      <c r="E370" s="19" t="s">
        <v>595</v>
      </c>
      <c r="F370" s="21">
        <v>18000</v>
      </c>
      <c r="G370" s="21"/>
      <c r="H370" s="18">
        <f>+Table53[[#This Row],[TAXABLE VALUE]]+Table53[[#This Row],[TAX]]</f>
        <v>18000</v>
      </c>
      <c r="I370" s="4" t="s">
        <v>47</v>
      </c>
    </row>
    <row r="371" spans="1:9" ht="15.75">
      <c r="A371" s="17">
        <f t="shared" si="5"/>
        <v>364</v>
      </c>
      <c r="B371" s="18" t="s">
        <v>327</v>
      </c>
      <c r="C371" s="18" t="s">
        <v>45</v>
      </c>
      <c r="D371" s="19" t="s">
        <v>596</v>
      </c>
      <c r="E371" s="19" t="s">
        <v>597</v>
      </c>
      <c r="F371" s="21">
        <v>18000</v>
      </c>
      <c r="G371" s="21"/>
      <c r="H371" s="18">
        <f>+Table53[[#This Row],[TAXABLE VALUE]]+Table53[[#This Row],[TAX]]</f>
        <v>18000</v>
      </c>
      <c r="I371" s="4" t="s">
        <v>47</v>
      </c>
    </row>
    <row r="372" spans="1:9" ht="15.75">
      <c r="A372" s="17">
        <f t="shared" si="5"/>
        <v>365</v>
      </c>
      <c r="B372" s="18" t="s">
        <v>327</v>
      </c>
      <c r="C372" s="18" t="s">
        <v>45</v>
      </c>
      <c r="D372" s="19" t="s">
        <v>598</v>
      </c>
      <c r="E372" s="19" t="s">
        <v>599</v>
      </c>
      <c r="F372" s="21">
        <v>20000</v>
      </c>
      <c r="G372" s="21"/>
      <c r="H372" s="18">
        <f>+Table53[[#This Row],[TAXABLE VALUE]]+Table53[[#This Row],[TAX]]</f>
        <v>20000</v>
      </c>
      <c r="I372" s="4" t="s">
        <v>47</v>
      </c>
    </row>
    <row r="373" spans="1:9" ht="15.75">
      <c r="A373" s="17">
        <f t="shared" si="5"/>
        <v>366</v>
      </c>
      <c r="B373" s="18" t="s">
        <v>327</v>
      </c>
      <c r="C373" s="18" t="s">
        <v>45</v>
      </c>
      <c r="D373" s="19" t="s">
        <v>600</v>
      </c>
      <c r="E373" s="19" t="s">
        <v>601</v>
      </c>
      <c r="F373" s="21">
        <v>18000</v>
      </c>
      <c r="G373" s="21"/>
      <c r="H373" s="18">
        <f>+Table53[[#This Row],[TAXABLE VALUE]]+Table53[[#This Row],[TAX]]</f>
        <v>18000</v>
      </c>
      <c r="I373" s="4" t="s">
        <v>47</v>
      </c>
    </row>
    <row r="374" spans="1:9" ht="15.75">
      <c r="A374" s="17">
        <f t="shared" si="5"/>
        <v>367</v>
      </c>
      <c r="B374" s="18" t="s">
        <v>327</v>
      </c>
      <c r="C374" s="18" t="s">
        <v>45</v>
      </c>
      <c r="D374" s="19" t="s">
        <v>602</v>
      </c>
      <c r="E374" s="19" t="s">
        <v>603</v>
      </c>
      <c r="F374" s="21">
        <v>14000</v>
      </c>
      <c r="G374" s="21"/>
      <c r="H374" s="18">
        <f>+Table53[[#This Row],[TAXABLE VALUE]]+Table53[[#This Row],[TAX]]</f>
        <v>14000</v>
      </c>
      <c r="I374" s="4" t="s">
        <v>47</v>
      </c>
    </row>
    <row r="375" spans="1:9" ht="15.75">
      <c r="A375" s="17">
        <f t="shared" si="5"/>
        <v>368</v>
      </c>
      <c r="B375" s="18" t="s">
        <v>327</v>
      </c>
      <c r="C375" s="18" t="s">
        <v>45</v>
      </c>
      <c r="D375" s="19" t="s">
        <v>604</v>
      </c>
      <c r="E375" s="19" t="s">
        <v>605</v>
      </c>
      <c r="F375" s="21">
        <v>18000</v>
      </c>
      <c r="G375" s="21"/>
      <c r="H375" s="18">
        <f>+Table53[[#This Row],[TAXABLE VALUE]]+Table53[[#This Row],[TAX]]</f>
        <v>18000</v>
      </c>
      <c r="I375" s="4" t="s">
        <v>47</v>
      </c>
    </row>
    <row r="376" spans="1:9" ht="15.75">
      <c r="A376" s="17">
        <f t="shared" si="5"/>
        <v>369</v>
      </c>
      <c r="B376" s="18" t="s">
        <v>327</v>
      </c>
      <c r="C376" s="18" t="s">
        <v>45</v>
      </c>
      <c r="D376" s="19" t="s">
        <v>606</v>
      </c>
      <c r="E376" s="19" t="s">
        <v>292</v>
      </c>
      <c r="F376" s="21">
        <v>14000</v>
      </c>
      <c r="G376" s="21"/>
      <c r="H376" s="18">
        <f>+Table53[[#This Row],[TAXABLE VALUE]]+Table53[[#This Row],[TAX]]</f>
        <v>14000</v>
      </c>
      <c r="I376" s="4" t="s">
        <v>47</v>
      </c>
    </row>
    <row r="377" spans="1:9" ht="15.75">
      <c r="A377" s="17">
        <f t="shared" si="5"/>
        <v>370</v>
      </c>
      <c r="B377" s="18" t="s">
        <v>327</v>
      </c>
      <c r="C377" s="18" t="s">
        <v>45</v>
      </c>
      <c r="D377" s="19" t="s">
        <v>607</v>
      </c>
      <c r="E377" s="19" t="s">
        <v>608</v>
      </c>
      <c r="F377" s="21">
        <v>20000</v>
      </c>
      <c r="G377" s="21"/>
      <c r="H377" s="18">
        <f>+Table53[[#This Row],[TAXABLE VALUE]]+Table53[[#This Row],[TAX]]</f>
        <v>20000</v>
      </c>
      <c r="I377" s="4" t="s">
        <v>47</v>
      </c>
    </row>
    <row r="378" spans="1:9" ht="15.75">
      <c r="A378" s="17">
        <f t="shared" si="5"/>
        <v>371</v>
      </c>
      <c r="B378" s="18" t="s">
        <v>327</v>
      </c>
      <c r="C378" s="18" t="s">
        <v>45</v>
      </c>
      <c r="D378" s="19" t="s">
        <v>609</v>
      </c>
      <c r="E378" s="19" t="s">
        <v>610</v>
      </c>
      <c r="F378" s="21">
        <v>18000</v>
      </c>
      <c r="G378" s="21"/>
      <c r="H378" s="18">
        <f>+Table53[[#This Row],[TAXABLE VALUE]]+Table53[[#This Row],[TAX]]</f>
        <v>18000</v>
      </c>
      <c r="I378" s="4" t="s">
        <v>47</v>
      </c>
    </row>
    <row r="379" spans="1:9" ht="15.75">
      <c r="A379" s="17">
        <f t="shared" si="5"/>
        <v>372</v>
      </c>
      <c r="B379" s="18" t="s">
        <v>327</v>
      </c>
      <c r="C379" s="18" t="s">
        <v>45</v>
      </c>
      <c r="D379" s="19" t="s">
        <v>611</v>
      </c>
      <c r="E379" s="19" t="s">
        <v>612</v>
      </c>
      <c r="F379" s="21">
        <v>18000</v>
      </c>
      <c r="G379" s="21"/>
      <c r="H379" s="18">
        <f>+Table53[[#This Row],[TAXABLE VALUE]]+Table53[[#This Row],[TAX]]</f>
        <v>18000</v>
      </c>
      <c r="I379" s="4" t="s">
        <v>47</v>
      </c>
    </row>
    <row r="380" spans="1:9" ht="15.75">
      <c r="A380" s="17">
        <f t="shared" si="5"/>
        <v>373</v>
      </c>
      <c r="B380" s="18" t="s">
        <v>327</v>
      </c>
      <c r="C380" s="18" t="s">
        <v>45</v>
      </c>
      <c r="D380" s="19" t="s">
        <v>613</v>
      </c>
      <c r="E380" s="19" t="s">
        <v>614</v>
      </c>
      <c r="F380" s="21">
        <v>18000</v>
      </c>
      <c r="G380" s="21"/>
      <c r="H380" s="18">
        <f>+Table53[[#This Row],[TAXABLE VALUE]]+Table53[[#This Row],[TAX]]</f>
        <v>18000</v>
      </c>
      <c r="I380" s="4" t="s">
        <v>47</v>
      </c>
    </row>
    <row r="381" spans="1:9" ht="15.75">
      <c r="A381" s="17">
        <f t="shared" si="5"/>
        <v>374</v>
      </c>
      <c r="B381" s="18" t="s">
        <v>327</v>
      </c>
      <c r="C381" s="18" t="s">
        <v>45</v>
      </c>
      <c r="D381" s="19" t="s">
        <v>615</v>
      </c>
      <c r="E381" s="19" t="s">
        <v>616</v>
      </c>
      <c r="F381" s="21">
        <v>20000</v>
      </c>
      <c r="G381" s="21"/>
      <c r="H381" s="18">
        <f>+Table53[[#This Row],[TAXABLE VALUE]]+Table53[[#This Row],[TAX]]</f>
        <v>20000</v>
      </c>
      <c r="I381" s="4" t="s">
        <v>47</v>
      </c>
    </row>
    <row r="382" spans="1:9" ht="15.75">
      <c r="A382" s="17">
        <f t="shared" si="5"/>
        <v>375</v>
      </c>
      <c r="B382" s="18" t="s">
        <v>327</v>
      </c>
      <c r="C382" s="18" t="s">
        <v>45</v>
      </c>
      <c r="D382" s="19" t="s">
        <v>617</v>
      </c>
      <c r="E382" s="19" t="s">
        <v>618</v>
      </c>
      <c r="F382" s="21">
        <v>18000</v>
      </c>
      <c r="G382" s="21"/>
      <c r="H382" s="18">
        <f>+Table53[[#This Row],[TAXABLE VALUE]]+Table53[[#This Row],[TAX]]</f>
        <v>18000</v>
      </c>
      <c r="I382" s="4" t="s">
        <v>47</v>
      </c>
    </row>
    <row r="383" spans="1:9" ht="15.75">
      <c r="A383" s="17">
        <f t="shared" si="5"/>
        <v>376</v>
      </c>
      <c r="B383" s="18" t="s">
        <v>327</v>
      </c>
      <c r="C383" s="18" t="s">
        <v>45</v>
      </c>
      <c r="D383" s="19" t="s">
        <v>619</v>
      </c>
      <c r="E383" s="19" t="s">
        <v>620</v>
      </c>
      <c r="F383" s="21">
        <v>18000</v>
      </c>
      <c r="G383" s="21"/>
      <c r="H383" s="18">
        <f>+Table53[[#This Row],[TAXABLE VALUE]]+Table53[[#This Row],[TAX]]</f>
        <v>18000</v>
      </c>
      <c r="I383" s="4" t="s">
        <v>47</v>
      </c>
    </row>
    <row r="384" spans="1:9" ht="15.75">
      <c r="A384" s="17">
        <f t="shared" si="5"/>
        <v>377</v>
      </c>
      <c r="B384" s="18" t="s">
        <v>327</v>
      </c>
      <c r="C384" s="18" t="s">
        <v>45</v>
      </c>
      <c r="D384" s="19" t="s">
        <v>621</v>
      </c>
      <c r="E384" s="19" t="s">
        <v>622</v>
      </c>
      <c r="F384" s="21">
        <v>18000</v>
      </c>
      <c r="G384" s="21"/>
      <c r="H384" s="18">
        <f>+Table53[[#This Row],[TAXABLE VALUE]]+Table53[[#This Row],[TAX]]</f>
        <v>18000</v>
      </c>
      <c r="I384" s="4" t="s">
        <v>47</v>
      </c>
    </row>
    <row r="385" spans="1:9" ht="15.75">
      <c r="A385" s="17">
        <f t="shared" si="5"/>
        <v>378</v>
      </c>
      <c r="B385" s="18" t="s">
        <v>327</v>
      </c>
      <c r="C385" s="18" t="s">
        <v>45</v>
      </c>
      <c r="D385" s="19" t="s">
        <v>623</v>
      </c>
      <c r="E385" s="19" t="s">
        <v>624</v>
      </c>
      <c r="F385" s="21">
        <v>18000</v>
      </c>
      <c r="G385" s="21"/>
      <c r="H385" s="18">
        <f>+Table53[[#This Row],[TAXABLE VALUE]]+Table53[[#This Row],[TAX]]</f>
        <v>18000</v>
      </c>
      <c r="I385" s="4" t="s">
        <v>47</v>
      </c>
    </row>
    <row r="386" spans="1:9" ht="15.75">
      <c r="A386" s="17">
        <f t="shared" si="5"/>
        <v>379</v>
      </c>
      <c r="B386" s="18" t="s">
        <v>625</v>
      </c>
      <c r="C386" s="18" t="s">
        <v>45</v>
      </c>
      <c r="D386" s="19" t="s">
        <v>626</v>
      </c>
      <c r="E386" s="19" t="s">
        <v>627</v>
      </c>
      <c r="F386" s="21">
        <v>127118.7</v>
      </c>
      <c r="G386" s="21">
        <v>22881.360000000001</v>
      </c>
      <c r="H386" s="18">
        <f>+Table53[[#This Row],[TAXABLE VALUE]]+Table53[[#This Row],[TAX]]</f>
        <v>150000.06</v>
      </c>
      <c r="I386" s="4" t="s">
        <v>47</v>
      </c>
    </row>
    <row r="387" spans="1:9" ht="15.75">
      <c r="A387" s="17">
        <f t="shared" si="5"/>
        <v>380</v>
      </c>
      <c r="B387" s="18" t="s">
        <v>625</v>
      </c>
      <c r="C387" s="18" t="s">
        <v>45</v>
      </c>
      <c r="D387" s="19" t="s">
        <v>626</v>
      </c>
      <c r="E387" s="19" t="s">
        <v>628</v>
      </c>
      <c r="F387" s="21">
        <v>127118.7</v>
      </c>
      <c r="G387" s="21">
        <v>22881.360000000001</v>
      </c>
      <c r="H387" s="18">
        <f>+Table53[[#This Row],[TAXABLE VALUE]]+Table53[[#This Row],[TAX]]</f>
        <v>150000.06</v>
      </c>
      <c r="I387" s="4" t="s">
        <v>47</v>
      </c>
    </row>
    <row r="388" spans="1:9" ht="15.75">
      <c r="A388" s="17">
        <f t="shared" si="5"/>
        <v>381</v>
      </c>
      <c r="B388" s="18" t="s">
        <v>629</v>
      </c>
      <c r="C388" s="18" t="s">
        <v>45</v>
      </c>
      <c r="D388" s="19" t="s">
        <v>67</v>
      </c>
      <c r="E388" s="19" t="s">
        <v>467</v>
      </c>
      <c r="F388" s="21">
        <v>632064.84</v>
      </c>
      <c r="G388" s="21">
        <v>113771.68</v>
      </c>
      <c r="H388" s="18">
        <f>+Table53[[#This Row],[TAXABLE VALUE]]+Table53[[#This Row],[TAX]]</f>
        <v>745836.52</v>
      </c>
      <c r="I388" s="4" t="s">
        <v>47</v>
      </c>
    </row>
    <row r="389" spans="1:9" ht="15.75">
      <c r="A389" s="17">
        <f t="shared" si="5"/>
        <v>382</v>
      </c>
      <c r="B389" s="18" t="s">
        <v>630</v>
      </c>
      <c r="C389" s="18" t="s">
        <v>45</v>
      </c>
      <c r="D389" s="19" t="s">
        <v>631</v>
      </c>
      <c r="E389" s="19" t="s">
        <v>632</v>
      </c>
      <c r="F389" s="21">
        <v>593402.53</v>
      </c>
      <c r="G389" s="21">
        <v>106812.46</v>
      </c>
      <c r="H389" s="18">
        <f>+Table53[[#This Row],[TAXABLE VALUE]]+Table53[[#This Row],[TAX]]</f>
        <v>700214.99</v>
      </c>
      <c r="I389" s="4" t="s">
        <v>47</v>
      </c>
    </row>
    <row r="390" spans="1:9" ht="15.75">
      <c r="A390" s="17">
        <f t="shared" si="5"/>
        <v>383</v>
      </c>
      <c r="B390" s="18" t="s">
        <v>630</v>
      </c>
      <c r="C390" s="18" t="s">
        <v>45</v>
      </c>
      <c r="D390" s="19" t="s">
        <v>206</v>
      </c>
      <c r="E390" s="19" t="s">
        <v>633</v>
      </c>
      <c r="F390" s="21">
        <v>597457.6</v>
      </c>
      <c r="G390" s="21">
        <v>107542.36</v>
      </c>
      <c r="H390" s="18">
        <f>+Table53[[#This Row],[TAXABLE VALUE]]+Table53[[#This Row],[TAX]]</f>
        <v>704999.96</v>
      </c>
      <c r="I390" s="4" t="s">
        <v>47</v>
      </c>
    </row>
    <row r="391" spans="1:9" ht="15.75">
      <c r="A391" s="17">
        <f t="shared" si="5"/>
        <v>384</v>
      </c>
      <c r="B391" s="18" t="s">
        <v>630</v>
      </c>
      <c r="C391" s="18" t="s">
        <v>45</v>
      </c>
      <c r="D391" s="19" t="s">
        <v>320</v>
      </c>
      <c r="E391" s="19" t="s">
        <v>634</v>
      </c>
      <c r="F391" s="21">
        <v>432330.49</v>
      </c>
      <c r="G391" s="21">
        <v>77819.48</v>
      </c>
      <c r="H391" s="18">
        <f>+Table53[[#This Row],[TAXABLE VALUE]]+Table53[[#This Row],[TAX]]</f>
        <v>510149.97</v>
      </c>
      <c r="I391" s="4" t="s">
        <v>47</v>
      </c>
    </row>
    <row r="392" spans="1:9" ht="15.75">
      <c r="A392" s="17">
        <f t="shared" si="5"/>
        <v>385</v>
      </c>
      <c r="B392" s="18" t="s">
        <v>630</v>
      </c>
      <c r="C392" s="18" t="s">
        <v>45</v>
      </c>
      <c r="D392" s="19" t="s">
        <v>535</v>
      </c>
      <c r="E392" s="19" t="s">
        <v>635</v>
      </c>
      <c r="F392" s="21">
        <v>676271.18</v>
      </c>
      <c r="G392" s="21">
        <v>121728.82</v>
      </c>
      <c r="H392" s="18">
        <f>+Table53[[#This Row],[TAXABLE VALUE]]+Table53[[#This Row],[TAX]]</f>
        <v>798000</v>
      </c>
      <c r="I392" s="4" t="s">
        <v>47</v>
      </c>
    </row>
    <row r="393" spans="1:9" ht="15.75">
      <c r="A393" s="17">
        <f t="shared" si="5"/>
        <v>386</v>
      </c>
      <c r="B393" s="18" t="s">
        <v>630</v>
      </c>
      <c r="C393" s="18" t="s">
        <v>45</v>
      </c>
      <c r="D393" s="19" t="s">
        <v>636</v>
      </c>
      <c r="E393" s="19" t="s">
        <v>637</v>
      </c>
      <c r="F393" s="21">
        <v>593580.5</v>
      </c>
      <c r="G393" s="21">
        <v>106844.5</v>
      </c>
      <c r="H393" s="18">
        <f>+Table53[[#This Row],[TAXABLE VALUE]]+Table53[[#This Row],[TAX]]</f>
        <v>700425</v>
      </c>
      <c r="I393" s="4" t="s">
        <v>47</v>
      </c>
    </row>
    <row r="394" spans="1:9" ht="15.75">
      <c r="A394" s="17">
        <f t="shared" ref="A394:A457" si="6">+A393+1</f>
        <v>387</v>
      </c>
      <c r="B394" s="18" t="s">
        <v>630</v>
      </c>
      <c r="C394" s="18" t="s">
        <v>45</v>
      </c>
      <c r="D394" s="19" t="s">
        <v>638</v>
      </c>
      <c r="E394" s="19" t="s">
        <v>639</v>
      </c>
      <c r="F394" s="21">
        <v>178389.8</v>
      </c>
      <c r="G394" s="21">
        <v>32110.16</v>
      </c>
      <c r="H394" s="18">
        <f>+Table53[[#This Row],[TAXABLE VALUE]]+Table53[[#This Row],[TAX]]</f>
        <v>210499.96</v>
      </c>
      <c r="I394" s="4" t="s">
        <v>47</v>
      </c>
    </row>
    <row r="395" spans="1:9" ht="15.75">
      <c r="A395" s="17">
        <f t="shared" si="6"/>
        <v>388</v>
      </c>
      <c r="B395" s="18" t="s">
        <v>630</v>
      </c>
      <c r="C395" s="18" t="s">
        <v>45</v>
      </c>
      <c r="D395" s="19" t="s">
        <v>640</v>
      </c>
      <c r="E395" s="19" t="s">
        <v>641</v>
      </c>
      <c r="F395" s="21">
        <v>159883.72</v>
      </c>
      <c r="G395" s="21">
        <v>28779.06</v>
      </c>
      <c r="H395" s="18">
        <f>+Table53[[#This Row],[TAXABLE VALUE]]+Table53[[#This Row],[TAX]]</f>
        <v>188662.78</v>
      </c>
      <c r="I395" s="4" t="s">
        <v>47</v>
      </c>
    </row>
    <row r="396" spans="1:9" ht="15.75">
      <c r="A396" s="17">
        <f t="shared" si="6"/>
        <v>389</v>
      </c>
      <c r="B396" s="18" t="s">
        <v>642</v>
      </c>
      <c r="C396" s="18" t="s">
        <v>45</v>
      </c>
      <c r="D396" s="19" t="s">
        <v>643</v>
      </c>
      <c r="E396" s="19"/>
      <c r="F396" s="21"/>
      <c r="G396" s="21"/>
      <c r="H396" s="18">
        <v>120000</v>
      </c>
      <c r="I396" s="4" t="s">
        <v>47</v>
      </c>
    </row>
    <row r="397" spans="1:9" ht="15.75">
      <c r="A397" s="17">
        <f t="shared" si="6"/>
        <v>390</v>
      </c>
      <c r="B397" s="18" t="s">
        <v>644</v>
      </c>
      <c r="C397" s="18" t="s">
        <v>45</v>
      </c>
      <c r="D397" s="19" t="s">
        <v>643</v>
      </c>
      <c r="E397" s="19"/>
      <c r="F397" s="21"/>
      <c r="G397" s="21"/>
      <c r="H397" s="18">
        <v>258476</v>
      </c>
      <c r="I397" s="4" t="s">
        <v>47</v>
      </c>
    </row>
    <row r="398" spans="1:9" ht="15.75">
      <c r="A398" s="17">
        <f t="shared" si="6"/>
        <v>391</v>
      </c>
      <c r="B398" s="18" t="s">
        <v>645</v>
      </c>
      <c r="C398" s="18" t="s">
        <v>45</v>
      </c>
      <c r="D398" s="19" t="s">
        <v>643</v>
      </c>
      <c r="E398" s="19"/>
      <c r="F398" s="21"/>
      <c r="G398" s="21"/>
      <c r="H398" s="18">
        <v>1000000</v>
      </c>
      <c r="I398" s="4" t="s">
        <v>47</v>
      </c>
    </row>
    <row r="399" spans="1:9" ht="15.75">
      <c r="A399" s="17">
        <f t="shared" si="6"/>
        <v>392</v>
      </c>
      <c r="B399" s="18" t="s">
        <v>646</v>
      </c>
      <c r="C399" s="18" t="s">
        <v>45</v>
      </c>
      <c r="D399" s="19" t="s">
        <v>647</v>
      </c>
      <c r="E399" s="19" t="s">
        <v>648</v>
      </c>
      <c r="F399" s="21">
        <v>10000</v>
      </c>
      <c r="G399" s="21">
        <v>1800</v>
      </c>
      <c r="H399" s="18">
        <f>+Table53[[#This Row],[TAXABLE VALUE]]+Table53[[#This Row],[TAX]]</f>
        <v>11800</v>
      </c>
      <c r="I399" s="4" t="s">
        <v>47</v>
      </c>
    </row>
    <row r="400" spans="1:9" ht="15.75">
      <c r="A400" s="17">
        <f t="shared" si="6"/>
        <v>393</v>
      </c>
      <c r="B400" s="18" t="s">
        <v>646</v>
      </c>
      <c r="C400" s="18" t="s">
        <v>45</v>
      </c>
      <c r="D400" s="19" t="s">
        <v>649</v>
      </c>
      <c r="E400" s="19" t="s">
        <v>650</v>
      </c>
      <c r="F400" s="21">
        <v>800000</v>
      </c>
      <c r="G400" s="21">
        <v>144000</v>
      </c>
      <c r="H400" s="18">
        <f>+Table53[[#This Row],[TAXABLE VALUE]]+Table53[[#This Row],[TAX]]</f>
        <v>944000</v>
      </c>
      <c r="I400" s="4" t="s">
        <v>47</v>
      </c>
    </row>
    <row r="401" spans="1:9" ht="15.75">
      <c r="A401" s="17">
        <f t="shared" si="6"/>
        <v>394</v>
      </c>
      <c r="B401" s="18" t="s">
        <v>651</v>
      </c>
      <c r="C401" s="18" t="s">
        <v>45</v>
      </c>
      <c r="D401" s="19" t="s">
        <v>652</v>
      </c>
      <c r="E401" s="19" t="s">
        <v>653</v>
      </c>
      <c r="F401" s="21">
        <v>250000</v>
      </c>
      <c r="G401" s="21">
        <v>45000</v>
      </c>
      <c r="H401" s="18">
        <f>+Table53[[#This Row],[TAXABLE VALUE]]+Table53[[#This Row],[TAX]]</f>
        <v>295000</v>
      </c>
      <c r="I401" s="4" t="s">
        <v>47</v>
      </c>
    </row>
    <row r="402" spans="1:9" ht="15.75">
      <c r="A402" s="17">
        <f t="shared" si="6"/>
        <v>395</v>
      </c>
      <c r="B402" s="18" t="s">
        <v>654</v>
      </c>
      <c r="C402" s="18" t="s">
        <v>45</v>
      </c>
      <c r="D402" s="19" t="s">
        <v>655</v>
      </c>
      <c r="E402" s="19"/>
      <c r="F402" s="21"/>
      <c r="G402" s="21"/>
      <c r="H402" s="18">
        <v>2112465.2000000002</v>
      </c>
      <c r="I402" s="4" t="s">
        <v>47</v>
      </c>
    </row>
    <row r="403" spans="1:9" ht="15.75">
      <c r="A403" s="17">
        <f t="shared" si="6"/>
        <v>396</v>
      </c>
      <c r="B403" s="18" t="s">
        <v>656</v>
      </c>
      <c r="C403" s="18" t="s">
        <v>45</v>
      </c>
      <c r="D403" s="19" t="s">
        <v>657</v>
      </c>
      <c r="E403" s="19" t="s">
        <v>658</v>
      </c>
      <c r="F403" s="21">
        <v>150937.45000000001</v>
      </c>
      <c r="G403" s="21">
        <v>42262.48</v>
      </c>
      <c r="H403" s="18">
        <f>+Table53[[#This Row],[TAXABLE VALUE]]+Table53[[#This Row],[TAX]]</f>
        <v>193199.93000000002</v>
      </c>
      <c r="I403" s="4" t="s">
        <v>47</v>
      </c>
    </row>
    <row r="404" spans="1:9" ht="15.75">
      <c r="A404" s="17">
        <f t="shared" si="6"/>
        <v>397</v>
      </c>
      <c r="B404" s="18" t="s">
        <v>659</v>
      </c>
      <c r="C404" s="18" t="s">
        <v>45</v>
      </c>
      <c r="D404" s="19" t="s">
        <v>660</v>
      </c>
      <c r="E404" s="19" t="s">
        <v>661</v>
      </c>
      <c r="F404" s="21">
        <v>293586.15000000002</v>
      </c>
      <c r="G404" s="21">
        <v>52845.5</v>
      </c>
      <c r="H404" s="18">
        <f>+Table53[[#This Row],[TAXABLE VALUE]]+Table53[[#This Row],[TAX]]</f>
        <v>346431.65</v>
      </c>
      <c r="I404" s="4" t="s">
        <v>47</v>
      </c>
    </row>
    <row r="405" spans="1:9" ht="15.75">
      <c r="A405" s="17">
        <f t="shared" si="6"/>
        <v>398</v>
      </c>
      <c r="B405" s="18" t="s">
        <v>659</v>
      </c>
      <c r="C405" s="18" t="s">
        <v>45</v>
      </c>
      <c r="D405" s="19" t="s">
        <v>660</v>
      </c>
      <c r="E405" s="19" t="s">
        <v>662</v>
      </c>
      <c r="F405" s="21">
        <v>361683.3</v>
      </c>
      <c r="G405" s="21">
        <v>65103</v>
      </c>
      <c r="H405" s="18">
        <f>+Table53[[#This Row],[TAXABLE VALUE]]+Table53[[#This Row],[TAX]]</f>
        <v>426786.3</v>
      </c>
      <c r="I405" s="4" t="s">
        <v>47</v>
      </c>
    </row>
    <row r="406" spans="1:9" ht="15.75">
      <c r="A406" s="17">
        <f t="shared" si="6"/>
        <v>399</v>
      </c>
      <c r="B406" s="18" t="s">
        <v>659</v>
      </c>
      <c r="C406" s="18" t="s">
        <v>45</v>
      </c>
      <c r="D406" s="19" t="s">
        <v>663</v>
      </c>
      <c r="E406" s="19" t="s">
        <v>664</v>
      </c>
      <c r="F406" s="21">
        <v>325158.90000000002</v>
      </c>
      <c r="G406" s="21">
        <v>58528.6</v>
      </c>
      <c r="H406" s="18">
        <f>+Table53[[#This Row],[TAXABLE VALUE]]+Table53[[#This Row],[TAX]]</f>
        <v>383687.5</v>
      </c>
      <c r="I406" s="4" t="s">
        <v>47</v>
      </c>
    </row>
    <row r="407" spans="1:9" ht="15.75">
      <c r="A407" s="17">
        <f t="shared" si="6"/>
        <v>400</v>
      </c>
      <c r="B407" s="18" t="s">
        <v>659</v>
      </c>
      <c r="C407" s="18" t="s">
        <v>45</v>
      </c>
      <c r="D407" s="19" t="s">
        <v>663</v>
      </c>
      <c r="E407" s="19" t="s">
        <v>665</v>
      </c>
      <c r="F407" s="21">
        <v>258886.65</v>
      </c>
      <c r="G407" s="21">
        <v>46599.6</v>
      </c>
      <c r="H407" s="18">
        <f>+Table53[[#This Row],[TAXABLE VALUE]]+Table53[[#This Row],[TAX]]</f>
        <v>305486.25</v>
      </c>
      <c r="I407" s="4" t="s">
        <v>47</v>
      </c>
    </row>
    <row r="408" spans="1:9" ht="15.75">
      <c r="A408" s="17">
        <f t="shared" si="6"/>
        <v>401</v>
      </c>
      <c r="B408" s="18" t="s">
        <v>659</v>
      </c>
      <c r="C408" s="18" t="s">
        <v>45</v>
      </c>
      <c r="D408" s="19" t="s">
        <v>666</v>
      </c>
      <c r="E408" s="19" t="s">
        <v>667</v>
      </c>
      <c r="F408" s="21">
        <v>243268.74</v>
      </c>
      <c r="G408" s="21">
        <v>43788.38</v>
      </c>
      <c r="H408" s="18">
        <f>+Table53[[#This Row],[TAXABLE VALUE]]+Table53[[#This Row],[TAX]]</f>
        <v>287057.12</v>
      </c>
      <c r="I408" s="4" t="s">
        <v>47</v>
      </c>
    </row>
    <row r="409" spans="1:9" ht="15.75">
      <c r="A409" s="17">
        <f t="shared" si="6"/>
        <v>402</v>
      </c>
      <c r="B409" s="18" t="s">
        <v>659</v>
      </c>
      <c r="C409" s="18" t="s">
        <v>45</v>
      </c>
      <c r="D409" s="19" t="s">
        <v>668</v>
      </c>
      <c r="E409" s="19" t="s">
        <v>669</v>
      </c>
      <c r="F409" s="21">
        <v>56348</v>
      </c>
      <c r="G409" s="21">
        <v>10142.64</v>
      </c>
      <c r="H409" s="18">
        <f>+Table53[[#This Row],[TAXABLE VALUE]]+Table53[[#This Row],[TAX]]</f>
        <v>66490.64</v>
      </c>
      <c r="I409" s="4" t="s">
        <v>47</v>
      </c>
    </row>
    <row r="410" spans="1:9" ht="15.75">
      <c r="A410" s="17">
        <f t="shared" si="6"/>
        <v>403</v>
      </c>
      <c r="B410" s="18" t="s">
        <v>670</v>
      </c>
      <c r="C410" s="18" t="s">
        <v>45</v>
      </c>
      <c r="D410" s="19" t="s">
        <v>671</v>
      </c>
      <c r="E410" s="19" t="s">
        <v>672</v>
      </c>
      <c r="F410" s="21">
        <v>99233.9</v>
      </c>
      <c r="G410" s="21">
        <v>17862.099999999999</v>
      </c>
      <c r="H410" s="18">
        <f>+Table53[[#This Row],[TAXABLE VALUE]]+Table53[[#This Row],[TAX]]</f>
        <v>117096</v>
      </c>
      <c r="I410" s="4" t="s">
        <v>47</v>
      </c>
    </row>
    <row r="411" spans="1:9" ht="15.75">
      <c r="A411" s="17">
        <f t="shared" si="6"/>
        <v>404</v>
      </c>
      <c r="B411" s="18" t="s">
        <v>670</v>
      </c>
      <c r="C411" s="18" t="s">
        <v>45</v>
      </c>
      <c r="D411" s="19" t="s">
        <v>673</v>
      </c>
      <c r="E411" s="19" t="s">
        <v>674</v>
      </c>
      <c r="F411" s="21">
        <v>121016.95</v>
      </c>
      <c r="G411" s="21">
        <v>21783.06</v>
      </c>
      <c r="H411" s="18">
        <f>+Table53[[#This Row],[TAXABLE VALUE]]+Table53[[#This Row],[TAX]]</f>
        <v>142800.01</v>
      </c>
      <c r="I411" s="4" t="s">
        <v>47</v>
      </c>
    </row>
    <row r="412" spans="1:9" ht="15.75">
      <c r="A412" s="17">
        <f t="shared" si="6"/>
        <v>405</v>
      </c>
      <c r="B412" s="18" t="s">
        <v>670</v>
      </c>
      <c r="C412" s="18" t="s">
        <v>45</v>
      </c>
      <c r="D412" s="19" t="s">
        <v>671</v>
      </c>
      <c r="E412" s="19" t="s">
        <v>675</v>
      </c>
      <c r="F412" s="21">
        <v>203735.6</v>
      </c>
      <c r="G412" s="21">
        <v>36672.400000000001</v>
      </c>
      <c r="H412" s="18">
        <f>+Table53[[#This Row],[TAXABLE VALUE]]+Table53[[#This Row],[TAX]]</f>
        <v>240408</v>
      </c>
      <c r="I412" s="4" t="s">
        <v>47</v>
      </c>
    </row>
    <row r="413" spans="1:9" ht="15.75">
      <c r="A413" s="17">
        <f t="shared" si="6"/>
        <v>406</v>
      </c>
      <c r="B413" s="18" t="s">
        <v>676</v>
      </c>
      <c r="C413" s="18" t="s">
        <v>45</v>
      </c>
      <c r="D413" s="19" t="s">
        <v>677</v>
      </c>
      <c r="E413" s="19" t="s">
        <v>678</v>
      </c>
      <c r="F413" s="21">
        <v>424118.64</v>
      </c>
      <c r="G413" s="21">
        <v>76341.36</v>
      </c>
      <c r="H413" s="18">
        <f>+Table53[[#This Row],[TAXABLE VALUE]]+Table53[[#This Row],[TAX]]</f>
        <v>500460</v>
      </c>
      <c r="I413" s="4" t="s">
        <v>47</v>
      </c>
    </row>
    <row r="414" spans="1:9" ht="15.75">
      <c r="A414" s="17">
        <f t="shared" si="6"/>
        <v>407</v>
      </c>
      <c r="B414" s="18" t="s">
        <v>676</v>
      </c>
      <c r="C414" s="18" t="s">
        <v>45</v>
      </c>
      <c r="D414" s="19" t="s">
        <v>679</v>
      </c>
      <c r="E414" s="19" t="s">
        <v>680</v>
      </c>
      <c r="F414" s="21">
        <v>339245.76</v>
      </c>
      <c r="G414" s="21">
        <v>61064.24</v>
      </c>
      <c r="H414" s="18">
        <f>+Table53[[#This Row],[TAXABLE VALUE]]+Table53[[#This Row],[TAX]]</f>
        <v>400310</v>
      </c>
      <c r="I414" s="4" t="s">
        <v>47</v>
      </c>
    </row>
    <row r="415" spans="1:9" ht="15.75">
      <c r="A415" s="17">
        <f t="shared" si="6"/>
        <v>408</v>
      </c>
      <c r="B415" s="18" t="s">
        <v>676</v>
      </c>
      <c r="C415" s="18" t="s">
        <v>45</v>
      </c>
      <c r="D415" s="19" t="s">
        <v>681</v>
      </c>
      <c r="E415" s="19" t="s">
        <v>682</v>
      </c>
      <c r="F415" s="21">
        <v>339040.62</v>
      </c>
      <c r="G415" s="21">
        <v>61027.32</v>
      </c>
      <c r="H415" s="18">
        <f>+Table53[[#This Row],[TAXABLE VALUE]]+Table53[[#This Row],[TAX]]</f>
        <v>400067.94</v>
      </c>
      <c r="I415" s="4" t="s">
        <v>47</v>
      </c>
    </row>
    <row r="416" spans="1:9" ht="15.75">
      <c r="A416" s="17">
        <f t="shared" si="6"/>
        <v>409</v>
      </c>
      <c r="B416" s="18" t="s">
        <v>683</v>
      </c>
      <c r="C416" s="18" t="s">
        <v>45</v>
      </c>
      <c r="D416" s="19" t="s">
        <v>684</v>
      </c>
      <c r="E416" s="19" t="s">
        <v>390</v>
      </c>
      <c r="F416" s="21">
        <v>193630</v>
      </c>
      <c r="G416" s="21">
        <v>34853.4</v>
      </c>
      <c r="H416" s="18">
        <f>+Table53[[#This Row],[TAXABLE VALUE]]+Table53[[#This Row],[TAX]]</f>
        <v>228483.4</v>
      </c>
      <c r="I416" s="4" t="s">
        <v>47</v>
      </c>
    </row>
    <row r="417" spans="1:9" ht="15.75">
      <c r="A417" s="17">
        <f t="shared" si="6"/>
        <v>410</v>
      </c>
      <c r="B417" s="18" t="s">
        <v>683</v>
      </c>
      <c r="C417" s="18" t="s">
        <v>45</v>
      </c>
      <c r="D417" s="19" t="s">
        <v>685</v>
      </c>
      <c r="E417" s="19" t="s">
        <v>686</v>
      </c>
      <c r="F417" s="21">
        <v>30889.83</v>
      </c>
      <c r="G417" s="21">
        <v>5560.16</v>
      </c>
      <c r="H417" s="18">
        <f>+Table53[[#This Row],[TAXABLE VALUE]]+Table53[[#This Row],[TAX]]</f>
        <v>36449.990000000005</v>
      </c>
      <c r="I417" s="4" t="s">
        <v>47</v>
      </c>
    </row>
    <row r="418" spans="1:9" ht="15.75">
      <c r="A418" s="17">
        <f t="shared" si="6"/>
        <v>411</v>
      </c>
      <c r="B418" s="18" t="s">
        <v>687</v>
      </c>
      <c r="C418" s="18" t="s">
        <v>45</v>
      </c>
      <c r="D418" s="19" t="s">
        <v>688</v>
      </c>
      <c r="E418" s="19" t="s">
        <v>689</v>
      </c>
      <c r="F418" s="21">
        <v>94808.22</v>
      </c>
      <c r="G418" s="21">
        <v>17065.48</v>
      </c>
      <c r="H418" s="18">
        <f>+Table53[[#This Row],[TAXABLE VALUE]]+Table53[[#This Row],[TAX]]</f>
        <v>111873.7</v>
      </c>
      <c r="I418" s="4" t="s">
        <v>47</v>
      </c>
    </row>
    <row r="419" spans="1:9" ht="15.75">
      <c r="A419" s="17">
        <f t="shared" si="6"/>
        <v>412</v>
      </c>
      <c r="B419" s="18" t="s">
        <v>687</v>
      </c>
      <c r="C419" s="18" t="s">
        <v>45</v>
      </c>
      <c r="D419" s="19" t="s">
        <v>690</v>
      </c>
      <c r="E419" s="19" t="s">
        <v>691</v>
      </c>
      <c r="F419" s="21">
        <v>105319.58</v>
      </c>
      <c r="G419" s="21">
        <v>18957.52</v>
      </c>
      <c r="H419" s="18">
        <f>+Table53[[#This Row],[TAXABLE VALUE]]+Table53[[#This Row],[TAX]]</f>
        <v>124277.1</v>
      </c>
      <c r="I419" s="4" t="s">
        <v>47</v>
      </c>
    </row>
    <row r="420" spans="1:9" ht="15.75">
      <c r="A420" s="17">
        <f t="shared" si="6"/>
        <v>413</v>
      </c>
      <c r="B420" s="18" t="s">
        <v>687</v>
      </c>
      <c r="C420" s="18" t="s">
        <v>45</v>
      </c>
      <c r="D420" s="19" t="s">
        <v>692</v>
      </c>
      <c r="E420" s="19" t="s">
        <v>693</v>
      </c>
      <c r="F420" s="21">
        <v>84959.28</v>
      </c>
      <c r="G420" s="21">
        <v>15292.66</v>
      </c>
      <c r="H420" s="18">
        <f>+Table53[[#This Row],[TAXABLE VALUE]]+Table53[[#This Row],[TAX]]</f>
        <v>100251.94</v>
      </c>
      <c r="I420" s="4" t="s">
        <v>47</v>
      </c>
    </row>
    <row r="421" spans="1:9" ht="15.75">
      <c r="A421" s="17">
        <f t="shared" si="6"/>
        <v>414</v>
      </c>
      <c r="B421" s="18" t="s">
        <v>687</v>
      </c>
      <c r="C421" s="18" t="s">
        <v>45</v>
      </c>
      <c r="D421" s="19" t="s">
        <v>694</v>
      </c>
      <c r="E421" s="19" t="s">
        <v>695</v>
      </c>
      <c r="F421" s="21">
        <v>41720</v>
      </c>
      <c r="G421" s="21">
        <v>7509.6</v>
      </c>
      <c r="H421" s="18">
        <f>+Table53[[#This Row],[TAXABLE VALUE]]+Table53[[#This Row],[TAX]]</f>
        <v>49229.599999999999</v>
      </c>
      <c r="I421" s="4" t="s">
        <v>47</v>
      </c>
    </row>
    <row r="422" spans="1:9" ht="15.75">
      <c r="A422" s="17">
        <f t="shared" si="6"/>
        <v>415</v>
      </c>
      <c r="B422" s="18" t="s">
        <v>687</v>
      </c>
      <c r="C422" s="18" t="s">
        <v>45</v>
      </c>
      <c r="D422" s="19" t="s">
        <v>696</v>
      </c>
      <c r="E422" s="19" t="s">
        <v>697</v>
      </c>
      <c r="F422" s="21">
        <v>105158.68</v>
      </c>
      <c r="G422" s="21">
        <v>18928.560000000001</v>
      </c>
      <c r="H422" s="18">
        <f>+Table53[[#This Row],[TAXABLE VALUE]]+Table53[[#This Row],[TAX]]</f>
        <v>124087.23999999999</v>
      </c>
      <c r="I422" s="4" t="s">
        <v>47</v>
      </c>
    </row>
    <row r="423" spans="1:9" ht="15.75">
      <c r="A423" s="17">
        <f t="shared" si="6"/>
        <v>416</v>
      </c>
      <c r="B423" s="18" t="s">
        <v>687</v>
      </c>
      <c r="C423" s="18" t="s">
        <v>45</v>
      </c>
      <c r="D423" s="19" t="s">
        <v>698</v>
      </c>
      <c r="E423" s="19" t="s">
        <v>699</v>
      </c>
      <c r="F423" s="21">
        <v>122614.04</v>
      </c>
      <c r="G423" s="21">
        <v>22070.52</v>
      </c>
      <c r="H423" s="18">
        <f>+Table53[[#This Row],[TAXABLE VALUE]]+Table53[[#This Row],[TAX]]</f>
        <v>144684.56</v>
      </c>
      <c r="I423" s="4" t="s">
        <v>47</v>
      </c>
    </row>
    <row r="424" spans="1:9" ht="15.75">
      <c r="A424" s="17">
        <f t="shared" si="6"/>
        <v>417</v>
      </c>
      <c r="B424" s="18" t="s">
        <v>687</v>
      </c>
      <c r="C424" s="18" t="s">
        <v>45</v>
      </c>
      <c r="D424" s="19" t="s">
        <v>700</v>
      </c>
      <c r="E424" s="19" t="s">
        <v>701</v>
      </c>
      <c r="F424" s="21">
        <v>41660</v>
      </c>
      <c r="G424" s="21">
        <v>7498.8</v>
      </c>
      <c r="H424" s="18">
        <f>+Table53[[#This Row],[TAXABLE VALUE]]+Table53[[#This Row],[TAX]]</f>
        <v>49158.8</v>
      </c>
      <c r="I424" s="4" t="s">
        <v>47</v>
      </c>
    </row>
    <row r="425" spans="1:9" ht="15.75">
      <c r="A425" s="17">
        <f t="shared" si="6"/>
        <v>418</v>
      </c>
      <c r="B425" s="18" t="s">
        <v>687</v>
      </c>
      <c r="C425" s="18" t="s">
        <v>45</v>
      </c>
      <c r="D425" s="19" t="s">
        <v>702</v>
      </c>
      <c r="E425" s="19" t="s">
        <v>703</v>
      </c>
      <c r="F425" s="21">
        <v>156617.18</v>
      </c>
      <c r="G425" s="21">
        <v>28191.1</v>
      </c>
      <c r="H425" s="18">
        <f>+Table53[[#This Row],[TAXABLE VALUE]]+Table53[[#This Row],[TAX]]</f>
        <v>184808.28</v>
      </c>
      <c r="I425" s="4" t="s">
        <v>47</v>
      </c>
    </row>
    <row r="426" spans="1:9" ht="15.75">
      <c r="A426" s="17">
        <f t="shared" si="6"/>
        <v>419</v>
      </c>
      <c r="B426" s="18" t="s">
        <v>687</v>
      </c>
      <c r="C426" s="18" t="s">
        <v>45</v>
      </c>
      <c r="D426" s="19" t="s">
        <v>704</v>
      </c>
      <c r="E426" s="19" t="s">
        <v>705</v>
      </c>
      <c r="F426" s="21">
        <v>71881.8</v>
      </c>
      <c r="G426" s="21">
        <v>12938.72</v>
      </c>
      <c r="H426" s="18">
        <f>+Table53[[#This Row],[TAXABLE VALUE]]+Table53[[#This Row],[TAX]]</f>
        <v>84820.52</v>
      </c>
      <c r="I426" s="4" t="s">
        <v>47</v>
      </c>
    </row>
    <row r="427" spans="1:9" ht="15.75">
      <c r="A427" s="17">
        <f t="shared" si="6"/>
        <v>420</v>
      </c>
      <c r="B427" s="18" t="s">
        <v>687</v>
      </c>
      <c r="C427" s="18" t="s">
        <v>45</v>
      </c>
      <c r="D427" s="19" t="s">
        <v>704</v>
      </c>
      <c r="E427" s="19" t="s">
        <v>706</v>
      </c>
      <c r="F427" s="21">
        <v>96720</v>
      </c>
      <c r="G427" s="21">
        <v>17409.599999999999</v>
      </c>
      <c r="H427" s="18">
        <f>+Table53[[#This Row],[TAXABLE VALUE]]+Table53[[#This Row],[TAX]]</f>
        <v>114129.60000000001</v>
      </c>
      <c r="I427" s="4" t="s">
        <v>47</v>
      </c>
    </row>
    <row r="428" spans="1:9" ht="15.75">
      <c r="A428" s="17">
        <f t="shared" si="6"/>
        <v>421</v>
      </c>
      <c r="B428" s="18" t="s">
        <v>707</v>
      </c>
      <c r="C428" s="18" t="s">
        <v>45</v>
      </c>
      <c r="D428" s="19" t="s">
        <v>708</v>
      </c>
      <c r="E428" s="19" t="s">
        <v>709</v>
      </c>
      <c r="F428" s="21">
        <v>136125.12</v>
      </c>
      <c r="G428" s="21">
        <v>38115.040000000001</v>
      </c>
      <c r="H428" s="18">
        <f>+Table53[[#This Row],[TAXABLE VALUE]]+Table53[[#This Row],[TAX]]</f>
        <v>174240.16</v>
      </c>
      <c r="I428" s="4" t="s">
        <v>47</v>
      </c>
    </row>
    <row r="429" spans="1:9" ht="15.75">
      <c r="A429" s="17">
        <f t="shared" si="6"/>
        <v>422</v>
      </c>
      <c r="B429" s="18" t="s">
        <v>707</v>
      </c>
      <c r="C429" s="18" t="s">
        <v>45</v>
      </c>
      <c r="D429" s="19" t="s">
        <v>710</v>
      </c>
      <c r="E429" s="19" t="s">
        <v>711</v>
      </c>
      <c r="F429" s="21">
        <v>155156.35</v>
      </c>
      <c r="G429" s="21">
        <v>43443.78</v>
      </c>
      <c r="H429" s="18">
        <f>+Table53[[#This Row],[TAXABLE VALUE]]+Table53[[#This Row],[TAX]]</f>
        <v>198600.13</v>
      </c>
      <c r="I429" s="4" t="s">
        <v>47</v>
      </c>
    </row>
    <row r="430" spans="1:9" ht="15.75">
      <c r="A430" s="17">
        <f t="shared" si="6"/>
        <v>423</v>
      </c>
      <c r="B430" s="18" t="s">
        <v>707</v>
      </c>
      <c r="C430" s="18" t="s">
        <v>45</v>
      </c>
      <c r="D430" s="19" t="s">
        <v>712</v>
      </c>
      <c r="E430" s="19" t="s">
        <v>713</v>
      </c>
      <c r="F430" s="21">
        <v>188679.86</v>
      </c>
      <c r="G430" s="21">
        <v>52830.36</v>
      </c>
      <c r="H430" s="18">
        <f>+Table53[[#This Row],[TAXABLE VALUE]]+Table53[[#This Row],[TAX]]</f>
        <v>241510.21999999997</v>
      </c>
      <c r="I430" s="4" t="s">
        <v>47</v>
      </c>
    </row>
    <row r="431" spans="1:9" ht="15.75">
      <c r="A431" s="17">
        <f t="shared" si="6"/>
        <v>424</v>
      </c>
      <c r="B431" s="18" t="s">
        <v>707</v>
      </c>
      <c r="C431" s="18" t="s">
        <v>45</v>
      </c>
      <c r="D431" s="19" t="s">
        <v>714</v>
      </c>
      <c r="E431" s="19" t="s">
        <v>715</v>
      </c>
      <c r="F431" s="21">
        <v>132812.5</v>
      </c>
      <c r="G431" s="21">
        <v>37187.5</v>
      </c>
      <c r="H431" s="18">
        <f>+Table53[[#This Row],[TAXABLE VALUE]]+Table53[[#This Row],[TAX]]</f>
        <v>170000</v>
      </c>
      <c r="I431" s="4" t="s">
        <v>47</v>
      </c>
    </row>
    <row r="432" spans="1:9" ht="15.75">
      <c r="A432" s="17">
        <f t="shared" si="6"/>
        <v>425</v>
      </c>
      <c r="B432" s="18" t="s">
        <v>707</v>
      </c>
      <c r="C432" s="18" t="s">
        <v>45</v>
      </c>
      <c r="D432" s="19" t="s">
        <v>671</v>
      </c>
      <c r="E432" s="19" t="s">
        <v>716</v>
      </c>
      <c r="F432" s="21">
        <v>152812.5</v>
      </c>
      <c r="G432" s="21">
        <v>42787.5</v>
      </c>
      <c r="H432" s="18">
        <f>+Table53[[#This Row],[TAXABLE VALUE]]+Table53[[#This Row],[TAX]]</f>
        <v>195600</v>
      </c>
      <c r="I432" s="4" t="s">
        <v>47</v>
      </c>
    </row>
    <row r="433" spans="1:9" ht="15.75">
      <c r="A433" s="17">
        <f t="shared" si="6"/>
        <v>426</v>
      </c>
      <c r="B433" s="18" t="s">
        <v>707</v>
      </c>
      <c r="C433" s="18" t="s">
        <v>45</v>
      </c>
      <c r="D433" s="19" t="s">
        <v>717</v>
      </c>
      <c r="E433" s="19" t="s">
        <v>718</v>
      </c>
      <c r="F433" s="21">
        <v>154687.5</v>
      </c>
      <c r="G433" s="21">
        <v>43312.5</v>
      </c>
      <c r="H433" s="18">
        <f>+Table53[[#This Row],[TAXABLE VALUE]]+Table53[[#This Row],[TAX]]</f>
        <v>198000</v>
      </c>
      <c r="I433" s="4" t="s">
        <v>47</v>
      </c>
    </row>
    <row r="434" spans="1:9" ht="15.75">
      <c r="A434" s="17">
        <f t="shared" si="6"/>
        <v>427</v>
      </c>
      <c r="B434" s="18" t="s">
        <v>707</v>
      </c>
      <c r="C434" s="18" t="s">
        <v>45</v>
      </c>
      <c r="D434" s="19" t="s">
        <v>679</v>
      </c>
      <c r="E434" s="19" t="s">
        <v>719</v>
      </c>
      <c r="F434" s="21">
        <v>154687.5</v>
      </c>
      <c r="G434" s="21">
        <v>43312.5</v>
      </c>
      <c r="H434" s="18">
        <f>+Table53[[#This Row],[TAXABLE VALUE]]+Table53[[#This Row],[TAX]]</f>
        <v>198000</v>
      </c>
      <c r="I434" s="4" t="s">
        <v>47</v>
      </c>
    </row>
    <row r="435" spans="1:9" ht="15.75">
      <c r="A435" s="17">
        <f t="shared" si="6"/>
        <v>428</v>
      </c>
      <c r="B435" s="18" t="s">
        <v>707</v>
      </c>
      <c r="C435" s="18" t="s">
        <v>45</v>
      </c>
      <c r="D435" s="19" t="s">
        <v>720</v>
      </c>
      <c r="E435" s="19" t="s">
        <v>721</v>
      </c>
      <c r="F435" s="21">
        <v>154687.5</v>
      </c>
      <c r="G435" s="21">
        <v>43312.5</v>
      </c>
      <c r="H435" s="18">
        <f>+Table53[[#This Row],[TAXABLE VALUE]]+Table53[[#This Row],[TAX]]</f>
        <v>198000</v>
      </c>
      <c r="I435" s="4" t="s">
        <v>47</v>
      </c>
    </row>
    <row r="436" spans="1:9" ht="15.75">
      <c r="A436" s="17">
        <f t="shared" si="6"/>
        <v>429</v>
      </c>
      <c r="B436" s="18" t="s">
        <v>707</v>
      </c>
      <c r="C436" s="18" t="s">
        <v>45</v>
      </c>
      <c r="D436" s="19" t="s">
        <v>722</v>
      </c>
      <c r="E436" s="19" t="s">
        <v>723</v>
      </c>
      <c r="F436" s="21">
        <v>154687.5</v>
      </c>
      <c r="G436" s="21">
        <v>43312.5</v>
      </c>
      <c r="H436" s="18">
        <f>+Table53[[#This Row],[TAXABLE VALUE]]+Table53[[#This Row],[TAX]]</f>
        <v>198000</v>
      </c>
      <c r="I436" s="4" t="s">
        <v>47</v>
      </c>
    </row>
    <row r="437" spans="1:9" ht="15.75">
      <c r="A437" s="17">
        <f t="shared" si="6"/>
        <v>430</v>
      </c>
      <c r="B437" s="18" t="s">
        <v>707</v>
      </c>
      <c r="C437" s="18" t="s">
        <v>45</v>
      </c>
      <c r="D437" s="19" t="s">
        <v>724</v>
      </c>
      <c r="E437" s="19" t="s">
        <v>725</v>
      </c>
      <c r="F437" s="21">
        <v>161328.13</v>
      </c>
      <c r="G437" s="21">
        <v>45171.88</v>
      </c>
      <c r="H437" s="18">
        <f>+Table53[[#This Row],[TAXABLE VALUE]]+Table53[[#This Row],[TAX]]</f>
        <v>206500.01</v>
      </c>
      <c r="I437" s="4" t="s">
        <v>47</v>
      </c>
    </row>
    <row r="438" spans="1:9" ht="15.75">
      <c r="A438" s="17">
        <f t="shared" si="6"/>
        <v>431</v>
      </c>
      <c r="B438" s="18" t="s">
        <v>707</v>
      </c>
      <c r="C438" s="18" t="s">
        <v>45</v>
      </c>
      <c r="D438" s="19" t="s">
        <v>726</v>
      </c>
      <c r="E438" s="19" t="s">
        <v>727</v>
      </c>
      <c r="F438" s="21">
        <v>155625</v>
      </c>
      <c r="G438" s="21">
        <v>43575</v>
      </c>
      <c r="H438" s="18">
        <f>+Table53[[#This Row],[TAXABLE VALUE]]+Table53[[#This Row],[TAX]]</f>
        <v>199200</v>
      </c>
      <c r="I438" s="4" t="s">
        <v>47</v>
      </c>
    </row>
    <row r="439" spans="1:9" ht="15.75">
      <c r="A439" s="17">
        <f t="shared" si="6"/>
        <v>432</v>
      </c>
      <c r="B439" s="18" t="s">
        <v>728</v>
      </c>
      <c r="C439" s="18" t="s">
        <v>45</v>
      </c>
      <c r="D439" s="19" t="s">
        <v>726</v>
      </c>
      <c r="E439" s="19" t="s">
        <v>729</v>
      </c>
      <c r="F439" s="21">
        <v>246627.6</v>
      </c>
      <c r="G439" s="21">
        <v>44392.959999999999</v>
      </c>
      <c r="H439" s="18">
        <f>+Table53[[#This Row],[TAXABLE VALUE]]+Table53[[#This Row],[TAX]]</f>
        <v>291020.56</v>
      </c>
      <c r="I439" s="4" t="s">
        <v>47</v>
      </c>
    </row>
    <row r="440" spans="1:9" ht="15.75">
      <c r="A440" s="17">
        <f t="shared" si="6"/>
        <v>433</v>
      </c>
      <c r="B440" s="18" t="s">
        <v>728</v>
      </c>
      <c r="C440" s="18" t="s">
        <v>45</v>
      </c>
      <c r="D440" s="19" t="s">
        <v>698</v>
      </c>
      <c r="E440" s="19" t="s">
        <v>730</v>
      </c>
      <c r="F440" s="21">
        <v>92800</v>
      </c>
      <c r="G440" s="21">
        <v>16704</v>
      </c>
      <c r="H440" s="18">
        <f>+Table53[[#This Row],[TAXABLE VALUE]]+Table53[[#This Row],[TAX]]</f>
        <v>109504</v>
      </c>
      <c r="I440" s="4" t="s">
        <v>47</v>
      </c>
    </row>
    <row r="441" spans="1:9" ht="15.75">
      <c r="A441" s="17">
        <f t="shared" si="6"/>
        <v>434</v>
      </c>
      <c r="B441" s="18" t="s">
        <v>728</v>
      </c>
      <c r="C441" s="18" t="s">
        <v>45</v>
      </c>
      <c r="D441" s="19" t="s">
        <v>731</v>
      </c>
      <c r="E441" s="19" t="s">
        <v>732</v>
      </c>
      <c r="F441" s="21">
        <v>259608</v>
      </c>
      <c r="G441" s="21">
        <v>46729.440000000002</v>
      </c>
      <c r="H441" s="18">
        <f>+Table53[[#This Row],[TAXABLE VALUE]]+Table53[[#This Row],[TAX]]</f>
        <v>306337.44</v>
      </c>
      <c r="I441" s="4" t="s">
        <v>47</v>
      </c>
    </row>
    <row r="442" spans="1:9" ht="15.75">
      <c r="A442" s="17">
        <f t="shared" si="6"/>
        <v>435</v>
      </c>
      <c r="B442" s="18" t="s">
        <v>728</v>
      </c>
      <c r="C442" s="18" t="s">
        <v>45</v>
      </c>
      <c r="D442" s="19" t="s">
        <v>733</v>
      </c>
      <c r="E442" s="19" t="s">
        <v>734</v>
      </c>
      <c r="F442" s="21">
        <v>124000</v>
      </c>
      <c r="G442" s="21">
        <v>22320</v>
      </c>
      <c r="H442" s="18">
        <f>+Table53[[#This Row],[TAXABLE VALUE]]+Table53[[#This Row],[TAX]]</f>
        <v>146320</v>
      </c>
      <c r="I442" s="4" t="s">
        <v>47</v>
      </c>
    </row>
    <row r="443" spans="1:9" ht="15.75">
      <c r="A443" s="17">
        <f t="shared" si="6"/>
        <v>436</v>
      </c>
      <c r="B443" s="18" t="s">
        <v>728</v>
      </c>
      <c r="C443" s="18" t="s">
        <v>45</v>
      </c>
      <c r="D443" s="19" t="s">
        <v>735</v>
      </c>
      <c r="E443" s="19" t="s">
        <v>736</v>
      </c>
      <c r="F443" s="21">
        <v>428368.28</v>
      </c>
      <c r="G443" s="21">
        <v>77106.3</v>
      </c>
      <c r="H443" s="18">
        <f>+Table53[[#This Row],[TAXABLE VALUE]]+Table53[[#This Row],[TAX]]</f>
        <v>505474.58</v>
      </c>
      <c r="I443" s="4" t="s">
        <v>47</v>
      </c>
    </row>
    <row r="444" spans="1:9" ht="15.75">
      <c r="A444" s="17">
        <f t="shared" si="6"/>
        <v>437</v>
      </c>
      <c r="B444" s="18" t="s">
        <v>737</v>
      </c>
      <c r="C444" s="18" t="s">
        <v>45</v>
      </c>
      <c r="D444" s="19" t="s">
        <v>738</v>
      </c>
      <c r="E444" s="19" t="s">
        <v>739</v>
      </c>
      <c r="F444" s="21">
        <v>18750</v>
      </c>
      <c r="G444" s="21">
        <v>3375</v>
      </c>
      <c r="H444" s="18">
        <f>+Table53[[#This Row],[TAXABLE VALUE]]+Table53[[#This Row],[TAX]]</f>
        <v>22125</v>
      </c>
      <c r="I444" s="4" t="s">
        <v>47</v>
      </c>
    </row>
    <row r="445" spans="1:9" ht="15.75">
      <c r="A445" s="17">
        <f t="shared" si="6"/>
        <v>438</v>
      </c>
      <c r="B445" s="18" t="s">
        <v>740</v>
      </c>
      <c r="C445" s="18" t="s">
        <v>45</v>
      </c>
      <c r="D445" s="19" t="s">
        <v>741</v>
      </c>
      <c r="E445" s="19" t="s">
        <v>742</v>
      </c>
      <c r="F445" s="21">
        <v>110169.49</v>
      </c>
      <c r="G445" s="21">
        <v>19830.5</v>
      </c>
      <c r="H445" s="18">
        <f>+Table53[[#This Row],[TAXABLE VALUE]]+Table53[[#This Row],[TAX]]</f>
        <v>129999.99</v>
      </c>
      <c r="I445" s="4" t="s">
        <v>47</v>
      </c>
    </row>
    <row r="446" spans="1:9" ht="15.75">
      <c r="A446" s="17">
        <f t="shared" si="6"/>
        <v>439</v>
      </c>
      <c r="B446" s="18" t="s">
        <v>743</v>
      </c>
      <c r="C446" s="18" t="s">
        <v>45</v>
      </c>
      <c r="D446" s="19" t="s">
        <v>744</v>
      </c>
      <c r="E446" s="19" t="s">
        <v>745</v>
      </c>
      <c r="F446" s="21">
        <v>7118.64</v>
      </c>
      <c r="G446" s="21">
        <v>1281.3599999999999</v>
      </c>
      <c r="H446" s="18">
        <f>+Table53[[#This Row],[TAXABLE VALUE]]+Table53[[#This Row],[TAX]]</f>
        <v>8400</v>
      </c>
      <c r="I446" s="4" t="s">
        <v>47</v>
      </c>
    </row>
    <row r="447" spans="1:9" ht="15.75">
      <c r="A447" s="17">
        <f t="shared" si="6"/>
        <v>440</v>
      </c>
      <c r="B447" s="18" t="s">
        <v>743</v>
      </c>
      <c r="C447" s="18" t="s">
        <v>45</v>
      </c>
      <c r="D447" s="19" t="s">
        <v>746</v>
      </c>
      <c r="E447" s="19" t="s">
        <v>747</v>
      </c>
      <c r="F447" s="21">
        <v>7118.64</v>
      </c>
      <c r="G447" s="21">
        <v>1281.3599999999999</v>
      </c>
      <c r="H447" s="18">
        <f>+Table53[[#This Row],[TAXABLE VALUE]]+Table53[[#This Row],[TAX]]</f>
        <v>8400</v>
      </c>
      <c r="I447" s="4" t="s">
        <v>47</v>
      </c>
    </row>
    <row r="448" spans="1:9" ht="15.75">
      <c r="A448" s="17">
        <f t="shared" si="6"/>
        <v>441</v>
      </c>
      <c r="B448" s="18" t="s">
        <v>743</v>
      </c>
      <c r="C448" s="18" t="s">
        <v>45</v>
      </c>
      <c r="D448" s="19" t="s">
        <v>748</v>
      </c>
      <c r="E448" s="19" t="s">
        <v>749</v>
      </c>
      <c r="F448" s="21">
        <v>8093.22</v>
      </c>
      <c r="G448" s="21">
        <v>1456.78</v>
      </c>
      <c r="H448" s="18">
        <f>+Table53[[#This Row],[TAXABLE VALUE]]+Table53[[#This Row],[TAX]]</f>
        <v>9550</v>
      </c>
      <c r="I448" s="4" t="s">
        <v>47</v>
      </c>
    </row>
    <row r="449" spans="1:9" ht="15.75">
      <c r="A449" s="17">
        <f t="shared" si="6"/>
        <v>442</v>
      </c>
      <c r="B449" s="18" t="s">
        <v>743</v>
      </c>
      <c r="C449" s="18" t="s">
        <v>45</v>
      </c>
      <c r="D449" s="19" t="s">
        <v>750</v>
      </c>
      <c r="E449" s="19" t="s">
        <v>751</v>
      </c>
      <c r="F449" s="21">
        <v>14872.88</v>
      </c>
      <c r="G449" s="21">
        <v>2677.12</v>
      </c>
      <c r="H449" s="18">
        <f>+Table53[[#This Row],[TAXABLE VALUE]]+Table53[[#This Row],[TAX]]</f>
        <v>17550</v>
      </c>
      <c r="I449" s="4" t="s">
        <v>47</v>
      </c>
    </row>
    <row r="450" spans="1:9" ht="15.75">
      <c r="A450" s="17">
        <f t="shared" si="6"/>
        <v>443</v>
      </c>
      <c r="B450" s="18" t="s">
        <v>752</v>
      </c>
      <c r="C450" s="18" t="s">
        <v>45</v>
      </c>
      <c r="D450" s="19" t="s">
        <v>753</v>
      </c>
      <c r="E450" s="19" t="s">
        <v>754</v>
      </c>
      <c r="F450" s="21">
        <v>350380.29</v>
      </c>
      <c r="G450" s="21">
        <v>63068.46</v>
      </c>
      <c r="H450" s="18">
        <f>+Table53[[#This Row],[TAXABLE VALUE]]+Table53[[#This Row],[TAX]]</f>
        <v>413448.75</v>
      </c>
      <c r="I450" s="4" t="s">
        <v>47</v>
      </c>
    </row>
    <row r="451" spans="1:9" ht="15.75">
      <c r="A451" s="17">
        <f t="shared" si="6"/>
        <v>444</v>
      </c>
      <c r="B451" s="18" t="s">
        <v>755</v>
      </c>
      <c r="C451" s="18" t="s">
        <v>45</v>
      </c>
      <c r="D451" s="19" t="s">
        <v>756</v>
      </c>
      <c r="E451" s="19" t="s">
        <v>757</v>
      </c>
      <c r="F451" s="21">
        <v>220340</v>
      </c>
      <c r="G451" s="21">
        <v>39661.199999999997</v>
      </c>
      <c r="H451" s="18">
        <f>+Table53[[#This Row],[TAXABLE VALUE]]+Table53[[#This Row],[TAX]]</f>
        <v>260001.2</v>
      </c>
      <c r="I451" s="4" t="s">
        <v>47</v>
      </c>
    </row>
    <row r="452" spans="1:9" ht="15.75">
      <c r="A452" s="17">
        <f t="shared" si="6"/>
        <v>445</v>
      </c>
      <c r="B452" s="18" t="s">
        <v>755</v>
      </c>
      <c r="C452" s="18" t="s">
        <v>45</v>
      </c>
      <c r="D452" s="19" t="s">
        <v>756</v>
      </c>
      <c r="E452" s="19" t="s">
        <v>758</v>
      </c>
      <c r="F452" s="21">
        <v>85750</v>
      </c>
      <c r="G452" s="21">
        <v>4287.5</v>
      </c>
      <c r="H452" s="18">
        <f>+Table53[[#This Row],[TAXABLE VALUE]]+Table53[[#This Row],[TAX]]</f>
        <v>90037.5</v>
      </c>
      <c r="I452" s="4" t="s">
        <v>47</v>
      </c>
    </row>
    <row r="453" spans="1:9" ht="15.75">
      <c r="A453" s="17">
        <f t="shared" si="6"/>
        <v>446</v>
      </c>
      <c r="B453" s="18" t="s">
        <v>759</v>
      </c>
      <c r="C453" s="18" t="s">
        <v>45</v>
      </c>
      <c r="D453" s="19" t="s">
        <v>760</v>
      </c>
      <c r="E453" s="19" t="s">
        <v>761</v>
      </c>
      <c r="F453" s="21">
        <v>91826.2</v>
      </c>
      <c r="G453" s="21">
        <v>8171.84</v>
      </c>
      <c r="H453" s="18">
        <f>+Table53[[#This Row],[TAXABLE VALUE]]+Table53[[#This Row],[TAX]]</f>
        <v>99998.04</v>
      </c>
      <c r="I453" s="4" t="s">
        <v>47</v>
      </c>
    </row>
    <row r="454" spans="1:9" ht="15.75">
      <c r="A454" s="17">
        <f t="shared" si="6"/>
        <v>447</v>
      </c>
      <c r="B454" s="18" t="s">
        <v>759</v>
      </c>
      <c r="C454" s="18" t="s">
        <v>45</v>
      </c>
      <c r="D454" s="19" t="s">
        <v>762</v>
      </c>
      <c r="E454" s="19" t="s">
        <v>763</v>
      </c>
      <c r="F454" s="21">
        <v>31742.5</v>
      </c>
      <c r="G454" s="21">
        <v>5167.66</v>
      </c>
      <c r="H454" s="18">
        <f>+Table53[[#This Row],[TAXABLE VALUE]]+Table53[[#This Row],[TAX]]</f>
        <v>36910.160000000003</v>
      </c>
      <c r="I454" s="4" t="s">
        <v>47</v>
      </c>
    </row>
    <row r="455" spans="1:9" ht="15.75">
      <c r="A455" s="17">
        <f t="shared" si="6"/>
        <v>448</v>
      </c>
      <c r="B455" s="18" t="s">
        <v>759</v>
      </c>
      <c r="C455" s="18" t="s">
        <v>45</v>
      </c>
      <c r="D455" s="19" t="s">
        <v>764</v>
      </c>
      <c r="E455" s="19" t="s">
        <v>765</v>
      </c>
      <c r="F455" s="21">
        <v>94201.43</v>
      </c>
      <c r="G455" s="21">
        <v>5812.76</v>
      </c>
      <c r="H455" s="18">
        <f>+Table53[[#This Row],[TAXABLE VALUE]]+Table53[[#This Row],[TAX]]</f>
        <v>100014.18999999999</v>
      </c>
      <c r="I455" s="4" t="s">
        <v>47</v>
      </c>
    </row>
    <row r="456" spans="1:9" ht="15.75">
      <c r="A456" s="17">
        <f t="shared" si="6"/>
        <v>449</v>
      </c>
      <c r="B456" s="18" t="s">
        <v>759</v>
      </c>
      <c r="C456" s="18" t="s">
        <v>45</v>
      </c>
      <c r="D456" s="19" t="s">
        <v>766</v>
      </c>
      <c r="E456" s="19" t="s">
        <v>767</v>
      </c>
      <c r="F456" s="21">
        <v>42413.66</v>
      </c>
      <c r="G456" s="21">
        <v>4910.7</v>
      </c>
      <c r="H456" s="18">
        <f>+Table53[[#This Row],[TAXABLE VALUE]]+Table53[[#This Row],[TAX]]</f>
        <v>47324.36</v>
      </c>
      <c r="I456" s="4" t="s">
        <v>47</v>
      </c>
    </row>
    <row r="457" spans="1:9" ht="15.75">
      <c r="A457" s="17">
        <f t="shared" si="6"/>
        <v>450</v>
      </c>
      <c r="B457" s="18" t="s">
        <v>759</v>
      </c>
      <c r="C457" s="18" t="s">
        <v>45</v>
      </c>
      <c r="D457" s="19" t="s">
        <v>768</v>
      </c>
      <c r="E457" s="19" t="s">
        <v>769</v>
      </c>
      <c r="F457" s="21">
        <v>91428</v>
      </c>
      <c r="G457" s="21">
        <v>4571.3999999999996</v>
      </c>
      <c r="H457" s="18">
        <f>+Table53[[#This Row],[TAXABLE VALUE]]+Table53[[#This Row],[TAX]]</f>
        <v>95999.4</v>
      </c>
      <c r="I457" s="4" t="s">
        <v>47</v>
      </c>
    </row>
    <row r="458" spans="1:9" ht="15.75">
      <c r="A458" s="17">
        <f t="shared" ref="A458:A521" si="7">+A457+1</f>
        <v>451</v>
      </c>
      <c r="B458" s="18" t="s">
        <v>759</v>
      </c>
      <c r="C458" s="18" t="s">
        <v>45</v>
      </c>
      <c r="D458" s="19" t="s">
        <v>770</v>
      </c>
      <c r="E458" s="19" t="s">
        <v>391</v>
      </c>
      <c r="F458" s="21">
        <v>176495.15</v>
      </c>
      <c r="G458" s="21">
        <v>21740.58</v>
      </c>
      <c r="H458" s="18">
        <f>+Table53[[#This Row],[TAXABLE VALUE]]+Table53[[#This Row],[TAX]]</f>
        <v>198235.72999999998</v>
      </c>
      <c r="I458" s="4" t="s">
        <v>47</v>
      </c>
    </row>
    <row r="459" spans="1:9" ht="15.75">
      <c r="A459" s="17">
        <f t="shared" si="7"/>
        <v>452</v>
      </c>
      <c r="B459" s="18" t="s">
        <v>759</v>
      </c>
      <c r="C459" s="18" t="s">
        <v>45</v>
      </c>
      <c r="D459" s="19" t="s">
        <v>771</v>
      </c>
      <c r="E459" s="19" t="s">
        <v>772</v>
      </c>
      <c r="F459" s="21">
        <v>41567.4</v>
      </c>
      <c r="G459" s="21">
        <v>7482.14</v>
      </c>
      <c r="H459" s="18">
        <f>+Table53[[#This Row],[TAXABLE VALUE]]+Table53[[#This Row],[TAX]]</f>
        <v>49049.54</v>
      </c>
      <c r="I459" s="4" t="s">
        <v>47</v>
      </c>
    </row>
    <row r="460" spans="1:9" ht="15.75">
      <c r="A460" s="17">
        <f t="shared" si="7"/>
        <v>453</v>
      </c>
      <c r="B460" s="18" t="s">
        <v>759</v>
      </c>
      <c r="C460" s="18" t="s">
        <v>45</v>
      </c>
      <c r="D460" s="19" t="s">
        <v>773</v>
      </c>
      <c r="E460" s="19" t="s">
        <v>774</v>
      </c>
      <c r="F460" s="21">
        <v>46143.4</v>
      </c>
      <c r="G460" s="21">
        <v>2307.1799999999998</v>
      </c>
      <c r="H460" s="18">
        <f>+Table53[[#This Row],[TAXABLE VALUE]]+Table53[[#This Row],[TAX]]</f>
        <v>48450.58</v>
      </c>
      <c r="I460" s="4" t="s">
        <v>47</v>
      </c>
    </row>
    <row r="461" spans="1:9" ht="15.75">
      <c r="A461" s="17">
        <f t="shared" si="7"/>
        <v>454</v>
      </c>
      <c r="B461" s="18" t="s">
        <v>759</v>
      </c>
      <c r="C461" s="18" t="s">
        <v>45</v>
      </c>
      <c r="D461" s="19" t="s">
        <v>773</v>
      </c>
      <c r="E461" s="19" t="s">
        <v>775</v>
      </c>
      <c r="F461" s="21">
        <v>40085.1</v>
      </c>
      <c r="G461" s="21">
        <v>7215.32</v>
      </c>
      <c r="H461" s="18">
        <f>+Table53[[#This Row],[TAXABLE VALUE]]+Table53[[#This Row],[TAX]]</f>
        <v>47300.42</v>
      </c>
      <c r="I461" s="4" t="s">
        <v>47</v>
      </c>
    </row>
    <row r="462" spans="1:9" ht="15.75">
      <c r="A462" s="17">
        <f t="shared" si="7"/>
        <v>455</v>
      </c>
      <c r="B462" s="18" t="s">
        <v>759</v>
      </c>
      <c r="C462" s="18" t="s">
        <v>45</v>
      </c>
      <c r="D462" s="19" t="s">
        <v>773</v>
      </c>
      <c r="E462" s="19" t="s">
        <v>776</v>
      </c>
      <c r="F462" s="21">
        <v>40085.1</v>
      </c>
      <c r="G462" s="21">
        <v>7215.32</v>
      </c>
      <c r="H462" s="18">
        <f>+Table53[[#This Row],[TAXABLE VALUE]]+Table53[[#This Row],[TAX]]</f>
        <v>47300.42</v>
      </c>
      <c r="I462" s="4" t="s">
        <v>47</v>
      </c>
    </row>
    <row r="463" spans="1:9" ht="15.75">
      <c r="A463" s="17">
        <f t="shared" si="7"/>
        <v>456</v>
      </c>
      <c r="B463" s="18" t="s">
        <v>759</v>
      </c>
      <c r="C463" s="18" t="s">
        <v>45</v>
      </c>
      <c r="D463" s="19" t="s">
        <v>773</v>
      </c>
      <c r="E463" s="19" t="s">
        <v>777</v>
      </c>
      <c r="F463" s="21">
        <v>46143.4</v>
      </c>
      <c r="G463" s="21">
        <v>2307.1799999999998</v>
      </c>
      <c r="H463" s="18">
        <f>+Table53[[#This Row],[TAXABLE VALUE]]+Table53[[#This Row],[TAX]]</f>
        <v>48450.58</v>
      </c>
      <c r="I463" s="4" t="s">
        <v>47</v>
      </c>
    </row>
    <row r="464" spans="1:9" ht="15.75">
      <c r="A464" s="17">
        <f t="shared" si="7"/>
        <v>457</v>
      </c>
      <c r="B464" s="18" t="s">
        <v>759</v>
      </c>
      <c r="C464" s="18" t="s">
        <v>45</v>
      </c>
      <c r="D464" s="19" t="s">
        <v>778</v>
      </c>
      <c r="E464" s="19" t="s">
        <v>482</v>
      </c>
      <c r="F464" s="21">
        <v>40085.1</v>
      </c>
      <c r="G464" s="21">
        <v>7215.32</v>
      </c>
      <c r="H464" s="18">
        <f>+Table53[[#This Row],[TAXABLE VALUE]]+Table53[[#This Row],[TAX]]</f>
        <v>47300.42</v>
      </c>
      <c r="I464" s="4" t="s">
        <v>47</v>
      </c>
    </row>
    <row r="465" spans="1:9" ht="15.75">
      <c r="A465" s="17">
        <f t="shared" si="7"/>
        <v>458</v>
      </c>
      <c r="B465" s="18" t="s">
        <v>759</v>
      </c>
      <c r="C465" s="18" t="s">
        <v>45</v>
      </c>
      <c r="D465" s="19" t="s">
        <v>778</v>
      </c>
      <c r="E465" s="19" t="s">
        <v>779</v>
      </c>
      <c r="F465" s="21">
        <v>41771.919999999998</v>
      </c>
      <c r="G465" s="21">
        <v>2088.6</v>
      </c>
      <c r="H465" s="18">
        <f>+Table53[[#This Row],[TAXABLE VALUE]]+Table53[[#This Row],[TAX]]</f>
        <v>43860.52</v>
      </c>
      <c r="I465" s="4" t="s">
        <v>47</v>
      </c>
    </row>
    <row r="466" spans="1:9" ht="15.75">
      <c r="A466" s="17">
        <f t="shared" si="7"/>
        <v>459</v>
      </c>
      <c r="B466" s="18" t="s">
        <v>759</v>
      </c>
      <c r="C466" s="18" t="s">
        <v>45</v>
      </c>
      <c r="D466" s="19" t="s">
        <v>778</v>
      </c>
      <c r="E466" s="19" t="s">
        <v>780</v>
      </c>
      <c r="F466" s="21">
        <v>44999.5</v>
      </c>
      <c r="G466" s="21">
        <v>2249.98</v>
      </c>
      <c r="H466" s="18">
        <f>+Table53[[#This Row],[TAXABLE VALUE]]+Table53[[#This Row],[TAX]]</f>
        <v>47249.48</v>
      </c>
      <c r="I466" s="4" t="s">
        <v>47</v>
      </c>
    </row>
    <row r="467" spans="1:9" ht="15.75">
      <c r="A467" s="17">
        <f t="shared" si="7"/>
        <v>460</v>
      </c>
      <c r="B467" s="18" t="s">
        <v>759</v>
      </c>
      <c r="C467" s="18" t="s">
        <v>45</v>
      </c>
      <c r="D467" s="19" t="s">
        <v>778</v>
      </c>
      <c r="E467" s="19" t="s">
        <v>781</v>
      </c>
      <c r="F467" s="21">
        <v>43070.95</v>
      </c>
      <c r="G467" s="21">
        <v>2153.54</v>
      </c>
      <c r="H467" s="18">
        <f>+Table53[[#This Row],[TAXABLE VALUE]]+Table53[[#This Row],[TAX]]</f>
        <v>45224.49</v>
      </c>
      <c r="I467" s="4" t="s">
        <v>47</v>
      </c>
    </row>
    <row r="468" spans="1:9" ht="15.75">
      <c r="A468" s="17">
        <f t="shared" si="7"/>
        <v>461</v>
      </c>
      <c r="B468" s="18" t="s">
        <v>759</v>
      </c>
      <c r="C468" s="18" t="s">
        <v>45</v>
      </c>
      <c r="D468" s="19" t="s">
        <v>778</v>
      </c>
      <c r="E468" s="19" t="s">
        <v>782</v>
      </c>
      <c r="F468" s="21">
        <v>42191.34</v>
      </c>
      <c r="G468" s="21">
        <v>3376.52</v>
      </c>
      <c r="H468" s="18">
        <f>+Table53[[#This Row],[TAXABLE VALUE]]+Table53[[#This Row],[TAX]]</f>
        <v>45567.859999999993</v>
      </c>
      <c r="I468" s="4" t="s">
        <v>47</v>
      </c>
    </row>
    <row r="469" spans="1:9" ht="15.75">
      <c r="A469" s="17">
        <f t="shared" si="7"/>
        <v>462</v>
      </c>
      <c r="B469" s="18" t="s">
        <v>783</v>
      </c>
      <c r="C469" s="18" t="s">
        <v>45</v>
      </c>
      <c r="D469" s="19" t="s">
        <v>784</v>
      </c>
      <c r="E469" s="19" t="s">
        <v>785</v>
      </c>
      <c r="F469" s="21">
        <v>86728.4</v>
      </c>
      <c r="G469" s="21">
        <v>15611.12</v>
      </c>
      <c r="H469" s="18">
        <f>+Table53[[#This Row],[TAXABLE VALUE]]+Table53[[#This Row],[TAX]]</f>
        <v>102339.51999999999</v>
      </c>
      <c r="I469" s="4" t="s">
        <v>47</v>
      </c>
    </row>
    <row r="470" spans="1:9" ht="15.75">
      <c r="A470" s="17">
        <f t="shared" si="7"/>
        <v>463</v>
      </c>
      <c r="B470" s="18" t="s">
        <v>783</v>
      </c>
      <c r="C470" s="18" t="s">
        <v>45</v>
      </c>
      <c r="D470" s="19" t="s">
        <v>744</v>
      </c>
      <c r="E470" s="19" t="s">
        <v>786</v>
      </c>
      <c r="F470" s="21">
        <v>2360.6</v>
      </c>
      <c r="G470" s="21">
        <v>424.9</v>
      </c>
      <c r="H470" s="18">
        <f>+Table53[[#This Row],[TAXABLE VALUE]]+Table53[[#This Row],[TAX]]</f>
        <v>2785.5</v>
      </c>
      <c r="I470" s="4" t="s">
        <v>47</v>
      </c>
    </row>
    <row r="471" spans="1:9" ht="15.75">
      <c r="A471" s="17">
        <f t="shared" si="7"/>
        <v>464</v>
      </c>
      <c r="B471" s="18" t="s">
        <v>783</v>
      </c>
      <c r="C471" s="18" t="s">
        <v>45</v>
      </c>
      <c r="D471" s="19" t="s">
        <v>787</v>
      </c>
      <c r="E471" s="19" t="s">
        <v>788</v>
      </c>
      <c r="F471" s="21">
        <v>14163.6</v>
      </c>
      <c r="G471" s="21">
        <v>2549.44</v>
      </c>
      <c r="H471" s="18">
        <f>+Table53[[#This Row],[TAXABLE VALUE]]+Table53[[#This Row],[TAX]]</f>
        <v>16713.04</v>
      </c>
      <c r="I471" s="4" t="s">
        <v>47</v>
      </c>
    </row>
    <row r="472" spans="1:9" ht="15.75">
      <c r="A472" s="17">
        <f t="shared" si="7"/>
        <v>465</v>
      </c>
      <c r="B472" s="18" t="s">
        <v>783</v>
      </c>
      <c r="C472" s="18" t="s">
        <v>45</v>
      </c>
      <c r="D472" s="19" t="s">
        <v>789</v>
      </c>
      <c r="E472" s="19" t="s">
        <v>790</v>
      </c>
      <c r="F472" s="21">
        <v>31868.1</v>
      </c>
      <c r="G472" s="21">
        <v>5736.26</v>
      </c>
      <c r="H472" s="18">
        <f>+Table53[[#This Row],[TAXABLE VALUE]]+Table53[[#This Row],[TAX]]</f>
        <v>37604.36</v>
      </c>
      <c r="I472" s="4" t="s">
        <v>47</v>
      </c>
    </row>
    <row r="473" spans="1:9" ht="15.75">
      <c r="A473" s="17">
        <f t="shared" si="7"/>
        <v>466</v>
      </c>
      <c r="B473" s="18" t="s">
        <v>783</v>
      </c>
      <c r="C473" s="18" t="s">
        <v>45</v>
      </c>
      <c r="D473" s="19" t="s">
        <v>791</v>
      </c>
      <c r="E473" s="19" t="s">
        <v>792</v>
      </c>
      <c r="F473" s="21">
        <v>11803</v>
      </c>
      <c r="G473" s="21">
        <v>2124.54</v>
      </c>
      <c r="H473" s="18">
        <f>+Table53[[#This Row],[TAXABLE VALUE]]+Table53[[#This Row],[TAX]]</f>
        <v>13927.54</v>
      </c>
      <c r="I473" s="4" t="s">
        <v>47</v>
      </c>
    </row>
    <row r="474" spans="1:9" ht="15.75">
      <c r="A474" s="17">
        <f t="shared" si="7"/>
        <v>467</v>
      </c>
      <c r="B474" s="18" t="s">
        <v>783</v>
      </c>
      <c r="C474" s="18" t="s">
        <v>45</v>
      </c>
      <c r="D474" s="19" t="s">
        <v>793</v>
      </c>
      <c r="E474" s="19" t="s">
        <v>794</v>
      </c>
      <c r="F474" s="21">
        <v>16467</v>
      </c>
      <c r="G474" s="21">
        <v>2964.06</v>
      </c>
      <c r="H474" s="18">
        <f>+Table53[[#This Row],[TAXABLE VALUE]]+Table53[[#This Row],[TAX]]</f>
        <v>19431.060000000001</v>
      </c>
      <c r="I474" s="4" t="s">
        <v>47</v>
      </c>
    </row>
    <row r="475" spans="1:9" ht="15.75">
      <c r="A475" s="17">
        <f t="shared" si="7"/>
        <v>468</v>
      </c>
      <c r="B475" s="18" t="s">
        <v>783</v>
      </c>
      <c r="C475" s="18" t="s">
        <v>45</v>
      </c>
      <c r="D475" s="19" t="s">
        <v>771</v>
      </c>
      <c r="E475" s="19" t="s">
        <v>795</v>
      </c>
      <c r="F475" s="21">
        <v>14665.2</v>
      </c>
      <c r="G475" s="21">
        <v>2639.74</v>
      </c>
      <c r="H475" s="18">
        <f>+Table53[[#This Row],[TAXABLE VALUE]]+Table53[[#This Row],[TAX]]</f>
        <v>17304.940000000002</v>
      </c>
      <c r="I475" s="4" t="s">
        <v>47</v>
      </c>
    </row>
    <row r="476" spans="1:9" ht="15.75">
      <c r="A476" s="17">
        <f t="shared" si="7"/>
        <v>469</v>
      </c>
      <c r="B476" s="18" t="s">
        <v>783</v>
      </c>
      <c r="C476" s="18" t="s">
        <v>45</v>
      </c>
      <c r="D476" s="19" t="s">
        <v>702</v>
      </c>
      <c r="E476" s="19" t="s">
        <v>796</v>
      </c>
      <c r="F476" s="21">
        <v>29900.2</v>
      </c>
      <c r="G476" s="21">
        <v>5382.04</v>
      </c>
      <c r="H476" s="18">
        <f>+Table53[[#This Row],[TAXABLE VALUE]]+Table53[[#This Row],[TAX]]</f>
        <v>35282.239999999998</v>
      </c>
      <c r="I476" s="4" t="s">
        <v>47</v>
      </c>
    </row>
    <row r="477" spans="1:9" ht="15.75">
      <c r="A477" s="17">
        <f t="shared" si="7"/>
        <v>470</v>
      </c>
      <c r="B477" s="18" t="s">
        <v>783</v>
      </c>
      <c r="C477" s="18" t="s">
        <v>45</v>
      </c>
      <c r="D477" s="19" t="s">
        <v>666</v>
      </c>
      <c r="E477" s="19" t="s">
        <v>797</v>
      </c>
      <c r="F477" s="21">
        <v>30041</v>
      </c>
      <c r="G477" s="21">
        <v>5407.38</v>
      </c>
      <c r="H477" s="18">
        <f>+Table53[[#This Row],[TAXABLE VALUE]]+Table53[[#This Row],[TAX]]</f>
        <v>35448.379999999997</v>
      </c>
      <c r="I477" s="4" t="s">
        <v>47</v>
      </c>
    </row>
    <row r="478" spans="1:9" ht="15.75">
      <c r="A478" s="17">
        <f t="shared" si="7"/>
        <v>471</v>
      </c>
      <c r="B478" s="18" t="s">
        <v>783</v>
      </c>
      <c r="C478" s="18" t="s">
        <v>45</v>
      </c>
      <c r="D478" s="19" t="s">
        <v>798</v>
      </c>
      <c r="E478" s="19" t="s">
        <v>799</v>
      </c>
      <c r="F478" s="21">
        <v>48755.3</v>
      </c>
      <c r="G478" s="21">
        <v>8775.9599999999991</v>
      </c>
      <c r="H478" s="18">
        <f>+Table53[[#This Row],[TAXABLE VALUE]]+Table53[[#This Row],[TAX]]</f>
        <v>57531.26</v>
      </c>
      <c r="I478" s="4" t="s">
        <v>47</v>
      </c>
    </row>
    <row r="479" spans="1:9" ht="15.75">
      <c r="A479" s="17">
        <f t="shared" si="7"/>
        <v>472</v>
      </c>
      <c r="B479" s="18" t="s">
        <v>800</v>
      </c>
      <c r="C479" s="18" t="s">
        <v>45</v>
      </c>
      <c r="D479" s="19" t="s">
        <v>801</v>
      </c>
      <c r="E479" s="19" t="s">
        <v>802</v>
      </c>
      <c r="F479" s="21">
        <v>41313.56</v>
      </c>
      <c r="G479" s="21">
        <v>7436.44</v>
      </c>
      <c r="H479" s="18">
        <f>+Table53[[#This Row],[TAXABLE VALUE]]+Table53[[#This Row],[TAX]]</f>
        <v>48750</v>
      </c>
      <c r="I479" s="4" t="s">
        <v>47</v>
      </c>
    </row>
    <row r="480" spans="1:9" ht="15.75">
      <c r="A480" s="17">
        <f t="shared" si="7"/>
        <v>473</v>
      </c>
      <c r="B480" s="18" t="s">
        <v>800</v>
      </c>
      <c r="C480" s="18" t="s">
        <v>45</v>
      </c>
      <c r="D480" s="19" t="s">
        <v>801</v>
      </c>
      <c r="E480" s="19" t="s">
        <v>803</v>
      </c>
      <c r="F480" s="21">
        <v>27542.38</v>
      </c>
      <c r="G480" s="21">
        <v>4957.62</v>
      </c>
      <c r="H480" s="18">
        <f>+Table53[[#This Row],[TAXABLE VALUE]]+Table53[[#This Row],[TAX]]</f>
        <v>32500</v>
      </c>
      <c r="I480" s="4" t="s">
        <v>47</v>
      </c>
    </row>
    <row r="481" spans="1:9" ht="15.75">
      <c r="A481" s="17">
        <f t="shared" si="7"/>
        <v>474</v>
      </c>
      <c r="B481" s="18" t="s">
        <v>800</v>
      </c>
      <c r="C481" s="18" t="s">
        <v>45</v>
      </c>
      <c r="D481" s="19" t="s">
        <v>801</v>
      </c>
      <c r="E481" s="19" t="s">
        <v>804</v>
      </c>
      <c r="F481" s="21">
        <v>27542.38</v>
      </c>
      <c r="G481" s="21">
        <v>4957.62</v>
      </c>
      <c r="H481" s="18">
        <f>+Table53[[#This Row],[TAXABLE VALUE]]+Table53[[#This Row],[TAX]]</f>
        <v>32500</v>
      </c>
      <c r="I481" s="4" t="s">
        <v>47</v>
      </c>
    </row>
    <row r="482" spans="1:9" ht="15.75">
      <c r="A482" s="17">
        <f t="shared" si="7"/>
        <v>475</v>
      </c>
      <c r="B482" s="18" t="s">
        <v>800</v>
      </c>
      <c r="C482" s="18" t="s">
        <v>45</v>
      </c>
      <c r="D482" s="19" t="s">
        <v>801</v>
      </c>
      <c r="E482" s="19" t="s">
        <v>805</v>
      </c>
      <c r="F482" s="21">
        <v>41313.56</v>
      </c>
      <c r="G482" s="21">
        <v>7436.44</v>
      </c>
      <c r="H482" s="18">
        <f>+Table53[[#This Row],[TAXABLE VALUE]]+Table53[[#This Row],[TAX]]</f>
        <v>48750</v>
      </c>
      <c r="I482" s="4" t="s">
        <v>47</v>
      </c>
    </row>
    <row r="483" spans="1:9" ht="15.75">
      <c r="A483" s="17">
        <f t="shared" si="7"/>
        <v>476</v>
      </c>
      <c r="B483" s="18" t="s">
        <v>800</v>
      </c>
      <c r="C483" s="18" t="s">
        <v>45</v>
      </c>
      <c r="D483" s="19" t="s">
        <v>748</v>
      </c>
      <c r="E483" s="19" t="s">
        <v>806</v>
      </c>
      <c r="F483" s="21">
        <v>7734.38</v>
      </c>
      <c r="G483" s="21">
        <v>2165.62</v>
      </c>
      <c r="H483" s="18">
        <f>+Table53[[#This Row],[TAXABLE VALUE]]+Table53[[#This Row],[TAX]]</f>
        <v>9900</v>
      </c>
      <c r="I483" s="4" t="s">
        <v>47</v>
      </c>
    </row>
    <row r="484" spans="1:9" ht="15.75">
      <c r="A484" s="17">
        <f t="shared" si="7"/>
        <v>477</v>
      </c>
      <c r="B484" s="18" t="s">
        <v>800</v>
      </c>
      <c r="C484" s="18" t="s">
        <v>45</v>
      </c>
      <c r="D484" s="19" t="s">
        <v>692</v>
      </c>
      <c r="E484" s="19" t="s">
        <v>807</v>
      </c>
      <c r="F484" s="21">
        <v>24844.42</v>
      </c>
      <c r="G484" s="21">
        <v>6405.58</v>
      </c>
      <c r="H484" s="18">
        <f>+Table53[[#This Row],[TAXABLE VALUE]]+Table53[[#This Row],[TAX]]</f>
        <v>31250</v>
      </c>
      <c r="I484" s="4" t="s">
        <v>47</v>
      </c>
    </row>
    <row r="485" spans="1:9" ht="15.75">
      <c r="A485" s="17">
        <f t="shared" si="7"/>
        <v>478</v>
      </c>
      <c r="B485" s="18" t="s">
        <v>800</v>
      </c>
      <c r="C485" s="18" t="s">
        <v>45</v>
      </c>
      <c r="D485" s="19" t="s">
        <v>808</v>
      </c>
      <c r="E485" s="19" t="s">
        <v>809</v>
      </c>
      <c r="F485" s="21">
        <v>12649.64</v>
      </c>
      <c r="G485" s="21">
        <v>3050.36</v>
      </c>
      <c r="H485" s="18">
        <f>+Table53[[#This Row],[TAXABLE VALUE]]+Table53[[#This Row],[TAX]]</f>
        <v>15700</v>
      </c>
      <c r="I485" s="4" t="s">
        <v>47</v>
      </c>
    </row>
    <row r="486" spans="1:9" ht="15.75">
      <c r="A486" s="17">
        <f t="shared" si="7"/>
        <v>479</v>
      </c>
      <c r="B486" s="18" t="s">
        <v>800</v>
      </c>
      <c r="C486" s="18" t="s">
        <v>45</v>
      </c>
      <c r="D486" s="19" t="s">
        <v>750</v>
      </c>
      <c r="E486" s="19" t="s">
        <v>810</v>
      </c>
      <c r="F486" s="21">
        <v>169.5</v>
      </c>
      <c r="G486" s="21">
        <v>30.5</v>
      </c>
      <c r="H486" s="18">
        <f>+Table53[[#This Row],[TAXABLE VALUE]]+Table53[[#This Row],[TAX]]</f>
        <v>200</v>
      </c>
      <c r="I486" s="4" t="s">
        <v>47</v>
      </c>
    </row>
    <row r="487" spans="1:9" ht="15.75">
      <c r="A487" s="17">
        <f t="shared" si="7"/>
        <v>480</v>
      </c>
      <c r="B487" s="18" t="s">
        <v>800</v>
      </c>
      <c r="C487" s="18" t="s">
        <v>45</v>
      </c>
      <c r="D487" s="19" t="s">
        <v>811</v>
      </c>
      <c r="E487" s="19" t="s">
        <v>812</v>
      </c>
      <c r="F487" s="21">
        <v>14872.88</v>
      </c>
      <c r="G487" s="21">
        <v>2677.12</v>
      </c>
      <c r="H487" s="18">
        <f>+Table53[[#This Row],[TAXABLE VALUE]]+Table53[[#This Row],[TAX]]</f>
        <v>17550</v>
      </c>
      <c r="I487" s="4" t="s">
        <v>47</v>
      </c>
    </row>
    <row r="488" spans="1:9" ht="15.75">
      <c r="A488" s="17">
        <f t="shared" si="7"/>
        <v>481</v>
      </c>
      <c r="B488" s="18" t="s">
        <v>800</v>
      </c>
      <c r="C488" s="18" t="s">
        <v>45</v>
      </c>
      <c r="D488" s="19" t="s">
        <v>813</v>
      </c>
      <c r="E488" s="19" t="s">
        <v>814</v>
      </c>
      <c r="F488" s="21">
        <v>24788.14</v>
      </c>
      <c r="G488" s="21">
        <v>4461.8599999999997</v>
      </c>
      <c r="H488" s="18">
        <f>+Table53[[#This Row],[TAXABLE VALUE]]+Table53[[#This Row],[TAX]]</f>
        <v>29250</v>
      </c>
      <c r="I488" s="4" t="s">
        <v>47</v>
      </c>
    </row>
    <row r="489" spans="1:9" ht="15.75">
      <c r="A489" s="17">
        <f t="shared" si="7"/>
        <v>482</v>
      </c>
      <c r="B489" s="18" t="s">
        <v>800</v>
      </c>
      <c r="C489" s="18" t="s">
        <v>45</v>
      </c>
      <c r="D489" s="19" t="s">
        <v>704</v>
      </c>
      <c r="E489" s="19" t="s">
        <v>815</v>
      </c>
      <c r="F489" s="21">
        <v>36559.32</v>
      </c>
      <c r="G489" s="21">
        <v>6580.68</v>
      </c>
      <c r="H489" s="18">
        <f>+Table53[[#This Row],[TAXABLE VALUE]]+Table53[[#This Row],[TAX]]</f>
        <v>43140</v>
      </c>
      <c r="I489" s="4" t="s">
        <v>47</v>
      </c>
    </row>
    <row r="490" spans="1:9" ht="15.75">
      <c r="A490" s="17">
        <f t="shared" si="7"/>
        <v>483</v>
      </c>
      <c r="B490" s="18" t="s">
        <v>800</v>
      </c>
      <c r="C490" s="18" t="s">
        <v>45</v>
      </c>
      <c r="D490" s="19" t="s">
        <v>704</v>
      </c>
      <c r="E490" s="19" t="s">
        <v>816</v>
      </c>
      <c r="F490" s="21">
        <v>26059.32</v>
      </c>
      <c r="G490" s="21">
        <v>4690.68</v>
      </c>
      <c r="H490" s="18">
        <f>+Table53[[#This Row],[TAXABLE VALUE]]+Table53[[#This Row],[TAX]]</f>
        <v>30750</v>
      </c>
      <c r="I490" s="4" t="s">
        <v>47</v>
      </c>
    </row>
    <row r="491" spans="1:9" ht="15.75">
      <c r="A491" s="17">
        <f t="shared" si="7"/>
        <v>484</v>
      </c>
      <c r="B491" s="18" t="s">
        <v>817</v>
      </c>
      <c r="C491" s="18" t="s">
        <v>45</v>
      </c>
      <c r="D491" s="19" t="s">
        <v>744</v>
      </c>
      <c r="E491" s="19" t="s">
        <v>818</v>
      </c>
      <c r="F491" s="21">
        <v>164280</v>
      </c>
      <c r="G491" s="21">
        <v>29570.400000000001</v>
      </c>
      <c r="H491" s="18">
        <f>+Table53[[#This Row],[TAXABLE VALUE]]+Table53[[#This Row],[TAX]]</f>
        <v>193850.4</v>
      </c>
      <c r="I491" s="4" t="s">
        <v>47</v>
      </c>
    </row>
    <row r="492" spans="1:9" ht="15.75">
      <c r="A492" s="17">
        <f t="shared" si="7"/>
        <v>485</v>
      </c>
      <c r="B492" s="18" t="s">
        <v>819</v>
      </c>
      <c r="C492" s="18" t="s">
        <v>45</v>
      </c>
      <c r="D492" s="19" t="s">
        <v>820</v>
      </c>
      <c r="E492" s="19" t="s">
        <v>821</v>
      </c>
      <c r="F492" s="21">
        <v>29356.54</v>
      </c>
      <c r="G492" s="21">
        <v>5284.18</v>
      </c>
      <c r="H492" s="18">
        <f>+Table53[[#This Row],[TAXABLE VALUE]]+Table53[[#This Row],[TAX]]</f>
        <v>34640.720000000001</v>
      </c>
      <c r="I492" s="4" t="s">
        <v>47</v>
      </c>
    </row>
    <row r="493" spans="1:9" ht="15.75">
      <c r="A493" s="17">
        <f t="shared" si="7"/>
        <v>486</v>
      </c>
      <c r="B493" s="18" t="s">
        <v>819</v>
      </c>
      <c r="C493" s="18" t="s">
        <v>45</v>
      </c>
      <c r="D493" s="19" t="s">
        <v>822</v>
      </c>
      <c r="E493" s="19" t="s">
        <v>823</v>
      </c>
      <c r="F493" s="21">
        <v>1110505.5</v>
      </c>
      <c r="G493" s="21">
        <v>199891</v>
      </c>
      <c r="H493" s="18">
        <f>+Table53[[#This Row],[TAXABLE VALUE]]+Table53[[#This Row],[TAX]]</f>
        <v>1310396.5</v>
      </c>
      <c r="I493" s="4" t="s">
        <v>47</v>
      </c>
    </row>
    <row r="494" spans="1:9" ht="15.75">
      <c r="A494" s="17">
        <f t="shared" si="7"/>
        <v>487</v>
      </c>
      <c r="B494" s="18" t="s">
        <v>824</v>
      </c>
      <c r="C494" s="18" t="s">
        <v>45</v>
      </c>
      <c r="D494" s="19" t="s">
        <v>681</v>
      </c>
      <c r="E494" s="19" t="s">
        <v>825</v>
      </c>
      <c r="F494" s="21">
        <v>97824.58</v>
      </c>
      <c r="G494" s="21">
        <v>17608.419999999998</v>
      </c>
      <c r="H494" s="18">
        <f>+Table53[[#This Row],[TAXABLE VALUE]]+Table53[[#This Row],[TAX]]</f>
        <v>115433</v>
      </c>
      <c r="I494" s="4" t="s">
        <v>47</v>
      </c>
    </row>
    <row r="495" spans="1:9" ht="15.75">
      <c r="A495" s="17">
        <f t="shared" si="7"/>
        <v>488</v>
      </c>
      <c r="B495" s="18" t="s">
        <v>824</v>
      </c>
      <c r="C495" s="18" t="s">
        <v>45</v>
      </c>
      <c r="D495" s="19" t="s">
        <v>826</v>
      </c>
      <c r="E495" s="19" t="s">
        <v>827</v>
      </c>
      <c r="F495" s="21">
        <v>41175.440000000002</v>
      </c>
      <c r="G495" s="21">
        <v>7411.58</v>
      </c>
      <c r="H495" s="18">
        <f>+Table53[[#This Row],[TAXABLE VALUE]]+Table53[[#This Row],[TAX]]</f>
        <v>48587.020000000004</v>
      </c>
      <c r="I495" s="4" t="s">
        <v>47</v>
      </c>
    </row>
    <row r="496" spans="1:9" ht="15.75">
      <c r="A496" s="17">
        <f t="shared" si="7"/>
        <v>489</v>
      </c>
      <c r="B496" s="18" t="s">
        <v>824</v>
      </c>
      <c r="C496" s="18" t="s">
        <v>45</v>
      </c>
      <c r="D496" s="19" t="s">
        <v>828</v>
      </c>
      <c r="E496" s="19" t="s">
        <v>829</v>
      </c>
      <c r="F496" s="21">
        <v>49088.14</v>
      </c>
      <c r="G496" s="21">
        <v>8835.86</v>
      </c>
      <c r="H496" s="18">
        <f>+Table53[[#This Row],[TAXABLE VALUE]]+Table53[[#This Row],[TAX]]</f>
        <v>57924</v>
      </c>
      <c r="I496" s="4" t="s">
        <v>47</v>
      </c>
    </row>
    <row r="497" spans="1:9" ht="15.75">
      <c r="A497" s="17">
        <f t="shared" si="7"/>
        <v>490</v>
      </c>
      <c r="B497" s="18" t="s">
        <v>824</v>
      </c>
      <c r="C497" s="18" t="s">
        <v>45</v>
      </c>
      <c r="D497" s="19" t="s">
        <v>830</v>
      </c>
      <c r="E497" s="19" t="s">
        <v>831</v>
      </c>
      <c r="F497" s="21">
        <v>34322.04</v>
      </c>
      <c r="G497" s="21">
        <v>6177.96</v>
      </c>
      <c r="H497" s="18">
        <f>+Table53[[#This Row],[TAXABLE VALUE]]+Table53[[#This Row],[TAX]]</f>
        <v>40500</v>
      </c>
      <c r="I497" s="4" t="s">
        <v>47</v>
      </c>
    </row>
    <row r="498" spans="1:9" ht="15.75">
      <c r="A498" s="17">
        <f t="shared" si="7"/>
        <v>491</v>
      </c>
      <c r="B498" s="18" t="s">
        <v>824</v>
      </c>
      <c r="C498" s="18" t="s">
        <v>45</v>
      </c>
      <c r="D498" s="19" t="s">
        <v>832</v>
      </c>
      <c r="E498" s="19" t="s">
        <v>833</v>
      </c>
      <c r="F498" s="21">
        <v>55132.2</v>
      </c>
      <c r="G498" s="21">
        <v>9923.7999999999993</v>
      </c>
      <c r="H498" s="18">
        <f>+Table53[[#This Row],[TAXABLE VALUE]]+Table53[[#This Row],[TAX]]</f>
        <v>65056</v>
      </c>
      <c r="I498" s="4" t="s">
        <v>47</v>
      </c>
    </row>
    <row r="499" spans="1:9" ht="15.75">
      <c r="A499" s="17">
        <f t="shared" si="7"/>
        <v>492</v>
      </c>
      <c r="B499" s="18" t="s">
        <v>824</v>
      </c>
      <c r="C499" s="18" t="s">
        <v>45</v>
      </c>
      <c r="D499" s="19" t="s">
        <v>668</v>
      </c>
      <c r="E499" s="19" t="s">
        <v>834</v>
      </c>
      <c r="F499" s="21">
        <v>6951.04</v>
      </c>
      <c r="G499" s="21">
        <v>1223.96</v>
      </c>
      <c r="H499" s="18">
        <f>+Table53[[#This Row],[TAXABLE VALUE]]+Table53[[#This Row],[TAX]]</f>
        <v>8175</v>
      </c>
      <c r="I499" s="4" t="s">
        <v>47</v>
      </c>
    </row>
    <row r="500" spans="1:9" ht="15.75">
      <c r="A500" s="17">
        <f t="shared" si="7"/>
        <v>493</v>
      </c>
      <c r="B500" s="18" t="s">
        <v>835</v>
      </c>
      <c r="C500" s="18" t="s">
        <v>45</v>
      </c>
      <c r="D500" s="19" t="s">
        <v>741</v>
      </c>
      <c r="E500" s="19" t="s">
        <v>836</v>
      </c>
      <c r="F500" s="21">
        <v>200045</v>
      </c>
      <c r="G500" s="21">
        <v>36008.1</v>
      </c>
      <c r="H500" s="18">
        <f>+Table53[[#This Row],[TAXABLE VALUE]]+Table53[[#This Row],[TAX]]</f>
        <v>236053.1</v>
      </c>
      <c r="I500" s="4" t="s">
        <v>47</v>
      </c>
    </row>
    <row r="501" spans="1:9" ht="15.75">
      <c r="A501" s="17">
        <f t="shared" si="7"/>
        <v>494</v>
      </c>
      <c r="B501" s="18" t="s">
        <v>835</v>
      </c>
      <c r="C501" s="18" t="s">
        <v>45</v>
      </c>
      <c r="D501" s="19" t="s">
        <v>750</v>
      </c>
      <c r="E501" s="19" t="s">
        <v>837</v>
      </c>
      <c r="F501" s="21">
        <v>251220</v>
      </c>
      <c r="G501" s="21">
        <v>45219.6</v>
      </c>
      <c r="H501" s="18">
        <f>+Table53[[#This Row],[TAXABLE VALUE]]+Table53[[#This Row],[TAX]]</f>
        <v>296439.59999999998</v>
      </c>
      <c r="I501" s="4" t="s">
        <v>47</v>
      </c>
    </row>
    <row r="502" spans="1:9" ht="15.75">
      <c r="A502" s="17">
        <f t="shared" si="7"/>
        <v>495</v>
      </c>
      <c r="B502" s="18" t="s">
        <v>838</v>
      </c>
      <c r="C502" s="18" t="s">
        <v>45</v>
      </c>
      <c r="D502" s="19" t="s">
        <v>839</v>
      </c>
      <c r="E502" s="18"/>
      <c r="F502" s="18"/>
      <c r="G502" s="18"/>
      <c r="H502" s="22">
        <v>3850000</v>
      </c>
      <c r="I502" s="4" t="s">
        <v>47</v>
      </c>
    </row>
    <row r="503" spans="1:9" ht="15.75">
      <c r="A503" s="17">
        <f t="shared" si="7"/>
        <v>496</v>
      </c>
      <c r="B503" s="18" t="s">
        <v>840</v>
      </c>
      <c r="C503" s="18" t="s">
        <v>45</v>
      </c>
      <c r="D503" s="19" t="s">
        <v>839</v>
      </c>
      <c r="E503" s="18"/>
      <c r="F503" s="18"/>
      <c r="G503" s="18"/>
      <c r="H503" s="22">
        <v>2773000</v>
      </c>
      <c r="I503" s="4" t="s">
        <v>47</v>
      </c>
    </row>
    <row r="504" spans="1:9" ht="15.75">
      <c r="A504" s="17">
        <f t="shared" si="7"/>
        <v>497</v>
      </c>
      <c r="B504" s="18" t="s">
        <v>841</v>
      </c>
      <c r="C504" s="18" t="s">
        <v>45</v>
      </c>
      <c r="D504" s="19" t="s">
        <v>842</v>
      </c>
      <c r="E504" s="19" t="s">
        <v>730</v>
      </c>
      <c r="F504" s="21">
        <v>385000</v>
      </c>
      <c r="G504" s="21">
        <v>69300</v>
      </c>
      <c r="H504" s="18">
        <f>+Table53[[#This Row],[TAXABLE VALUE]]+Table53[[#This Row],[TAX]]</f>
        <v>454300</v>
      </c>
      <c r="I504" s="4" t="s">
        <v>47</v>
      </c>
    </row>
    <row r="505" spans="1:9" ht="15.75">
      <c r="A505" s="17">
        <f t="shared" si="7"/>
        <v>498</v>
      </c>
      <c r="B505" s="18" t="s">
        <v>843</v>
      </c>
      <c r="C505" s="18" t="s">
        <v>45</v>
      </c>
      <c r="D505" s="19" t="s">
        <v>844</v>
      </c>
      <c r="E505" s="19" t="s">
        <v>845</v>
      </c>
      <c r="F505" s="21">
        <v>80000</v>
      </c>
      <c r="G505" s="21">
        <v>14400</v>
      </c>
      <c r="H505" s="18">
        <f>+Table53[[#This Row],[TAXABLE VALUE]]+Table53[[#This Row],[TAX]]</f>
        <v>94400</v>
      </c>
      <c r="I505" s="4" t="s">
        <v>47</v>
      </c>
    </row>
    <row r="506" spans="1:9" ht="15.75">
      <c r="A506" s="17">
        <f t="shared" si="7"/>
        <v>499</v>
      </c>
      <c r="B506" s="18" t="s">
        <v>846</v>
      </c>
      <c r="C506" s="18" t="s">
        <v>45</v>
      </c>
      <c r="D506" s="19" t="s">
        <v>847</v>
      </c>
      <c r="E506" s="19" t="s">
        <v>848</v>
      </c>
      <c r="F506" s="21">
        <v>292600</v>
      </c>
      <c r="G506" s="21">
        <v>52668</v>
      </c>
      <c r="H506" s="18">
        <f>+Table53[[#This Row],[TAXABLE VALUE]]+Table53[[#This Row],[TAX]]</f>
        <v>345268</v>
      </c>
      <c r="I506" s="4" t="s">
        <v>47</v>
      </c>
    </row>
    <row r="507" spans="1:9" ht="15.75">
      <c r="A507" s="17">
        <f t="shared" si="7"/>
        <v>500</v>
      </c>
      <c r="B507" s="18" t="s">
        <v>846</v>
      </c>
      <c r="C507" s="18" t="s">
        <v>45</v>
      </c>
      <c r="D507" s="19" t="s">
        <v>849</v>
      </c>
      <c r="E507" s="19" t="s">
        <v>850</v>
      </c>
      <c r="F507" s="21">
        <v>581010</v>
      </c>
      <c r="G507" s="21">
        <v>104581.8</v>
      </c>
      <c r="H507" s="18">
        <f>+Table53[[#This Row],[TAXABLE VALUE]]+Table53[[#This Row],[TAX]]</f>
        <v>685591.8</v>
      </c>
      <c r="I507" s="4" t="s">
        <v>47</v>
      </c>
    </row>
    <row r="508" spans="1:9" ht="15.75">
      <c r="A508" s="17">
        <f t="shared" si="7"/>
        <v>501</v>
      </c>
      <c r="B508" s="18" t="s">
        <v>846</v>
      </c>
      <c r="C508" s="18" t="s">
        <v>45</v>
      </c>
      <c r="D508" s="19" t="s">
        <v>851</v>
      </c>
      <c r="E508" s="19" t="s">
        <v>852</v>
      </c>
      <c r="F508" s="21">
        <v>49800</v>
      </c>
      <c r="G508" s="21">
        <v>8964</v>
      </c>
      <c r="H508" s="18">
        <f>+Table53[[#This Row],[TAXABLE VALUE]]+Table53[[#This Row],[TAX]]</f>
        <v>58764</v>
      </c>
      <c r="I508" s="4" t="s">
        <v>47</v>
      </c>
    </row>
    <row r="509" spans="1:9" ht="15.75">
      <c r="A509" s="17">
        <f t="shared" si="7"/>
        <v>502</v>
      </c>
      <c r="B509" s="18" t="s">
        <v>853</v>
      </c>
      <c r="C509" s="18" t="s">
        <v>45</v>
      </c>
      <c r="D509" s="19" t="s">
        <v>854</v>
      </c>
      <c r="E509" s="19" t="s">
        <v>855</v>
      </c>
      <c r="F509" s="21">
        <v>1582</v>
      </c>
      <c r="G509" s="21">
        <v>189.84</v>
      </c>
      <c r="H509" s="18">
        <f>+Table53[[#This Row],[TAXABLE VALUE]]+Table53[[#This Row],[TAX]]</f>
        <v>1771.84</v>
      </c>
      <c r="I509" s="4" t="s">
        <v>47</v>
      </c>
    </row>
    <row r="510" spans="1:9" ht="15.75">
      <c r="A510" s="17">
        <f t="shared" si="7"/>
        <v>503</v>
      </c>
      <c r="B510" s="18" t="s">
        <v>853</v>
      </c>
      <c r="C510" s="18" t="s">
        <v>45</v>
      </c>
      <c r="D510" s="19" t="s">
        <v>856</v>
      </c>
      <c r="E510" s="19" t="s">
        <v>857</v>
      </c>
      <c r="F510" s="21">
        <v>93100.7</v>
      </c>
      <c r="G510" s="21">
        <v>11172.08</v>
      </c>
      <c r="H510" s="18">
        <f>+Table53[[#This Row],[TAXABLE VALUE]]+Table53[[#This Row],[TAX]]</f>
        <v>104272.78</v>
      </c>
      <c r="I510" s="4" t="s">
        <v>47</v>
      </c>
    </row>
    <row r="511" spans="1:9" ht="15.75">
      <c r="A511" s="17">
        <f t="shared" si="7"/>
        <v>504</v>
      </c>
      <c r="B511" s="18" t="s">
        <v>858</v>
      </c>
      <c r="C511" s="18" t="s">
        <v>45</v>
      </c>
      <c r="D511" s="19" t="s">
        <v>859</v>
      </c>
      <c r="E511" s="19" t="s">
        <v>860</v>
      </c>
      <c r="F511" s="21">
        <v>22682.22</v>
      </c>
      <c r="G511" s="21">
        <v>4082.8</v>
      </c>
      <c r="H511" s="18">
        <f>+Table53[[#This Row],[TAXABLE VALUE]]+Table53[[#This Row],[TAX]]</f>
        <v>26765.02</v>
      </c>
      <c r="I511" s="4" t="s">
        <v>47</v>
      </c>
    </row>
    <row r="512" spans="1:9" ht="15.75">
      <c r="A512" s="17">
        <f t="shared" si="7"/>
        <v>505</v>
      </c>
      <c r="B512" s="18" t="s">
        <v>659</v>
      </c>
      <c r="C512" s="18" t="s">
        <v>45</v>
      </c>
      <c r="D512" s="19" t="s">
        <v>861</v>
      </c>
      <c r="E512" s="19" t="s">
        <v>862</v>
      </c>
      <c r="F512" s="21">
        <v>41692.53</v>
      </c>
      <c r="G512" s="21">
        <v>7504.64</v>
      </c>
      <c r="H512" s="18">
        <f>+Table53[[#This Row],[TAXABLE VALUE]]+Table53[[#This Row],[TAX]]</f>
        <v>49197.17</v>
      </c>
      <c r="I512" s="4" t="s">
        <v>47</v>
      </c>
    </row>
    <row r="513" spans="1:9" ht="15.75">
      <c r="A513" s="17">
        <f t="shared" si="7"/>
        <v>506</v>
      </c>
      <c r="B513" s="18" t="s">
        <v>659</v>
      </c>
      <c r="C513" s="18" t="s">
        <v>45</v>
      </c>
      <c r="D513" s="19" t="s">
        <v>863</v>
      </c>
      <c r="E513" s="19" t="s">
        <v>864</v>
      </c>
      <c r="F513" s="21">
        <v>52522.5</v>
      </c>
      <c r="G513" s="21">
        <v>9454.06</v>
      </c>
      <c r="H513" s="18">
        <f>+Table53[[#This Row],[TAXABLE VALUE]]+Table53[[#This Row],[TAX]]</f>
        <v>61976.56</v>
      </c>
      <c r="I513" s="4" t="s">
        <v>47</v>
      </c>
    </row>
    <row r="514" spans="1:9" ht="15.75">
      <c r="A514" s="17">
        <f t="shared" si="7"/>
        <v>507</v>
      </c>
      <c r="B514" s="18" t="s">
        <v>659</v>
      </c>
      <c r="C514" s="18" t="s">
        <v>45</v>
      </c>
      <c r="D514" s="19" t="s">
        <v>865</v>
      </c>
      <c r="E514" s="19" t="s">
        <v>866</v>
      </c>
      <c r="F514" s="21">
        <v>52561.25</v>
      </c>
      <c r="G514" s="21">
        <v>9461.02</v>
      </c>
      <c r="H514" s="18">
        <f>+Table53[[#This Row],[TAXABLE VALUE]]+Table53[[#This Row],[TAX]]</f>
        <v>62022.270000000004</v>
      </c>
      <c r="I514" s="4" t="s">
        <v>47</v>
      </c>
    </row>
    <row r="515" spans="1:9" ht="15.75">
      <c r="A515" s="17">
        <f t="shared" si="7"/>
        <v>508</v>
      </c>
      <c r="B515" s="18" t="s">
        <v>659</v>
      </c>
      <c r="C515" s="18" t="s">
        <v>45</v>
      </c>
      <c r="D515" s="19" t="s">
        <v>865</v>
      </c>
      <c r="E515" s="19" t="s">
        <v>867</v>
      </c>
      <c r="F515" s="21">
        <v>15433.75</v>
      </c>
      <c r="G515" s="21">
        <v>2778.08</v>
      </c>
      <c r="H515" s="18">
        <f>+Table53[[#This Row],[TAXABLE VALUE]]+Table53[[#This Row],[TAX]]</f>
        <v>18211.830000000002</v>
      </c>
      <c r="I515" s="4" t="s">
        <v>47</v>
      </c>
    </row>
    <row r="516" spans="1:9" ht="15.75">
      <c r="A516" s="17">
        <f t="shared" si="7"/>
        <v>509</v>
      </c>
      <c r="B516" s="18" t="s">
        <v>659</v>
      </c>
      <c r="C516" s="18" t="s">
        <v>45</v>
      </c>
      <c r="D516" s="19" t="s">
        <v>868</v>
      </c>
      <c r="E516" s="19" t="s">
        <v>869</v>
      </c>
      <c r="F516" s="21">
        <v>40678.75</v>
      </c>
      <c r="G516" s="21">
        <v>7322.18</v>
      </c>
      <c r="H516" s="18">
        <f>+Table53[[#This Row],[TAXABLE VALUE]]+Table53[[#This Row],[TAX]]</f>
        <v>48000.93</v>
      </c>
      <c r="I516" s="4" t="s">
        <v>47</v>
      </c>
    </row>
    <row r="517" spans="1:9" ht="15.75">
      <c r="A517" s="17">
        <f t="shared" si="7"/>
        <v>510</v>
      </c>
      <c r="B517" s="18" t="s">
        <v>659</v>
      </c>
      <c r="C517" s="18" t="s">
        <v>45</v>
      </c>
      <c r="D517" s="19" t="s">
        <v>870</v>
      </c>
      <c r="E517" s="19" t="s">
        <v>871</v>
      </c>
      <c r="F517" s="21">
        <v>31360</v>
      </c>
      <c r="G517" s="21">
        <v>5644.8</v>
      </c>
      <c r="H517" s="18">
        <f>+Table53[[#This Row],[TAXABLE VALUE]]+Table53[[#This Row],[TAX]]</f>
        <v>37004.800000000003</v>
      </c>
      <c r="I517" s="4" t="s">
        <v>47</v>
      </c>
    </row>
    <row r="518" spans="1:9" ht="15.75">
      <c r="A518" s="17">
        <f t="shared" si="7"/>
        <v>511</v>
      </c>
      <c r="B518" s="18" t="s">
        <v>659</v>
      </c>
      <c r="C518" s="18" t="s">
        <v>45</v>
      </c>
      <c r="D518" s="19" t="s">
        <v>870</v>
      </c>
      <c r="E518" s="19" t="s">
        <v>872</v>
      </c>
      <c r="F518" s="21">
        <v>34560</v>
      </c>
      <c r="G518" s="21">
        <v>6220.8</v>
      </c>
      <c r="H518" s="18">
        <f>+Table53[[#This Row],[TAXABLE VALUE]]+Table53[[#This Row],[TAX]]</f>
        <v>40780.800000000003</v>
      </c>
      <c r="I518" s="4" t="s">
        <v>47</v>
      </c>
    </row>
    <row r="519" spans="1:9" ht="15.75">
      <c r="A519" s="17">
        <f t="shared" si="7"/>
        <v>512</v>
      </c>
      <c r="B519" s="18" t="s">
        <v>659</v>
      </c>
      <c r="C519" s="18" t="s">
        <v>45</v>
      </c>
      <c r="D519" s="19" t="s">
        <v>870</v>
      </c>
      <c r="E519" s="19" t="s">
        <v>873</v>
      </c>
      <c r="F519" s="21">
        <v>31760</v>
      </c>
      <c r="G519" s="21">
        <v>5716.8</v>
      </c>
      <c r="H519" s="18">
        <f>+Table53[[#This Row],[TAXABLE VALUE]]+Table53[[#This Row],[TAX]]</f>
        <v>37476.800000000003</v>
      </c>
      <c r="I519" s="4" t="s">
        <v>47</v>
      </c>
    </row>
    <row r="520" spans="1:9" ht="15.75">
      <c r="A520" s="17">
        <f t="shared" si="7"/>
        <v>513</v>
      </c>
      <c r="B520" s="18" t="s">
        <v>659</v>
      </c>
      <c r="C520" s="18" t="s">
        <v>45</v>
      </c>
      <c r="D520" s="19" t="s">
        <v>870</v>
      </c>
      <c r="E520" s="19" t="s">
        <v>874</v>
      </c>
      <c r="F520" s="21">
        <v>35360</v>
      </c>
      <c r="G520" s="21">
        <v>6364.8</v>
      </c>
      <c r="H520" s="18">
        <f>+Table53[[#This Row],[TAXABLE VALUE]]+Table53[[#This Row],[TAX]]</f>
        <v>41724.800000000003</v>
      </c>
      <c r="I520" s="4" t="s">
        <v>47</v>
      </c>
    </row>
    <row r="521" spans="1:9" ht="15.75">
      <c r="A521" s="17">
        <f t="shared" si="7"/>
        <v>514</v>
      </c>
      <c r="B521" s="18" t="s">
        <v>659</v>
      </c>
      <c r="C521" s="18" t="s">
        <v>45</v>
      </c>
      <c r="D521" s="19" t="s">
        <v>875</v>
      </c>
      <c r="E521" s="19" t="s">
        <v>876</v>
      </c>
      <c r="F521" s="21">
        <v>31782.400000000001</v>
      </c>
      <c r="G521" s="21">
        <v>5720.84</v>
      </c>
      <c r="H521" s="18">
        <f>+Table53[[#This Row],[TAXABLE VALUE]]+Table53[[#This Row],[TAX]]</f>
        <v>37503.240000000005</v>
      </c>
      <c r="I521" s="4" t="s">
        <v>47</v>
      </c>
    </row>
    <row r="522" spans="1:9" ht="15.75">
      <c r="A522" s="17">
        <f t="shared" ref="A522:A585" si="8">+A521+1</f>
        <v>515</v>
      </c>
      <c r="B522" s="18" t="s">
        <v>817</v>
      </c>
      <c r="C522" s="18" t="s">
        <v>45</v>
      </c>
      <c r="D522" s="19" t="s">
        <v>877</v>
      </c>
      <c r="E522" s="19" t="s">
        <v>878</v>
      </c>
      <c r="F522" s="21">
        <v>113527.26</v>
      </c>
      <c r="G522" s="21">
        <v>20434.900000000001</v>
      </c>
      <c r="H522" s="18">
        <f>+Table53[[#This Row],[TAXABLE VALUE]]+Table53[[#This Row],[TAX]]</f>
        <v>133962.16</v>
      </c>
      <c r="I522" s="4" t="s">
        <v>47</v>
      </c>
    </row>
    <row r="523" spans="1:9" ht="15.75">
      <c r="A523" s="17">
        <f t="shared" si="8"/>
        <v>516</v>
      </c>
      <c r="B523" s="18" t="s">
        <v>817</v>
      </c>
      <c r="C523" s="18" t="s">
        <v>45</v>
      </c>
      <c r="D523" s="19" t="s">
        <v>877</v>
      </c>
      <c r="E523" s="19" t="s">
        <v>879</v>
      </c>
      <c r="F523" s="21">
        <v>105783.48</v>
      </c>
      <c r="G523" s="21">
        <v>19041.02</v>
      </c>
      <c r="H523" s="18">
        <f>+Table53[[#This Row],[TAXABLE VALUE]]+Table53[[#This Row],[TAX]]</f>
        <v>124824.5</v>
      </c>
      <c r="I523" s="4" t="s">
        <v>47</v>
      </c>
    </row>
    <row r="524" spans="1:9" ht="15.75">
      <c r="A524" s="17">
        <f t="shared" si="8"/>
        <v>517</v>
      </c>
      <c r="B524" s="18" t="s">
        <v>880</v>
      </c>
      <c r="C524" s="18" t="s">
        <v>45</v>
      </c>
      <c r="D524" s="19" t="s">
        <v>881</v>
      </c>
      <c r="E524" s="19" t="s">
        <v>882</v>
      </c>
      <c r="F524" s="21">
        <v>8923.75</v>
      </c>
      <c r="G524" s="21">
        <v>1606.28</v>
      </c>
      <c r="H524" s="18">
        <f>+Table53[[#This Row],[TAXABLE VALUE]]+Table53[[#This Row],[TAX]]</f>
        <v>10530.03</v>
      </c>
      <c r="I524" s="4" t="s">
        <v>47</v>
      </c>
    </row>
    <row r="525" spans="1:9" ht="15.75">
      <c r="A525" s="17">
        <f t="shared" si="8"/>
        <v>518</v>
      </c>
      <c r="B525" s="18" t="s">
        <v>880</v>
      </c>
      <c r="C525" s="18" t="s">
        <v>45</v>
      </c>
      <c r="D525" s="19" t="s">
        <v>881</v>
      </c>
      <c r="E525" s="19" t="s">
        <v>883</v>
      </c>
      <c r="F525" s="21">
        <v>13538.17</v>
      </c>
      <c r="G525" s="21">
        <v>2436.88</v>
      </c>
      <c r="H525" s="18">
        <f>+Table53[[#This Row],[TAXABLE VALUE]]+Table53[[#This Row],[TAX]]</f>
        <v>15975.05</v>
      </c>
      <c r="I525" s="4" t="s">
        <v>47</v>
      </c>
    </row>
    <row r="526" spans="1:9" ht="15.75">
      <c r="A526" s="17">
        <f t="shared" si="8"/>
        <v>519</v>
      </c>
      <c r="B526" s="18" t="s">
        <v>880</v>
      </c>
      <c r="C526" s="18" t="s">
        <v>45</v>
      </c>
      <c r="D526" s="19" t="s">
        <v>875</v>
      </c>
      <c r="E526" s="19" t="s">
        <v>884</v>
      </c>
      <c r="F526" s="21">
        <v>70339.179999999993</v>
      </c>
      <c r="G526" s="21">
        <v>12661.06</v>
      </c>
      <c r="H526" s="18">
        <f>+Table53[[#This Row],[TAXABLE VALUE]]+Table53[[#This Row],[TAX]]</f>
        <v>83000.239999999991</v>
      </c>
      <c r="I526" s="4" t="s">
        <v>47</v>
      </c>
    </row>
    <row r="527" spans="1:9" ht="15.75">
      <c r="A527" s="17">
        <f t="shared" si="8"/>
        <v>520</v>
      </c>
      <c r="B527" s="18" t="s">
        <v>880</v>
      </c>
      <c r="C527" s="18" t="s">
        <v>45</v>
      </c>
      <c r="D527" s="19" t="s">
        <v>885</v>
      </c>
      <c r="E527" s="19" t="s">
        <v>886</v>
      </c>
      <c r="F527" s="21">
        <v>20822.09</v>
      </c>
      <c r="G527" s="21">
        <v>3747.98</v>
      </c>
      <c r="H527" s="18">
        <f>+Table53[[#This Row],[TAXABLE VALUE]]+Table53[[#This Row],[TAX]]</f>
        <v>24570.07</v>
      </c>
      <c r="I527" s="4" t="s">
        <v>47</v>
      </c>
    </row>
    <row r="528" spans="1:9" ht="15.75">
      <c r="A528" s="17">
        <f t="shared" si="8"/>
        <v>521</v>
      </c>
      <c r="B528" s="18" t="s">
        <v>880</v>
      </c>
      <c r="C528" s="18" t="s">
        <v>45</v>
      </c>
      <c r="D528" s="19" t="s">
        <v>887</v>
      </c>
      <c r="E528" s="19" t="s">
        <v>888</v>
      </c>
      <c r="F528" s="21">
        <v>25423.8</v>
      </c>
      <c r="G528" s="21">
        <v>4576.28</v>
      </c>
      <c r="H528" s="18">
        <f>+Table53[[#This Row],[TAXABLE VALUE]]+Table53[[#This Row],[TAX]]</f>
        <v>30000.079999999998</v>
      </c>
      <c r="I528" s="4" t="s">
        <v>47</v>
      </c>
    </row>
    <row r="529" spans="1:9" ht="15.75">
      <c r="A529" s="17">
        <f t="shared" si="8"/>
        <v>522</v>
      </c>
      <c r="B529" s="18" t="s">
        <v>880</v>
      </c>
      <c r="C529" s="18" t="s">
        <v>45</v>
      </c>
      <c r="D529" s="19" t="s">
        <v>887</v>
      </c>
      <c r="E529" s="19" t="s">
        <v>889</v>
      </c>
      <c r="F529" s="21">
        <v>25423.8</v>
      </c>
      <c r="G529" s="21">
        <v>4576.28</v>
      </c>
      <c r="H529" s="18">
        <f>+Table53[[#This Row],[TAXABLE VALUE]]+Table53[[#This Row],[TAX]]</f>
        <v>30000.079999999998</v>
      </c>
      <c r="I529" s="4" t="s">
        <v>47</v>
      </c>
    </row>
    <row r="530" spans="1:9" ht="15.75">
      <c r="A530" s="17">
        <f t="shared" si="8"/>
        <v>523</v>
      </c>
      <c r="B530" s="18" t="s">
        <v>890</v>
      </c>
      <c r="C530" s="18" t="s">
        <v>45</v>
      </c>
      <c r="D530" s="19" t="s">
        <v>891</v>
      </c>
      <c r="E530" s="19" t="s">
        <v>892</v>
      </c>
      <c r="F530" s="21">
        <v>178500</v>
      </c>
      <c r="G530" s="21">
        <v>32130</v>
      </c>
      <c r="H530" s="18">
        <f>+Table53[[#This Row],[TAXABLE VALUE]]+Table53[[#This Row],[TAX]]</f>
        <v>210630</v>
      </c>
      <c r="I530" s="4" t="s">
        <v>47</v>
      </c>
    </row>
    <row r="531" spans="1:9" ht="15.75">
      <c r="A531" s="17">
        <f t="shared" si="8"/>
        <v>524</v>
      </c>
      <c r="B531" s="18" t="s">
        <v>800</v>
      </c>
      <c r="C531" s="18" t="s">
        <v>45</v>
      </c>
      <c r="D531" s="19" t="s">
        <v>893</v>
      </c>
      <c r="E531" s="19" t="s">
        <v>894</v>
      </c>
      <c r="F531" s="21">
        <v>12003.86</v>
      </c>
      <c r="G531" s="21">
        <v>2116.14</v>
      </c>
      <c r="H531" s="18">
        <f>+Table53[[#This Row],[TAXABLE VALUE]]+Table53[[#This Row],[TAX]]</f>
        <v>14120</v>
      </c>
      <c r="I531" s="4" t="s">
        <v>47</v>
      </c>
    </row>
    <row r="532" spans="1:9" ht="15.75">
      <c r="A532" s="17">
        <f t="shared" si="8"/>
        <v>525</v>
      </c>
      <c r="B532" s="18" t="s">
        <v>800</v>
      </c>
      <c r="C532" s="18" t="s">
        <v>45</v>
      </c>
      <c r="D532" s="19" t="s">
        <v>895</v>
      </c>
      <c r="E532" s="19" t="s">
        <v>896</v>
      </c>
      <c r="F532" s="21">
        <v>4542.38</v>
      </c>
      <c r="G532" s="21">
        <v>817.62</v>
      </c>
      <c r="H532" s="18">
        <f>+Table53[[#This Row],[TAXABLE VALUE]]+Table53[[#This Row],[TAX]]</f>
        <v>5360</v>
      </c>
      <c r="I532" s="4" t="s">
        <v>47</v>
      </c>
    </row>
    <row r="533" spans="1:9" ht="15.75">
      <c r="A533" s="17">
        <f t="shared" si="8"/>
        <v>526</v>
      </c>
      <c r="B533" s="18" t="s">
        <v>800</v>
      </c>
      <c r="C533" s="18" t="s">
        <v>45</v>
      </c>
      <c r="D533" s="19" t="s">
        <v>897</v>
      </c>
      <c r="E533" s="19" t="s">
        <v>898</v>
      </c>
      <c r="F533" s="21">
        <v>11382.34</v>
      </c>
      <c r="G533" s="21">
        <v>2037.66</v>
      </c>
      <c r="H533" s="18">
        <f>+Table53[[#This Row],[TAXABLE VALUE]]+Table53[[#This Row],[TAX]]</f>
        <v>13420</v>
      </c>
      <c r="I533" s="4" t="s">
        <v>47</v>
      </c>
    </row>
    <row r="534" spans="1:9" ht="15.75">
      <c r="A534" s="17">
        <f t="shared" si="8"/>
        <v>527</v>
      </c>
      <c r="B534" s="18" t="s">
        <v>800</v>
      </c>
      <c r="C534" s="18" t="s">
        <v>45</v>
      </c>
      <c r="D534" s="19" t="s">
        <v>899</v>
      </c>
      <c r="E534" s="19" t="s">
        <v>900</v>
      </c>
      <c r="F534" s="21">
        <v>11745.74</v>
      </c>
      <c r="G534" s="21">
        <v>2114.2399999999998</v>
      </c>
      <c r="H534" s="18">
        <f>+Table53[[#This Row],[TAXABLE VALUE]]+Table53[[#This Row],[TAX]]</f>
        <v>13859.98</v>
      </c>
      <c r="I534" s="4" t="s">
        <v>47</v>
      </c>
    </row>
    <row r="535" spans="1:9" ht="15.75">
      <c r="A535" s="17">
        <f t="shared" si="8"/>
        <v>528</v>
      </c>
      <c r="B535" s="18" t="s">
        <v>800</v>
      </c>
      <c r="C535" s="18" t="s">
        <v>45</v>
      </c>
      <c r="D535" s="19" t="s">
        <v>899</v>
      </c>
      <c r="E535" s="19" t="s">
        <v>901</v>
      </c>
      <c r="F535" s="21">
        <v>2356.9</v>
      </c>
      <c r="G535" s="21">
        <v>413.1</v>
      </c>
      <c r="H535" s="18">
        <f>+Table53[[#This Row],[TAXABLE VALUE]]+Table53[[#This Row],[TAX]]</f>
        <v>2770</v>
      </c>
      <c r="I535" s="4" t="s">
        <v>47</v>
      </c>
    </row>
    <row r="536" spans="1:9" ht="15.75">
      <c r="A536" s="17">
        <f t="shared" si="8"/>
        <v>529</v>
      </c>
      <c r="B536" s="18" t="s">
        <v>800</v>
      </c>
      <c r="C536" s="18" t="s">
        <v>45</v>
      </c>
      <c r="D536" s="19" t="s">
        <v>899</v>
      </c>
      <c r="E536" s="19" t="s">
        <v>902</v>
      </c>
      <c r="F536" s="21">
        <v>18056.900000000001</v>
      </c>
      <c r="G536" s="21">
        <v>3213.1</v>
      </c>
      <c r="H536" s="18">
        <f>+Table53[[#This Row],[TAXABLE VALUE]]+Table53[[#This Row],[TAX]]</f>
        <v>21270</v>
      </c>
      <c r="I536" s="4" t="s">
        <v>47</v>
      </c>
    </row>
    <row r="537" spans="1:9" ht="15.75">
      <c r="A537" s="17">
        <f t="shared" si="8"/>
        <v>530</v>
      </c>
      <c r="B537" s="18" t="s">
        <v>800</v>
      </c>
      <c r="C537" s="18" t="s">
        <v>45</v>
      </c>
      <c r="D537" s="19" t="s">
        <v>899</v>
      </c>
      <c r="E537" s="19" t="s">
        <v>903</v>
      </c>
      <c r="F537" s="21">
        <v>2845.04</v>
      </c>
      <c r="G537" s="21">
        <v>474.96</v>
      </c>
      <c r="H537" s="18">
        <f>+Table53[[#This Row],[TAXABLE VALUE]]+Table53[[#This Row],[TAX]]</f>
        <v>3320</v>
      </c>
      <c r="I537" s="4" t="s">
        <v>47</v>
      </c>
    </row>
    <row r="538" spans="1:9" ht="15.75">
      <c r="A538" s="17">
        <f t="shared" si="8"/>
        <v>531</v>
      </c>
      <c r="B538" s="18" t="s">
        <v>800</v>
      </c>
      <c r="C538" s="18" t="s">
        <v>45</v>
      </c>
      <c r="D538" s="19" t="s">
        <v>904</v>
      </c>
      <c r="E538" s="19" t="s">
        <v>905</v>
      </c>
      <c r="F538" s="21">
        <v>8986.2800000000007</v>
      </c>
      <c r="G538" s="21">
        <v>1493.72</v>
      </c>
      <c r="H538" s="18">
        <f>+Table53[[#This Row],[TAXABLE VALUE]]+Table53[[#This Row],[TAX]]</f>
        <v>10480</v>
      </c>
      <c r="I538" s="4" t="s">
        <v>47</v>
      </c>
    </row>
    <row r="539" spans="1:9" ht="15.75">
      <c r="A539" s="17">
        <f t="shared" si="8"/>
        <v>532</v>
      </c>
      <c r="B539" s="18" t="s">
        <v>800</v>
      </c>
      <c r="C539" s="18" t="s">
        <v>45</v>
      </c>
      <c r="D539" s="19" t="s">
        <v>904</v>
      </c>
      <c r="E539" s="19" t="s">
        <v>906</v>
      </c>
      <c r="F539" s="21">
        <v>3177.96</v>
      </c>
      <c r="G539" s="21">
        <v>572.04</v>
      </c>
      <c r="H539" s="18">
        <f>+Table53[[#This Row],[TAXABLE VALUE]]+Table53[[#This Row],[TAX]]</f>
        <v>3750</v>
      </c>
      <c r="I539" s="4" t="s">
        <v>47</v>
      </c>
    </row>
    <row r="540" spans="1:9" ht="15.75">
      <c r="A540" s="17">
        <f t="shared" si="8"/>
        <v>533</v>
      </c>
      <c r="B540" s="18" t="s">
        <v>800</v>
      </c>
      <c r="C540" s="18" t="s">
        <v>45</v>
      </c>
      <c r="D540" s="19" t="s">
        <v>907</v>
      </c>
      <c r="E540" s="19" t="s">
        <v>908</v>
      </c>
      <c r="F540" s="21">
        <v>11734.88</v>
      </c>
      <c r="G540" s="21">
        <v>2075.12</v>
      </c>
      <c r="H540" s="18">
        <f>+Table53[[#This Row],[TAXABLE VALUE]]+Table53[[#This Row],[TAX]]</f>
        <v>13810</v>
      </c>
      <c r="I540" s="4" t="s">
        <v>47</v>
      </c>
    </row>
    <row r="541" spans="1:9" ht="15.75">
      <c r="A541" s="17">
        <f t="shared" si="8"/>
        <v>534</v>
      </c>
      <c r="B541" s="18" t="s">
        <v>800</v>
      </c>
      <c r="C541" s="18" t="s">
        <v>45</v>
      </c>
      <c r="D541" s="19" t="s">
        <v>907</v>
      </c>
      <c r="E541" s="19" t="s">
        <v>909</v>
      </c>
      <c r="F541" s="21">
        <v>5194.8999999999996</v>
      </c>
      <c r="G541" s="21">
        <v>935.1</v>
      </c>
      <c r="H541" s="18">
        <f>+Table53[[#This Row],[TAXABLE VALUE]]+Table53[[#This Row],[TAX]]</f>
        <v>6130</v>
      </c>
      <c r="I541" s="4" t="s">
        <v>47</v>
      </c>
    </row>
    <row r="542" spans="1:9" ht="15.75">
      <c r="A542" s="17">
        <f t="shared" si="8"/>
        <v>535</v>
      </c>
      <c r="B542" s="18" t="s">
        <v>800</v>
      </c>
      <c r="C542" s="18" t="s">
        <v>45</v>
      </c>
      <c r="D542" s="19" t="s">
        <v>910</v>
      </c>
      <c r="E542" s="19" t="s">
        <v>911</v>
      </c>
      <c r="F542" s="21">
        <v>12906.78</v>
      </c>
      <c r="G542" s="21">
        <v>2323.2199999999998</v>
      </c>
      <c r="H542" s="18">
        <f>+Table53[[#This Row],[TAXABLE VALUE]]+Table53[[#This Row],[TAX]]</f>
        <v>15230</v>
      </c>
      <c r="I542" s="4" t="s">
        <v>47</v>
      </c>
    </row>
    <row r="543" spans="1:9" ht="15.75">
      <c r="A543" s="17">
        <f t="shared" si="8"/>
        <v>536</v>
      </c>
      <c r="B543" s="18" t="s">
        <v>800</v>
      </c>
      <c r="C543" s="18" t="s">
        <v>45</v>
      </c>
      <c r="D543" s="19" t="s">
        <v>912</v>
      </c>
      <c r="E543" s="19" t="s">
        <v>913</v>
      </c>
      <c r="F543" s="21">
        <v>1016.94</v>
      </c>
      <c r="G543" s="21">
        <v>183.06</v>
      </c>
      <c r="H543" s="18">
        <f>+Table53[[#This Row],[TAXABLE VALUE]]+Table53[[#This Row],[TAX]]</f>
        <v>1200</v>
      </c>
      <c r="I543" s="4" t="s">
        <v>47</v>
      </c>
    </row>
    <row r="544" spans="1:9" ht="15.75">
      <c r="A544" s="17">
        <f t="shared" si="8"/>
        <v>537</v>
      </c>
      <c r="B544" s="18" t="s">
        <v>800</v>
      </c>
      <c r="C544" s="18" t="s">
        <v>45</v>
      </c>
      <c r="D544" s="19" t="s">
        <v>914</v>
      </c>
      <c r="E544" s="19" t="s">
        <v>915</v>
      </c>
      <c r="F544" s="21">
        <v>847.46</v>
      </c>
      <c r="G544" s="21">
        <v>152.54</v>
      </c>
      <c r="H544" s="18">
        <f>+Table53[[#This Row],[TAXABLE VALUE]]+Table53[[#This Row],[TAX]]</f>
        <v>1000</v>
      </c>
      <c r="I544" s="4" t="s">
        <v>47</v>
      </c>
    </row>
    <row r="545" spans="1:9" ht="15.75">
      <c r="A545" s="17">
        <f t="shared" si="8"/>
        <v>538</v>
      </c>
      <c r="B545" s="18" t="s">
        <v>800</v>
      </c>
      <c r="C545" s="18" t="s">
        <v>45</v>
      </c>
      <c r="D545" s="19" t="s">
        <v>916</v>
      </c>
      <c r="E545" s="19" t="s">
        <v>917</v>
      </c>
      <c r="F545" s="21">
        <v>2398.3000000000002</v>
      </c>
      <c r="G545" s="21">
        <v>431.7</v>
      </c>
      <c r="H545" s="18">
        <f>+Table53[[#This Row],[TAXABLE VALUE]]+Table53[[#This Row],[TAX]]</f>
        <v>2830</v>
      </c>
      <c r="I545" s="4" t="s">
        <v>47</v>
      </c>
    </row>
    <row r="546" spans="1:9" ht="15.75">
      <c r="A546" s="17">
        <f t="shared" si="8"/>
        <v>539</v>
      </c>
      <c r="B546" s="18" t="s">
        <v>800</v>
      </c>
      <c r="C546" s="18" t="s">
        <v>45</v>
      </c>
      <c r="D546" s="19" t="s">
        <v>859</v>
      </c>
      <c r="E546" s="19" t="s">
        <v>918</v>
      </c>
      <c r="F546" s="21">
        <v>7734.38</v>
      </c>
      <c r="G546" s="21">
        <v>2165.62</v>
      </c>
      <c r="H546" s="18">
        <f>+Table53[[#This Row],[TAXABLE VALUE]]+Table53[[#This Row],[TAX]]</f>
        <v>9900</v>
      </c>
      <c r="I546" s="4" t="s">
        <v>47</v>
      </c>
    </row>
    <row r="547" spans="1:9" ht="15.75">
      <c r="A547" s="17">
        <f t="shared" si="8"/>
        <v>540</v>
      </c>
      <c r="B547" s="18" t="s">
        <v>800</v>
      </c>
      <c r="C547" s="18" t="s">
        <v>45</v>
      </c>
      <c r="D547" s="19" t="s">
        <v>919</v>
      </c>
      <c r="E547" s="19" t="s">
        <v>920</v>
      </c>
      <c r="F547" s="21">
        <v>2262.7199999999998</v>
      </c>
      <c r="G547" s="21">
        <v>407.28</v>
      </c>
      <c r="H547" s="18">
        <f>+Table53[[#This Row],[TAXABLE VALUE]]+Table53[[#This Row],[TAX]]</f>
        <v>2670</v>
      </c>
      <c r="I547" s="4" t="s">
        <v>47</v>
      </c>
    </row>
    <row r="548" spans="1:9" ht="15.75">
      <c r="A548" s="17">
        <f t="shared" si="8"/>
        <v>541</v>
      </c>
      <c r="B548" s="18" t="s">
        <v>800</v>
      </c>
      <c r="C548" s="18" t="s">
        <v>45</v>
      </c>
      <c r="D548" s="19" t="s">
        <v>921</v>
      </c>
      <c r="E548" s="19" t="s">
        <v>922</v>
      </c>
      <c r="F548" s="21">
        <v>17610.18</v>
      </c>
      <c r="G548" s="21">
        <v>3169.82</v>
      </c>
      <c r="H548" s="18">
        <f>+Table53[[#This Row],[TAXABLE VALUE]]+Table53[[#This Row],[TAX]]</f>
        <v>20780</v>
      </c>
      <c r="I548" s="4" t="s">
        <v>47</v>
      </c>
    </row>
    <row r="549" spans="1:9" ht="15.75">
      <c r="A549" s="17">
        <f t="shared" si="8"/>
        <v>542</v>
      </c>
      <c r="B549" s="18" t="s">
        <v>800</v>
      </c>
      <c r="C549" s="18" t="s">
        <v>45</v>
      </c>
      <c r="D549" s="19" t="s">
        <v>923</v>
      </c>
      <c r="E549" s="19" t="s">
        <v>924</v>
      </c>
      <c r="F549" s="21">
        <v>5404.74</v>
      </c>
      <c r="G549" s="21">
        <v>928.26</v>
      </c>
      <c r="H549" s="18">
        <f>+Table53[[#This Row],[TAXABLE VALUE]]+Table53[[#This Row],[TAX]]</f>
        <v>6333</v>
      </c>
      <c r="I549" s="4" t="s">
        <v>47</v>
      </c>
    </row>
    <row r="550" spans="1:9" ht="15.75">
      <c r="A550" s="17">
        <f t="shared" si="8"/>
        <v>543</v>
      </c>
      <c r="B550" s="18" t="s">
        <v>800</v>
      </c>
      <c r="C550" s="18" t="s">
        <v>45</v>
      </c>
      <c r="D550" s="19" t="s">
        <v>925</v>
      </c>
      <c r="E550" s="19" t="s">
        <v>926</v>
      </c>
      <c r="F550" s="21">
        <v>14976.82</v>
      </c>
      <c r="G550" s="21">
        <v>2773.18</v>
      </c>
      <c r="H550" s="18">
        <f>+Table53[[#This Row],[TAXABLE VALUE]]+Table53[[#This Row],[TAX]]</f>
        <v>17750</v>
      </c>
      <c r="I550" s="4" t="s">
        <v>47</v>
      </c>
    </row>
    <row r="551" spans="1:9" ht="15.75">
      <c r="A551" s="17">
        <f t="shared" si="8"/>
        <v>544</v>
      </c>
      <c r="B551" s="18" t="s">
        <v>800</v>
      </c>
      <c r="C551" s="18" t="s">
        <v>45</v>
      </c>
      <c r="D551" s="19" t="s">
        <v>925</v>
      </c>
      <c r="E551" s="19" t="s">
        <v>927</v>
      </c>
      <c r="F551" s="21">
        <v>338.98</v>
      </c>
      <c r="G551" s="21">
        <v>61.02</v>
      </c>
      <c r="H551" s="18">
        <f>+Table53[[#This Row],[TAXABLE VALUE]]+Table53[[#This Row],[TAX]]</f>
        <v>400</v>
      </c>
      <c r="I551" s="4" t="s">
        <v>47</v>
      </c>
    </row>
    <row r="552" spans="1:9" ht="15.75">
      <c r="A552" s="17">
        <f t="shared" si="8"/>
        <v>545</v>
      </c>
      <c r="B552" s="18" t="s">
        <v>800</v>
      </c>
      <c r="C552" s="18" t="s">
        <v>45</v>
      </c>
      <c r="D552" s="19" t="s">
        <v>928</v>
      </c>
      <c r="E552" s="19" t="s">
        <v>929</v>
      </c>
      <c r="F552" s="21">
        <v>5423.72</v>
      </c>
      <c r="G552" s="21">
        <v>976.28</v>
      </c>
      <c r="H552" s="18">
        <f>+Table53[[#This Row],[TAXABLE VALUE]]+Table53[[#This Row],[TAX]]</f>
        <v>6400</v>
      </c>
      <c r="I552" s="4" t="s">
        <v>47</v>
      </c>
    </row>
    <row r="553" spans="1:9" ht="15.75">
      <c r="A553" s="17">
        <f t="shared" si="8"/>
        <v>546</v>
      </c>
      <c r="B553" s="18" t="s">
        <v>800</v>
      </c>
      <c r="C553" s="18" t="s">
        <v>45</v>
      </c>
      <c r="D553" s="19" t="s">
        <v>861</v>
      </c>
      <c r="E553" s="19" t="s">
        <v>930</v>
      </c>
      <c r="F553" s="21">
        <v>1610.16</v>
      </c>
      <c r="G553" s="21">
        <v>289.82</v>
      </c>
      <c r="H553" s="18">
        <f>+Table53[[#This Row],[TAXABLE VALUE]]+Table53[[#This Row],[TAX]]</f>
        <v>1899.98</v>
      </c>
      <c r="I553" s="4" t="s">
        <v>47</v>
      </c>
    </row>
    <row r="554" spans="1:9" ht="15.75">
      <c r="A554" s="17">
        <f t="shared" si="8"/>
        <v>547</v>
      </c>
      <c r="B554" s="18" t="s">
        <v>800</v>
      </c>
      <c r="C554" s="18" t="s">
        <v>45</v>
      </c>
      <c r="D554" s="19" t="s">
        <v>861</v>
      </c>
      <c r="E554" s="19" t="s">
        <v>931</v>
      </c>
      <c r="F554" s="21">
        <v>1288.1400000000001</v>
      </c>
      <c r="G554" s="21">
        <v>231.86</v>
      </c>
      <c r="H554" s="18">
        <f>+Table53[[#This Row],[TAXABLE VALUE]]+Table53[[#This Row],[TAX]]</f>
        <v>1520</v>
      </c>
      <c r="I554" s="4" t="s">
        <v>47</v>
      </c>
    </row>
    <row r="555" spans="1:9" ht="15.75">
      <c r="A555" s="17">
        <f t="shared" si="8"/>
        <v>548</v>
      </c>
      <c r="B555" s="18" t="s">
        <v>800</v>
      </c>
      <c r="C555" s="18" t="s">
        <v>45</v>
      </c>
      <c r="D555" s="19" t="s">
        <v>861</v>
      </c>
      <c r="E555" s="19" t="s">
        <v>932</v>
      </c>
      <c r="F555" s="21">
        <v>21754.240000000002</v>
      </c>
      <c r="G555" s="21">
        <v>3915.76</v>
      </c>
      <c r="H555" s="18">
        <f>+Table53[[#This Row],[TAXABLE VALUE]]+Table53[[#This Row],[TAX]]</f>
        <v>25670</v>
      </c>
      <c r="I555" s="4" t="s">
        <v>47</v>
      </c>
    </row>
    <row r="556" spans="1:9" ht="15.75">
      <c r="A556" s="17">
        <f t="shared" si="8"/>
        <v>549</v>
      </c>
      <c r="B556" s="18" t="s">
        <v>800</v>
      </c>
      <c r="C556" s="18" t="s">
        <v>45</v>
      </c>
      <c r="D556" s="19" t="s">
        <v>933</v>
      </c>
      <c r="E556" s="19" t="s">
        <v>934</v>
      </c>
      <c r="F556" s="21">
        <v>1118.1600000000001</v>
      </c>
      <c r="G556" s="21">
        <v>141.84</v>
      </c>
      <c r="H556" s="18">
        <f>+Table53[[#This Row],[TAXABLE VALUE]]+Table53[[#This Row],[TAX]]</f>
        <v>1260</v>
      </c>
      <c r="I556" s="4" t="s">
        <v>47</v>
      </c>
    </row>
    <row r="557" spans="1:9" ht="15.75">
      <c r="A557" s="17">
        <f t="shared" si="8"/>
        <v>550</v>
      </c>
      <c r="B557" s="18" t="s">
        <v>800</v>
      </c>
      <c r="C557" s="18" t="s">
        <v>45</v>
      </c>
      <c r="D557" s="19" t="s">
        <v>935</v>
      </c>
      <c r="E557" s="19" t="s">
        <v>936</v>
      </c>
      <c r="F557" s="21">
        <v>2995.78</v>
      </c>
      <c r="G557" s="21">
        <v>539.22</v>
      </c>
      <c r="H557" s="18">
        <f>+Table53[[#This Row],[TAXABLE VALUE]]+Table53[[#This Row],[TAX]]</f>
        <v>3535</v>
      </c>
      <c r="I557" s="4" t="s">
        <v>47</v>
      </c>
    </row>
    <row r="558" spans="1:9" ht="15.75">
      <c r="A558" s="17">
        <f t="shared" si="8"/>
        <v>551</v>
      </c>
      <c r="B558" s="18" t="s">
        <v>800</v>
      </c>
      <c r="C558" s="18" t="s">
        <v>45</v>
      </c>
      <c r="D558" s="19" t="s">
        <v>937</v>
      </c>
      <c r="E558" s="19" t="s">
        <v>938</v>
      </c>
      <c r="F558" s="21">
        <v>5647.22</v>
      </c>
      <c r="G558" s="21">
        <v>1012.78</v>
      </c>
      <c r="H558" s="18">
        <f>+Table53[[#This Row],[TAXABLE VALUE]]+Table53[[#This Row],[TAX]]</f>
        <v>6660</v>
      </c>
      <c r="I558" s="4" t="s">
        <v>47</v>
      </c>
    </row>
    <row r="559" spans="1:9" ht="15.75">
      <c r="A559" s="17">
        <f t="shared" si="8"/>
        <v>552</v>
      </c>
      <c r="B559" s="18" t="s">
        <v>800</v>
      </c>
      <c r="C559" s="18" t="s">
        <v>45</v>
      </c>
      <c r="D559" s="19" t="s">
        <v>939</v>
      </c>
      <c r="E559" s="19" t="s">
        <v>940</v>
      </c>
      <c r="F559" s="21">
        <v>1355.94</v>
      </c>
      <c r="G559" s="21">
        <v>244.06</v>
      </c>
      <c r="H559" s="18">
        <f>+Table53[[#This Row],[TAXABLE VALUE]]+Table53[[#This Row],[TAX]]</f>
        <v>1600</v>
      </c>
      <c r="I559" s="4" t="s">
        <v>47</v>
      </c>
    </row>
    <row r="560" spans="1:9" ht="15.75">
      <c r="A560" s="17">
        <f t="shared" si="8"/>
        <v>553</v>
      </c>
      <c r="B560" s="18" t="s">
        <v>800</v>
      </c>
      <c r="C560" s="18" t="s">
        <v>45</v>
      </c>
      <c r="D560" s="19" t="s">
        <v>939</v>
      </c>
      <c r="E560" s="19" t="s">
        <v>941</v>
      </c>
      <c r="F560" s="21">
        <v>21754.240000000002</v>
      </c>
      <c r="G560" s="21">
        <v>3915.76</v>
      </c>
      <c r="H560" s="18">
        <f>+Table53[[#This Row],[TAXABLE VALUE]]+Table53[[#This Row],[TAX]]</f>
        <v>25670</v>
      </c>
      <c r="I560" s="4" t="s">
        <v>47</v>
      </c>
    </row>
    <row r="561" spans="1:9" ht="15.75">
      <c r="A561" s="17">
        <f t="shared" si="8"/>
        <v>554</v>
      </c>
      <c r="B561" s="18" t="s">
        <v>800</v>
      </c>
      <c r="C561" s="18" t="s">
        <v>45</v>
      </c>
      <c r="D561" s="19" t="s">
        <v>942</v>
      </c>
      <c r="E561" s="19" t="s">
        <v>943</v>
      </c>
      <c r="F561" s="21">
        <v>11016.94</v>
      </c>
      <c r="G561" s="21">
        <v>1983.06</v>
      </c>
      <c r="H561" s="18">
        <f>+Table53[[#This Row],[TAXABLE VALUE]]+Table53[[#This Row],[TAX]]</f>
        <v>13000</v>
      </c>
      <c r="I561" s="4" t="s">
        <v>47</v>
      </c>
    </row>
    <row r="562" spans="1:9" ht="15.75">
      <c r="A562" s="17">
        <f t="shared" si="8"/>
        <v>555</v>
      </c>
      <c r="B562" s="18" t="s">
        <v>800</v>
      </c>
      <c r="C562" s="18" t="s">
        <v>45</v>
      </c>
      <c r="D562" s="19" t="s">
        <v>944</v>
      </c>
      <c r="E562" s="19" t="s">
        <v>945</v>
      </c>
      <c r="F562" s="21">
        <v>21972.14</v>
      </c>
      <c r="G562" s="21">
        <v>3917.86</v>
      </c>
      <c r="H562" s="18">
        <f>+Table53[[#This Row],[TAXABLE VALUE]]+Table53[[#This Row],[TAX]]</f>
        <v>25890</v>
      </c>
      <c r="I562" s="4" t="s">
        <v>47</v>
      </c>
    </row>
    <row r="563" spans="1:9" ht="15.75">
      <c r="A563" s="17">
        <f t="shared" si="8"/>
        <v>556</v>
      </c>
      <c r="B563" s="18" t="s">
        <v>800</v>
      </c>
      <c r="C563" s="18" t="s">
        <v>45</v>
      </c>
      <c r="D563" s="19" t="s">
        <v>946</v>
      </c>
      <c r="E563" s="19" t="s">
        <v>947</v>
      </c>
      <c r="F563" s="21">
        <v>4573.84</v>
      </c>
      <c r="G563" s="21">
        <v>786.16</v>
      </c>
      <c r="H563" s="18">
        <f>+Table53[[#This Row],[TAXABLE VALUE]]+Table53[[#This Row],[TAX]]</f>
        <v>5360</v>
      </c>
      <c r="I563" s="4" t="s">
        <v>47</v>
      </c>
    </row>
    <row r="564" spans="1:9" ht="15.75">
      <c r="A564" s="17">
        <f t="shared" si="8"/>
        <v>557</v>
      </c>
      <c r="B564" s="18" t="s">
        <v>800</v>
      </c>
      <c r="C564" s="18" t="s">
        <v>45</v>
      </c>
      <c r="D564" s="19" t="s">
        <v>948</v>
      </c>
      <c r="E564" s="19" t="s">
        <v>949</v>
      </c>
      <c r="F564" s="21">
        <v>169.5</v>
      </c>
      <c r="G564" s="21">
        <v>30.5</v>
      </c>
      <c r="H564" s="18">
        <f>+Table53[[#This Row],[TAXABLE VALUE]]+Table53[[#This Row],[TAX]]</f>
        <v>200</v>
      </c>
      <c r="I564" s="4" t="s">
        <v>47</v>
      </c>
    </row>
    <row r="565" spans="1:9" ht="15.75">
      <c r="A565" s="17">
        <f t="shared" si="8"/>
        <v>558</v>
      </c>
      <c r="B565" s="18" t="s">
        <v>800</v>
      </c>
      <c r="C565" s="18" t="s">
        <v>45</v>
      </c>
      <c r="D565" s="19" t="s">
        <v>950</v>
      </c>
      <c r="E565" s="19" t="s">
        <v>951</v>
      </c>
      <c r="F565" s="21">
        <v>5084.74</v>
      </c>
      <c r="G565" s="21">
        <v>915.26</v>
      </c>
      <c r="H565" s="18">
        <f>+Table53[[#This Row],[TAXABLE VALUE]]+Table53[[#This Row],[TAX]]</f>
        <v>6000</v>
      </c>
      <c r="I565" s="4" t="s">
        <v>47</v>
      </c>
    </row>
    <row r="566" spans="1:9" ht="15.75">
      <c r="A566" s="17">
        <f t="shared" si="8"/>
        <v>559</v>
      </c>
      <c r="B566" s="18" t="s">
        <v>800</v>
      </c>
      <c r="C566" s="18" t="s">
        <v>45</v>
      </c>
      <c r="D566" s="19" t="s">
        <v>952</v>
      </c>
      <c r="E566" s="19" t="s">
        <v>953</v>
      </c>
      <c r="F566" s="21">
        <v>12828.12</v>
      </c>
      <c r="G566" s="21">
        <v>2271.88</v>
      </c>
      <c r="H566" s="18">
        <f>+Table53[[#This Row],[TAXABLE VALUE]]+Table53[[#This Row],[TAX]]</f>
        <v>15100</v>
      </c>
      <c r="I566" s="4" t="s">
        <v>47</v>
      </c>
    </row>
    <row r="567" spans="1:9" ht="15.75">
      <c r="A567" s="17">
        <f t="shared" si="8"/>
        <v>560</v>
      </c>
      <c r="B567" s="18" t="s">
        <v>800</v>
      </c>
      <c r="C567" s="18" t="s">
        <v>45</v>
      </c>
      <c r="D567" s="19" t="s">
        <v>952</v>
      </c>
      <c r="E567" s="19" t="s">
        <v>954</v>
      </c>
      <c r="F567" s="21">
        <v>2491.52</v>
      </c>
      <c r="G567" s="21">
        <v>448.48</v>
      </c>
      <c r="H567" s="18">
        <f>+Table53[[#This Row],[TAXABLE VALUE]]+Table53[[#This Row],[TAX]]</f>
        <v>2940</v>
      </c>
      <c r="I567" s="4" t="s">
        <v>47</v>
      </c>
    </row>
    <row r="568" spans="1:9" ht="15.75">
      <c r="A568" s="17">
        <f t="shared" si="8"/>
        <v>561</v>
      </c>
      <c r="B568" s="18" t="s">
        <v>800</v>
      </c>
      <c r="C568" s="18" t="s">
        <v>45</v>
      </c>
      <c r="D568" s="19" t="s">
        <v>865</v>
      </c>
      <c r="E568" s="19" t="s">
        <v>955</v>
      </c>
      <c r="F568" s="21">
        <v>661</v>
      </c>
      <c r="G568" s="21">
        <v>118.98</v>
      </c>
      <c r="H568" s="18">
        <f>+Table53[[#This Row],[TAXABLE VALUE]]+Table53[[#This Row],[TAX]]</f>
        <v>779.98</v>
      </c>
      <c r="I568" s="4" t="s">
        <v>47</v>
      </c>
    </row>
    <row r="569" spans="1:9" ht="15.75">
      <c r="A569" s="17">
        <f t="shared" si="8"/>
        <v>562</v>
      </c>
      <c r="B569" s="18" t="s">
        <v>800</v>
      </c>
      <c r="C569" s="18" t="s">
        <v>45</v>
      </c>
      <c r="D569" s="19" t="s">
        <v>956</v>
      </c>
      <c r="E569" s="19" t="s">
        <v>957</v>
      </c>
      <c r="F569" s="21">
        <v>4915.26</v>
      </c>
      <c r="G569" s="21">
        <v>884.74</v>
      </c>
      <c r="H569" s="18">
        <f>+Table53[[#This Row],[TAXABLE VALUE]]+Table53[[#This Row],[TAX]]</f>
        <v>5800</v>
      </c>
      <c r="I569" s="4" t="s">
        <v>47</v>
      </c>
    </row>
    <row r="570" spans="1:9" ht="15.75">
      <c r="A570" s="17">
        <f t="shared" si="8"/>
        <v>563</v>
      </c>
      <c r="B570" s="18" t="s">
        <v>800</v>
      </c>
      <c r="C570" s="18" t="s">
        <v>45</v>
      </c>
      <c r="D570" s="19" t="s">
        <v>956</v>
      </c>
      <c r="E570" s="19" t="s">
        <v>958</v>
      </c>
      <c r="F570" s="21">
        <v>6161.02</v>
      </c>
      <c r="G570" s="21">
        <v>1108.98</v>
      </c>
      <c r="H570" s="18">
        <f>+Table53[[#This Row],[TAXABLE VALUE]]+Table53[[#This Row],[TAX]]</f>
        <v>7270</v>
      </c>
      <c r="I570" s="4" t="s">
        <v>47</v>
      </c>
    </row>
    <row r="571" spans="1:9" ht="15.75">
      <c r="A571" s="17">
        <f t="shared" si="8"/>
        <v>564</v>
      </c>
      <c r="B571" s="18" t="s">
        <v>800</v>
      </c>
      <c r="C571" s="18" t="s">
        <v>45</v>
      </c>
      <c r="D571" s="19" t="s">
        <v>959</v>
      </c>
      <c r="E571" s="19" t="s">
        <v>960</v>
      </c>
      <c r="F571" s="21">
        <v>29661.02</v>
      </c>
      <c r="G571" s="21">
        <v>5338.98</v>
      </c>
      <c r="H571" s="18">
        <f>+Table53[[#This Row],[TAXABLE VALUE]]+Table53[[#This Row],[TAX]]</f>
        <v>35000</v>
      </c>
      <c r="I571" s="4" t="s">
        <v>47</v>
      </c>
    </row>
    <row r="572" spans="1:9" ht="15.75">
      <c r="A572" s="17">
        <f t="shared" si="8"/>
        <v>565</v>
      </c>
      <c r="B572" s="18" t="s">
        <v>800</v>
      </c>
      <c r="C572" s="18" t="s">
        <v>45</v>
      </c>
      <c r="D572" s="19" t="s">
        <v>961</v>
      </c>
      <c r="E572" s="19" t="s">
        <v>962</v>
      </c>
      <c r="F572" s="21">
        <v>847.44</v>
      </c>
      <c r="G572" s="21">
        <v>152.56</v>
      </c>
      <c r="H572" s="18">
        <f>+Table53[[#This Row],[TAXABLE VALUE]]+Table53[[#This Row],[TAX]]</f>
        <v>1000</v>
      </c>
      <c r="I572" s="4" t="s">
        <v>47</v>
      </c>
    </row>
    <row r="573" spans="1:9" ht="15.75">
      <c r="A573" s="17">
        <f t="shared" si="8"/>
        <v>566</v>
      </c>
      <c r="B573" s="18" t="s">
        <v>800</v>
      </c>
      <c r="C573" s="18" t="s">
        <v>45</v>
      </c>
      <c r="D573" s="19" t="s">
        <v>963</v>
      </c>
      <c r="E573" s="19" t="s">
        <v>964</v>
      </c>
      <c r="F573" s="21">
        <v>1546.88</v>
      </c>
      <c r="G573" s="21">
        <v>433.12</v>
      </c>
      <c r="H573" s="18">
        <f>+Table53[[#This Row],[TAXABLE VALUE]]+Table53[[#This Row],[TAX]]</f>
        <v>1980</v>
      </c>
      <c r="I573" s="4" t="s">
        <v>47</v>
      </c>
    </row>
    <row r="574" spans="1:9" ht="15.75">
      <c r="A574" s="17">
        <f t="shared" si="8"/>
        <v>567</v>
      </c>
      <c r="B574" s="18" t="s">
        <v>800</v>
      </c>
      <c r="C574" s="18" t="s">
        <v>45</v>
      </c>
      <c r="D574" s="19" t="s">
        <v>965</v>
      </c>
      <c r="E574" s="19" t="s">
        <v>966</v>
      </c>
      <c r="F574" s="21">
        <v>5677.96</v>
      </c>
      <c r="G574" s="21">
        <v>1022.04</v>
      </c>
      <c r="H574" s="18">
        <f>+Table53[[#This Row],[TAXABLE VALUE]]+Table53[[#This Row],[TAX]]</f>
        <v>6700</v>
      </c>
      <c r="I574" s="4" t="s">
        <v>47</v>
      </c>
    </row>
    <row r="575" spans="1:9" ht="15.75">
      <c r="A575" s="17">
        <f t="shared" si="8"/>
        <v>568</v>
      </c>
      <c r="B575" s="18" t="s">
        <v>800</v>
      </c>
      <c r="C575" s="18" t="s">
        <v>45</v>
      </c>
      <c r="D575" s="19" t="s">
        <v>967</v>
      </c>
      <c r="E575" s="19" t="s">
        <v>968</v>
      </c>
      <c r="F575" s="21">
        <v>11016.94</v>
      </c>
      <c r="G575" s="21">
        <v>1983.06</v>
      </c>
      <c r="H575" s="18">
        <f>+Table53[[#This Row],[TAXABLE VALUE]]+Table53[[#This Row],[TAX]]</f>
        <v>13000</v>
      </c>
      <c r="I575" s="4" t="s">
        <v>47</v>
      </c>
    </row>
    <row r="576" spans="1:9" ht="15.75">
      <c r="A576" s="17">
        <f t="shared" si="8"/>
        <v>569</v>
      </c>
      <c r="B576" s="18" t="s">
        <v>800</v>
      </c>
      <c r="C576" s="18" t="s">
        <v>45</v>
      </c>
      <c r="D576" s="19" t="s">
        <v>969</v>
      </c>
      <c r="E576" s="19" t="s">
        <v>970</v>
      </c>
      <c r="F576" s="21">
        <v>5989.34</v>
      </c>
      <c r="G576" s="21">
        <v>1070.6600000000001</v>
      </c>
      <c r="H576" s="18">
        <f>+Table53[[#This Row],[TAXABLE VALUE]]+Table53[[#This Row],[TAX]]</f>
        <v>7060</v>
      </c>
      <c r="I576" s="4" t="s">
        <v>47</v>
      </c>
    </row>
    <row r="577" spans="1:9" ht="15.75">
      <c r="A577" s="17">
        <f t="shared" si="8"/>
        <v>570</v>
      </c>
      <c r="B577" s="18" t="s">
        <v>800</v>
      </c>
      <c r="C577" s="18" t="s">
        <v>45</v>
      </c>
      <c r="D577" s="19" t="s">
        <v>971</v>
      </c>
      <c r="E577" s="19" t="s">
        <v>972</v>
      </c>
      <c r="F577" s="21">
        <v>25279.66</v>
      </c>
      <c r="G577" s="21">
        <v>4550.34</v>
      </c>
      <c r="H577" s="18">
        <f>+Table53[[#This Row],[TAXABLE VALUE]]+Table53[[#This Row],[TAX]]</f>
        <v>29830</v>
      </c>
      <c r="I577" s="4" t="s">
        <v>47</v>
      </c>
    </row>
    <row r="578" spans="1:9" ht="15.75">
      <c r="A578" s="17">
        <f t="shared" si="8"/>
        <v>571</v>
      </c>
      <c r="B578" s="18" t="s">
        <v>800</v>
      </c>
      <c r="C578" s="18" t="s">
        <v>45</v>
      </c>
      <c r="D578" s="19" t="s">
        <v>973</v>
      </c>
      <c r="E578" s="19" t="s">
        <v>974</v>
      </c>
      <c r="F578" s="21">
        <v>24644.06</v>
      </c>
      <c r="G578" s="21">
        <v>4435.9399999999996</v>
      </c>
      <c r="H578" s="18">
        <f>+Table53[[#This Row],[TAXABLE VALUE]]+Table53[[#This Row],[TAX]]</f>
        <v>29080</v>
      </c>
      <c r="I578" s="4" t="s">
        <v>47</v>
      </c>
    </row>
    <row r="579" spans="1:9" ht="15.75">
      <c r="A579" s="17">
        <f t="shared" si="8"/>
        <v>572</v>
      </c>
      <c r="B579" s="18" t="s">
        <v>800</v>
      </c>
      <c r="C579" s="18" t="s">
        <v>45</v>
      </c>
      <c r="D579" s="19" t="s">
        <v>868</v>
      </c>
      <c r="E579" s="19" t="s">
        <v>975</v>
      </c>
      <c r="F579" s="21">
        <v>8949.14</v>
      </c>
      <c r="G579" s="21">
        <v>1610.84</v>
      </c>
      <c r="H579" s="18">
        <f>+Table53[[#This Row],[TAXABLE VALUE]]+Table53[[#This Row],[TAX]]</f>
        <v>10559.98</v>
      </c>
      <c r="I579" s="4" t="s">
        <v>47</v>
      </c>
    </row>
    <row r="580" spans="1:9" ht="15.75">
      <c r="A580" s="17">
        <f t="shared" si="8"/>
        <v>573</v>
      </c>
      <c r="B580" s="18" t="s">
        <v>800</v>
      </c>
      <c r="C580" s="18" t="s">
        <v>45</v>
      </c>
      <c r="D580" s="19" t="s">
        <v>868</v>
      </c>
      <c r="E580" s="19" t="s">
        <v>976</v>
      </c>
      <c r="F580" s="21">
        <v>5093.22</v>
      </c>
      <c r="G580" s="21">
        <v>916.78</v>
      </c>
      <c r="H580" s="18">
        <f>+Table53[[#This Row],[TAXABLE VALUE]]+Table53[[#This Row],[TAX]]</f>
        <v>6010</v>
      </c>
      <c r="I580" s="4" t="s">
        <v>47</v>
      </c>
    </row>
    <row r="581" spans="1:9" ht="15.75">
      <c r="A581" s="17">
        <f t="shared" si="8"/>
        <v>574</v>
      </c>
      <c r="B581" s="18" t="s">
        <v>800</v>
      </c>
      <c r="C581" s="18" t="s">
        <v>45</v>
      </c>
      <c r="D581" s="19" t="s">
        <v>977</v>
      </c>
      <c r="E581" s="19" t="s">
        <v>978</v>
      </c>
      <c r="F581" s="21">
        <v>13876.66</v>
      </c>
      <c r="G581" s="21">
        <v>2438.34</v>
      </c>
      <c r="H581" s="18">
        <f>+Table53[[#This Row],[TAXABLE VALUE]]+Table53[[#This Row],[TAX]]</f>
        <v>16315</v>
      </c>
      <c r="I581" s="4" t="s">
        <v>47</v>
      </c>
    </row>
    <row r="582" spans="1:9" ht="15.75">
      <c r="A582" s="17">
        <f t="shared" si="8"/>
        <v>575</v>
      </c>
      <c r="B582" s="18" t="s">
        <v>800</v>
      </c>
      <c r="C582" s="18" t="s">
        <v>45</v>
      </c>
      <c r="D582" s="19" t="s">
        <v>979</v>
      </c>
      <c r="E582" s="19" t="s">
        <v>980</v>
      </c>
      <c r="F582" s="21">
        <v>677.98</v>
      </c>
      <c r="G582" s="21">
        <v>122.02</v>
      </c>
      <c r="H582" s="18">
        <f>+Table53[[#This Row],[TAXABLE VALUE]]+Table53[[#This Row],[TAX]]</f>
        <v>800</v>
      </c>
      <c r="I582" s="4" t="s">
        <v>47</v>
      </c>
    </row>
    <row r="583" spans="1:9" ht="15.75">
      <c r="A583" s="17">
        <f t="shared" si="8"/>
        <v>576</v>
      </c>
      <c r="B583" s="18" t="s">
        <v>800</v>
      </c>
      <c r="C583" s="18" t="s">
        <v>45</v>
      </c>
      <c r="D583" s="19" t="s">
        <v>981</v>
      </c>
      <c r="E583" s="19" t="s">
        <v>982</v>
      </c>
      <c r="F583" s="21">
        <v>1997.58</v>
      </c>
      <c r="G583" s="21">
        <v>322.42</v>
      </c>
      <c r="H583" s="18">
        <f>+Table53[[#This Row],[TAXABLE VALUE]]+Table53[[#This Row],[TAX]]</f>
        <v>2320</v>
      </c>
      <c r="I583" s="4" t="s">
        <v>47</v>
      </c>
    </row>
    <row r="584" spans="1:9" ht="15.75">
      <c r="A584" s="17">
        <f t="shared" si="8"/>
        <v>577</v>
      </c>
      <c r="B584" s="18" t="s">
        <v>800</v>
      </c>
      <c r="C584" s="18" t="s">
        <v>45</v>
      </c>
      <c r="D584" s="19" t="s">
        <v>983</v>
      </c>
      <c r="E584" s="19" t="s">
        <v>984</v>
      </c>
      <c r="F584" s="21">
        <v>28755.42</v>
      </c>
      <c r="G584" s="21">
        <v>5064.5600000000004</v>
      </c>
      <c r="H584" s="18">
        <f>+Table53[[#This Row],[TAXABLE VALUE]]+Table53[[#This Row],[TAX]]</f>
        <v>33819.979999999996</v>
      </c>
      <c r="I584" s="4" t="s">
        <v>47</v>
      </c>
    </row>
    <row r="585" spans="1:9" ht="15.75">
      <c r="A585" s="17">
        <f t="shared" si="8"/>
        <v>578</v>
      </c>
      <c r="B585" s="18" t="s">
        <v>800</v>
      </c>
      <c r="C585" s="18" t="s">
        <v>45</v>
      </c>
      <c r="D585" s="19" t="s">
        <v>983</v>
      </c>
      <c r="E585" s="19" t="s">
        <v>985</v>
      </c>
      <c r="F585" s="21">
        <v>18607.599999999999</v>
      </c>
      <c r="G585" s="21">
        <v>3292.42</v>
      </c>
      <c r="H585" s="18">
        <f>+Table53[[#This Row],[TAXABLE VALUE]]+Table53[[#This Row],[TAX]]</f>
        <v>21900.019999999997</v>
      </c>
      <c r="I585" s="4" t="s">
        <v>47</v>
      </c>
    </row>
    <row r="586" spans="1:9" ht="15.75">
      <c r="A586" s="17">
        <f t="shared" ref="A586:A649" si="9">+A585+1</f>
        <v>579</v>
      </c>
      <c r="B586" s="18" t="s">
        <v>800</v>
      </c>
      <c r="C586" s="18" t="s">
        <v>45</v>
      </c>
      <c r="D586" s="19" t="s">
        <v>986</v>
      </c>
      <c r="E586" s="19" t="s">
        <v>987</v>
      </c>
      <c r="F586" s="21">
        <v>20957.66</v>
      </c>
      <c r="G586" s="21">
        <v>3772.34</v>
      </c>
      <c r="H586" s="18">
        <f>+Table53[[#This Row],[TAXABLE VALUE]]+Table53[[#This Row],[TAX]]</f>
        <v>24730</v>
      </c>
      <c r="I586" s="4" t="s">
        <v>47</v>
      </c>
    </row>
    <row r="587" spans="1:9" ht="15.75">
      <c r="A587" s="17">
        <f t="shared" si="9"/>
        <v>580</v>
      </c>
      <c r="B587" s="18" t="s">
        <v>800</v>
      </c>
      <c r="C587" s="18" t="s">
        <v>45</v>
      </c>
      <c r="D587" s="19" t="s">
        <v>988</v>
      </c>
      <c r="E587" s="19" t="s">
        <v>989</v>
      </c>
      <c r="F587" s="21">
        <v>57535.72</v>
      </c>
      <c r="G587" s="21">
        <v>10319.280000000001</v>
      </c>
      <c r="H587" s="18">
        <f>+Table53[[#This Row],[TAXABLE VALUE]]+Table53[[#This Row],[TAX]]</f>
        <v>67855</v>
      </c>
      <c r="I587" s="4" t="s">
        <v>47</v>
      </c>
    </row>
    <row r="588" spans="1:9" ht="15.75">
      <c r="A588" s="17">
        <f t="shared" si="9"/>
        <v>581</v>
      </c>
      <c r="B588" s="18" t="s">
        <v>800</v>
      </c>
      <c r="C588" s="18" t="s">
        <v>45</v>
      </c>
      <c r="D588" s="19" t="s">
        <v>988</v>
      </c>
      <c r="E588" s="19" t="s">
        <v>990</v>
      </c>
      <c r="F588" s="21">
        <v>16237.3</v>
      </c>
      <c r="G588" s="21">
        <v>2922.7</v>
      </c>
      <c r="H588" s="18">
        <f>+Table53[[#This Row],[TAXABLE VALUE]]+Table53[[#This Row],[TAX]]</f>
        <v>19160</v>
      </c>
      <c r="I588" s="4" t="s">
        <v>47</v>
      </c>
    </row>
    <row r="589" spans="1:9" ht="15.75">
      <c r="A589" s="17">
        <f t="shared" si="9"/>
        <v>582</v>
      </c>
      <c r="B589" s="18" t="s">
        <v>800</v>
      </c>
      <c r="C589" s="18" t="s">
        <v>45</v>
      </c>
      <c r="D589" s="19" t="s">
        <v>991</v>
      </c>
      <c r="E589" s="19" t="s">
        <v>992</v>
      </c>
      <c r="F589" s="21">
        <v>3470.94</v>
      </c>
      <c r="G589" s="21">
        <v>439.06</v>
      </c>
      <c r="H589" s="18">
        <f>+Table53[[#This Row],[TAXABLE VALUE]]+Table53[[#This Row],[TAX]]</f>
        <v>3910</v>
      </c>
      <c r="I589" s="4" t="s">
        <v>47</v>
      </c>
    </row>
    <row r="590" spans="1:9" ht="15.75">
      <c r="A590" s="17">
        <f t="shared" si="9"/>
        <v>583</v>
      </c>
      <c r="B590" s="18" t="s">
        <v>800</v>
      </c>
      <c r="C590" s="18" t="s">
        <v>45</v>
      </c>
      <c r="D590" s="19" t="s">
        <v>993</v>
      </c>
      <c r="E590" s="19" t="s">
        <v>994</v>
      </c>
      <c r="F590" s="21">
        <v>593.22</v>
      </c>
      <c r="G590" s="21">
        <v>106.78</v>
      </c>
      <c r="H590" s="18">
        <f>+Table53[[#This Row],[TAXABLE VALUE]]+Table53[[#This Row],[TAX]]</f>
        <v>700</v>
      </c>
      <c r="I590" s="4" t="s">
        <v>47</v>
      </c>
    </row>
    <row r="591" spans="1:9" ht="15.75">
      <c r="A591" s="17">
        <f t="shared" si="9"/>
        <v>584</v>
      </c>
      <c r="B591" s="18" t="s">
        <v>800</v>
      </c>
      <c r="C591" s="18" t="s">
        <v>45</v>
      </c>
      <c r="D591" s="19" t="s">
        <v>995</v>
      </c>
      <c r="E591" s="19" t="s">
        <v>996</v>
      </c>
      <c r="F591" s="21">
        <v>2390.62</v>
      </c>
      <c r="G591" s="21">
        <v>669.38</v>
      </c>
      <c r="H591" s="18">
        <f>+Table53[[#This Row],[TAXABLE VALUE]]+Table53[[#This Row],[TAX]]</f>
        <v>3060</v>
      </c>
      <c r="I591" s="4" t="s">
        <v>47</v>
      </c>
    </row>
    <row r="592" spans="1:9" ht="15.75">
      <c r="A592" s="17">
        <f t="shared" si="9"/>
        <v>585</v>
      </c>
      <c r="B592" s="18" t="s">
        <v>800</v>
      </c>
      <c r="C592" s="18" t="s">
        <v>45</v>
      </c>
      <c r="D592" s="19" t="s">
        <v>997</v>
      </c>
      <c r="E592" s="19" t="s">
        <v>998</v>
      </c>
      <c r="F592" s="21">
        <v>6711.86</v>
      </c>
      <c r="G592" s="21">
        <v>1208.1400000000001</v>
      </c>
      <c r="H592" s="18">
        <f>+Table53[[#This Row],[TAXABLE VALUE]]+Table53[[#This Row],[TAX]]</f>
        <v>7920</v>
      </c>
      <c r="I592" s="4" t="s">
        <v>47</v>
      </c>
    </row>
    <row r="593" spans="1:9" ht="15.75">
      <c r="A593" s="17">
        <f t="shared" si="9"/>
        <v>586</v>
      </c>
      <c r="B593" s="18" t="s">
        <v>800</v>
      </c>
      <c r="C593" s="18" t="s">
        <v>45</v>
      </c>
      <c r="D593" s="19" t="s">
        <v>999</v>
      </c>
      <c r="E593" s="19" t="s">
        <v>1000</v>
      </c>
      <c r="F593" s="21">
        <v>14525.56</v>
      </c>
      <c r="G593" s="21">
        <v>2654.44</v>
      </c>
      <c r="H593" s="18">
        <f>+Table53[[#This Row],[TAXABLE VALUE]]+Table53[[#This Row],[TAX]]</f>
        <v>17180</v>
      </c>
      <c r="I593" s="4" t="s">
        <v>47</v>
      </c>
    </row>
    <row r="594" spans="1:9" ht="15.75">
      <c r="A594" s="17">
        <f t="shared" si="9"/>
        <v>587</v>
      </c>
      <c r="B594" s="18" t="s">
        <v>800</v>
      </c>
      <c r="C594" s="18" t="s">
        <v>45</v>
      </c>
      <c r="D594" s="19" t="s">
        <v>1001</v>
      </c>
      <c r="E594" s="19" t="s">
        <v>1002</v>
      </c>
      <c r="F594" s="21">
        <v>12559.32</v>
      </c>
      <c r="G594" s="21">
        <v>2260.6799999999998</v>
      </c>
      <c r="H594" s="18">
        <f>+Table53[[#This Row],[TAXABLE VALUE]]+Table53[[#This Row],[TAX]]</f>
        <v>14820</v>
      </c>
      <c r="I594" s="4" t="s">
        <v>47</v>
      </c>
    </row>
    <row r="595" spans="1:9" ht="15.75">
      <c r="A595" s="17">
        <f t="shared" si="9"/>
        <v>588</v>
      </c>
      <c r="B595" s="18" t="s">
        <v>800</v>
      </c>
      <c r="C595" s="18" t="s">
        <v>45</v>
      </c>
      <c r="D595" s="19" t="s">
        <v>1003</v>
      </c>
      <c r="E595" s="19" t="s">
        <v>1004</v>
      </c>
      <c r="F595" s="21">
        <v>5353.02</v>
      </c>
      <c r="G595" s="21">
        <v>866.98</v>
      </c>
      <c r="H595" s="18">
        <f>+Table53[[#This Row],[TAXABLE VALUE]]+Table53[[#This Row],[TAX]]</f>
        <v>6220</v>
      </c>
      <c r="I595" s="4" t="s">
        <v>47</v>
      </c>
    </row>
    <row r="596" spans="1:9" ht="15.75">
      <c r="A596" s="17">
        <f t="shared" si="9"/>
        <v>589</v>
      </c>
      <c r="B596" s="18" t="s">
        <v>800</v>
      </c>
      <c r="C596" s="18" t="s">
        <v>45</v>
      </c>
      <c r="D596" s="19" t="s">
        <v>1005</v>
      </c>
      <c r="E596" s="19" t="s">
        <v>1006</v>
      </c>
      <c r="F596" s="21">
        <v>11610.18</v>
      </c>
      <c r="G596" s="21">
        <v>2089.8200000000002</v>
      </c>
      <c r="H596" s="18">
        <f>+Table53[[#This Row],[TAXABLE VALUE]]+Table53[[#This Row],[TAX]]</f>
        <v>13700</v>
      </c>
      <c r="I596" s="4" t="s">
        <v>47</v>
      </c>
    </row>
    <row r="597" spans="1:9" ht="15.75">
      <c r="A597" s="17">
        <f t="shared" si="9"/>
        <v>590</v>
      </c>
      <c r="B597" s="18" t="s">
        <v>800</v>
      </c>
      <c r="C597" s="18" t="s">
        <v>45</v>
      </c>
      <c r="D597" s="19" t="s">
        <v>1007</v>
      </c>
      <c r="E597" s="19" t="s">
        <v>1008</v>
      </c>
      <c r="F597" s="21">
        <v>2303.62</v>
      </c>
      <c r="G597" s="21">
        <v>236.38</v>
      </c>
      <c r="H597" s="18">
        <f>+Table53[[#This Row],[TAXABLE VALUE]]+Table53[[#This Row],[TAX]]</f>
        <v>2540</v>
      </c>
      <c r="I597" s="4" t="s">
        <v>47</v>
      </c>
    </row>
    <row r="598" spans="1:9" ht="15.75">
      <c r="A598" s="17">
        <f t="shared" si="9"/>
        <v>591</v>
      </c>
      <c r="B598" s="18" t="s">
        <v>800</v>
      </c>
      <c r="C598" s="18" t="s">
        <v>45</v>
      </c>
      <c r="D598" s="19" t="s">
        <v>1009</v>
      </c>
      <c r="E598" s="19" t="s">
        <v>1010</v>
      </c>
      <c r="F598" s="21">
        <v>16355.94</v>
      </c>
      <c r="G598" s="21">
        <v>2944.06</v>
      </c>
      <c r="H598" s="18">
        <f>+Table53[[#This Row],[TAXABLE VALUE]]+Table53[[#This Row],[TAX]]</f>
        <v>19300</v>
      </c>
      <c r="I598" s="4" t="s">
        <v>47</v>
      </c>
    </row>
    <row r="599" spans="1:9" ht="15.75">
      <c r="A599" s="17">
        <f t="shared" si="9"/>
        <v>592</v>
      </c>
      <c r="B599" s="18" t="s">
        <v>800</v>
      </c>
      <c r="C599" s="18" t="s">
        <v>45</v>
      </c>
      <c r="D599" s="19" t="s">
        <v>1009</v>
      </c>
      <c r="E599" s="19" t="s">
        <v>1011</v>
      </c>
      <c r="F599" s="21">
        <v>5508.48</v>
      </c>
      <c r="G599" s="21">
        <v>991.52</v>
      </c>
      <c r="H599" s="18">
        <f>+Table53[[#This Row],[TAXABLE VALUE]]+Table53[[#This Row],[TAX]]</f>
        <v>6500</v>
      </c>
      <c r="I599" s="4" t="s">
        <v>47</v>
      </c>
    </row>
    <row r="600" spans="1:9" ht="15.75">
      <c r="A600" s="17">
        <f t="shared" si="9"/>
        <v>593</v>
      </c>
      <c r="B600" s="18" t="s">
        <v>800</v>
      </c>
      <c r="C600" s="18" t="s">
        <v>45</v>
      </c>
      <c r="D600" s="19" t="s">
        <v>1009</v>
      </c>
      <c r="E600" s="19" t="s">
        <v>1012</v>
      </c>
      <c r="F600" s="21">
        <v>19183.16</v>
      </c>
      <c r="G600" s="21">
        <v>3451.84</v>
      </c>
      <c r="H600" s="18">
        <f>+Table53[[#This Row],[TAXABLE VALUE]]+Table53[[#This Row],[TAX]]</f>
        <v>22635</v>
      </c>
      <c r="I600" s="4" t="s">
        <v>47</v>
      </c>
    </row>
    <row r="601" spans="1:9" ht="15.75">
      <c r="A601" s="17">
        <f t="shared" si="9"/>
        <v>594</v>
      </c>
      <c r="B601" s="18" t="s">
        <v>800</v>
      </c>
      <c r="C601" s="18" t="s">
        <v>45</v>
      </c>
      <c r="D601" s="19" t="s">
        <v>1013</v>
      </c>
      <c r="E601" s="19" t="s">
        <v>1014</v>
      </c>
      <c r="F601" s="21">
        <v>5677.96</v>
      </c>
      <c r="G601" s="21">
        <v>1022.04</v>
      </c>
      <c r="H601" s="18">
        <f>+Table53[[#This Row],[TAXABLE VALUE]]+Table53[[#This Row],[TAX]]</f>
        <v>6700</v>
      </c>
      <c r="I601" s="4" t="s">
        <v>47</v>
      </c>
    </row>
    <row r="602" spans="1:9" ht="15.75">
      <c r="A602" s="17">
        <f t="shared" si="9"/>
        <v>595</v>
      </c>
      <c r="B602" s="18" t="s">
        <v>800</v>
      </c>
      <c r="C602" s="18" t="s">
        <v>45</v>
      </c>
      <c r="D602" s="19" t="s">
        <v>1013</v>
      </c>
      <c r="E602" s="19" t="s">
        <v>1015</v>
      </c>
      <c r="F602" s="21">
        <v>2542.38</v>
      </c>
      <c r="G602" s="21">
        <v>457.62</v>
      </c>
      <c r="H602" s="18">
        <f>+Table53[[#This Row],[TAXABLE VALUE]]+Table53[[#This Row],[TAX]]</f>
        <v>3000</v>
      </c>
      <c r="I602" s="4" t="s">
        <v>47</v>
      </c>
    </row>
    <row r="603" spans="1:9" ht="15.75">
      <c r="A603" s="17">
        <f t="shared" si="9"/>
        <v>596</v>
      </c>
      <c r="B603" s="18" t="s">
        <v>800</v>
      </c>
      <c r="C603" s="18" t="s">
        <v>45</v>
      </c>
      <c r="D603" s="19" t="s">
        <v>1016</v>
      </c>
      <c r="E603" s="19" t="s">
        <v>1017</v>
      </c>
      <c r="F603" s="21">
        <v>7101.7</v>
      </c>
      <c r="G603" s="21">
        <v>1278.3</v>
      </c>
      <c r="H603" s="18">
        <f>+Table53[[#This Row],[TAXABLE VALUE]]+Table53[[#This Row],[TAX]]</f>
        <v>8380</v>
      </c>
      <c r="I603" s="4" t="s">
        <v>47</v>
      </c>
    </row>
    <row r="604" spans="1:9" ht="15.75">
      <c r="A604" s="17">
        <f t="shared" si="9"/>
        <v>597</v>
      </c>
      <c r="B604" s="18" t="s">
        <v>800</v>
      </c>
      <c r="C604" s="18" t="s">
        <v>45</v>
      </c>
      <c r="D604" s="19" t="s">
        <v>1018</v>
      </c>
      <c r="E604" s="19" t="s">
        <v>1019</v>
      </c>
      <c r="F604" s="21">
        <v>285.72000000000003</v>
      </c>
      <c r="G604" s="21">
        <v>14.28</v>
      </c>
      <c r="H604" s="18">
        <f>+Table53[[#This Row],[TAXABLE VALUE]]+Table53[[#This Row],[TAX]]</f>
        <v>300</v>
      </c>
      <c r="I604" s="4" t="s">
        <v>47</v>
      </c>
    </row>
    <row r="605" spans="1:9" ht="15.75">
      <c r="A605" s="17">
        <f t="shared" si="9"/>
        <v>598</v>
      </c>
      <c r="B605" s="18" t="s">
        <v>800</v>
      </c>
      <c r="C605" s="18" t="s">
        <v>45</v>
      </c>
      <c r="D605" s="19" t="s">
        <v>1018</v>
      </c>
      <c r="E605" s="19" t="s">
        <v>1020</v>
      </c>
      <c r="F605" s="21">
        <v>8611.7999999999993</v>
      </c>
      <c r="G605" s="21">
        <v>1488.2</v>
      </c>
      <c r="H605" s="18">
        <f>+Table53[[#This Row],[TAXABLE VALUE]]+Table53[[#This Row],[TAX]]</f>
        <v>10100</v>
      </c>
      <c r="I605" s="4" t="s">
        <v>47</v>
      </c>
    </row>
    <row r="606" spans="1:9" ht="15.75">
      <c r="A606" s="17">
        <f t="shared" si="9"/>
        <v>599</v>
      </c>
      <c r="B606" s="18" t="s">
        <v>800</v>
      </c>
      <c r="C606" s="18" t="s">
        <v>45</v>
      </c>
      <c r="D606" s="19" t="s">
        <v>1021</v>
      </c>
      <c r="E606" s="19" t="s">
        <v>1022</v>
      </c>
      <c r="F606" s="21">
        <v>2889.84</v>
      </c>
      <c r="G606" s="21">
        <v>520.16</v>
      </c>
      <c r="H606" s="18">
        <f>+Table53[[#This Row],[TAXABLE VALUE]]+Table53[[#This Row],[TAX]]</f>
        <v>3410</v>
      </c>
      <c r="I606" s="4" t="s">
        <v>47</v>
      </c>
    </row>
    <row r="607" spans="1:9" ht="15.75">
      <c r="A607" s="17">
        <f t="shared" si="9"/>
        <v>600</v>
      </c>
      <c r="B607" s="18" t="s">
        <v>800</v>
      </c>
      <c r="C607" s="18" t="s">
        <v>45</v>
      </c>
      <c r="D607" s="19" t="s">
        <v>1023</v>
      </c>
      <c r="E607" s="19" t="s">
        <v>1024</v>
      </c>
      <c r="F607" s="21">
        <v>2753.52</v>
      </c>
      <c r="G607" s="21">
        <v>406.48</v>
      </c>
      <c r="H607" s="18">
        <f>+Table53[[#This Row],[TAXABLE VALUE]]+Table53[[#This Row],[TAX]]</f>
        <v>3160</v>
      </c>
      <c r="I607" s="4" t="s">
        <v>47</v>
      </c>
    </row>
    <row r="608" spans="1:9" ht="15.75">
      <c r="A608" s="17">
        <f t="shared" si="9"/>
        <v>601</v>
      </c>
      <c r="B608" s="18" t="s">
        <v>800</v>
      </c>
      <c r="C608" s="18" t="s">
        <v>45</v>
      </c>
      <c r="D608" s="19" t="s">
        <v>1025</v>
      </c>
      <c r="E608" s="19" t="s">
        <v>1026</v>
      </c>
      <c r="F608" s="21">
        <v>20336.560000000001</v>
      </c>
      <c r="G608" s="21">
        <v>3623.44</v>
      </c>
      <c r="H608" s="18">
        <f>+Table53[[#This Row],[TAXABLE VALUE]]+Table53[[#This Row],[TAX]]</f>
        <v>23960</v>
      </c>
      <c r="I608" s="4" t="s">
        <v>47</v>
      </c>
    </row>
    <row r="609" spans="1:9" ht="15.75">
      <c r="A609" s="17">
        <f t="shared" si="9"/>
        <v>602</v>
      </c>
      <c r="B609" s="18" t="s">
        <v>800</v>
      </c>
      <c r="C609" s="18" t="s">
        <v>45</v>
      </c>
      <c r="D609" s="19" t="s">
        <v>1027</v>
      </c>
      <c r="E609" s="19" t="s">
        <v>1028</v>
      </c>
      <c r="F609" s="21">
        <v>22457.64</v>
      </c>
      <c r="G609" s="21">
        <v>4042.36</v>
      </c>
      <c r="H609" s="18">
        <f>+Table53[[#This Row],[TAXABLE VALUE]]+Table53[[#This Row],[TAX]]</f>
        <v>26500</v>
      </c>
      <c r="I609" s="4" t="s">
        <v>47</v>
      </c>
    </row>
    <row r="610" spans="1:9" ht="15.75">
      <c r="A610" s="17">
        <f t="shared" si="9"/>
        <v>603</v>
      </c>
      <c r="B610" s="18" t="s">
        <v>800</v>
      </c>
      <c r="C610" s="18" t="s">
        <v>45</v>
      </c>
      <c r="D610" s="19" t="s">
        <v>1029</v>
      </c>
      <c r="E610" s="19" t="s">
        <v>1030</v>
      </c>
      <c r="F610" s="21">
        <v>2372.86</v>
      </c>
      <c r="G610" s="21">
        <v>427.14</v>
      </c>
      <c r="H610" s="18">
        <f>+Table53[[#This Row],[TAXABLE VALUE]]+Table53[[#This Row],[TAX]]</f>
        <v>2800</v>
      </c>
      <c r="I610" s="4" t="s">
        <v>47</v>
      </c>
    </row>
    <row r="611" spans="1:9" ht="15.75">
      <c r="A611" s="17">
        <f t="shared" si="9"/>
        <v>604</v>
      </c>
      <c r="B611" s="18" t="s">
        <v>800</v>
      </c>
      <c r="C611" s="18" t="s">
        <v>45</v>
      </c>
      <c r="D611" s="19" t="s">
        <v>1029</v>
      </c>
      <c r="E611" s="19" t="s">
        <v>1031</v>
      </c>
      <c r="F611" s="21">
        <v>2423.7399999999998</v>
      </c>
      <c r="G611" s="21">
        <v>436.26</v>
      </c>
      <c r="H611" s="18">
        <f>+Table53[[#This Row],[TAXABLE VALUE]]+Table53[[#This Row],[TAX]]</f>
        <v>2860</v>
      </c>
      <c r="I611" s="4" t="s">
        <v>47</v>
      </c>
    </row>
    <row r="612" spans="1:9" ht="15.75">
      <c r="A612" s="17">
        <f t="shared" si="9"/>
        <v>605</v>
      </c>
      <c r="B612" s="18" t="s">
        <v>1032</v>
      </c>
      <c r="C612" s="18" t="s">
        <v>45</v>
      </c>
      <c r="D612" s="19" t="s">
        <v>1033</v>
      </c>
      <c r="E612" s="19" t="s">
        <v>1034</v>
      </c>
      <c r="F612" s="21">
        <v>27457.68</v>
      </c>
      <c r="G612" s="21">
        <v>4942.38</v>
      </c>
      <c r="H612" s="18">
        <f>+Table53[[#This Row],[TAXABLE VALUE]]+Table53[[#This Row],[TAX]]</f>
        <v>32400.06</v>
      </c>
      <c r="I612" s="4" t="s">
        <v>47</v>
      </c>
    </row>
    <row r="613" spans="1:9" ht="15.75">
      <c r="A613" s="17">
        <f t="shared" si="9"/>
        <v>606</v>
      </c>
      <c r="B613" s="18" t="s">
        <v>1032</v>
      </c>
      <c r="C613" s="18" t="s">
        <v>45</v>
      </c>
      <c r="D613" s="19" t="s">
        <v>971</v>
      </c>
      <c r="E613" s="19" t="s">
        <v>1035</v>
      </c>
      <c r="F613" s="21">
        <v>8474.5499999999993</v>
      </c>
      <c r="G613" s="21">
        <v>1525.42</v>
      </c>
      <c r="H613" s="18">
        <f>+Table53[[#This Row],[TAXABLE VALUE]]+Table53[[#This Row],[TAX]]</f>
        <v>9999.9699999999993</v>
      </c>
      <c r="I613" s="4" t="s">
        <v>47</v>
      </c>
    </row>
    <row r="614" spans="1:9" ht="15.75">
      <c r="A614" s="17">
        <f t="shared" si="9"/>
        <v>607</v>
      </c>
      <c r="B614" s="18" t="s">
        <v>759</v>
      </c>
      <c r="C614" s="18" t="s">
        <v>45</v>
      </c>
      <c r="D614" s="19" t="s">
        <v>912</v>
      </c>
      <c r="E614" s="19" t="s">
        <v>1036</v>
      </c>
      <c r="F614" s="21">
        <v>381.36</v>
      </c>
      <c r="G614" s="21">
        <v>68.64</v>
      </c>
      <c r="H614" s="18">
        <f>+Table53[[#This Row],[TAXABLE VALUE]]+Table53[[#This Row],[TAX]]</f>
        <v>450</v>
      </c>
      <c r="I614" s="4" t="s">
        <v>47</v>
      </c>
    </row>
    <row r="615" spans="1:9" ht="15.75">
      <c r="A615" s="17">
        <f t="shared" si="9"/>
        <v>608</v>
      </c>
      <c r="B615" s="18" t="s">
        <v>759</v>
      </c>
      <c r="C615" s="18" t="s">
        <v>45</v>
      </c>
      <c r="D615" s="19" t="s">
        <v>1037</v>
      </c>
      <c r="E615" s="19" t="s">
        <v>1038</v>
      </c>
      <c r="F615" s="21">
        <v>109746</v>
      </c>
      <c r="G615" s="21">
        <v>19754.28</v>
      </c>
      <c r="H615" s="18">
        <f>+Table53[[#This Row],[TAXABLE VALUE]]+Table53[[#This Row],[TAX]]</f>
        <v>129500.28</v>
      </c>
      <c r="I615" s="4" t="s">
        <v>47</v>
      </c>
    </row>
    <row r="616" spans="1:9" ht="15.75">
      <c r="A616" s="17">
        <f t="shared" si="9"/>
        <v>609</v>
      </c>
      <c r="B616" s="18" t="s">
        <v>759</v>
      </c>
      <c r="C616" s="18" t="s">
        <v>45</v>
      </c>
      <c r="D616" s="19" t="s">
        <v>1039</v>
      </c>
      <c r="E616" s="19" t="s">
        <v>1040</v>
      </c>
      <c r="F616" s="21">
        <v>9592.6200000000008</v>
      </c>
      <c r="G616" s="21">
        <v>1726.68</v>
      </c>
      <c r="H616" s="18">
        <f>+Table53[[#This Row],[TAXABLE VALUE]]+Table53[[#This Row],[TAX]]</f>
        <v>11319.300000000001</v>
      </c>
      <c r="I616" s="4" t="s">
        <v>47</v>
      </c>
    </row>
    <row r="617" spans="1:9" ht="15.75">
      <c r="A617" s="17">
        <f t="shared" si="9"/>
        <v>610</v>
      </c>
      <c r="B617" s="18" t="s">
        <v>759</v>
      </c>
      <c r="C617" s="18" t="s">
        <v>45</v>
      </c>
      <c r="D617" s="19" t="s">
        <v>988</v>
      </c>
      <c r="E617" s="19" t="s">
        <v>1041</v>
      </c>
      <c r="F617" s="21">
        <v>82737.8</v>
      </c>
      <c r="G617" s="21">
        <v>14892.8</v>
      </c>
      <c r="H617" s="18">
        <f>+Table53[[#This Row],[TAXABLE VALUE]]+Table53[[#This Row],[TAX]]</f>
        <v>97630.6</v>
      </c>
      <c r="I617" s="4" t="s">
        <v>47</v>
      </c>
    </row>
    <row r="618" spans="1:9" ht="15.75">
      <c r="A618" s="17">
        <f t="shared" si="9"/>
        <v>611</v>
      </c>
      <c r="B618" s="18" t="s">
        <v>759</v>
      </c>
      <c r="C618" s="18" t="s">
        <v>45</v>
      </c>
      <c r="D618" s="19" t="s">
        <v>1042</v>
      </c>
      <c r="E618" s="19" t="s">
        <v>1043</v>
      </c>
      <c r="F618" s="21">
        <v>9406.7999999999993</v>
      </c>
      <c r="G618" s="21">
        <v>1693.22</v>
      </c>
      <c r="H618" s="18">
        <f>+Table53[[#This Row],[TAXABLE VALUE]]+Table53[[#This Row],[TAX]]</f>
        <v>11100.019999999999</v>
      </c>
      <c r="I618" s="4" t="s">
        <v>47</v>
      </c>
    </row>
    <row r="619" spans="1:9" ht="15.75">
      <c r="A619" s="17">
        <f t="shared" si="9"/>
        <v>612</v>
      </c>
      <c r="B619" s="18" t="s">
        <v>759</v>
      </c>
      <c r="C619" s="18" t="s">
        <v>45</v>
      </c>
      <c r="D619" s="19" t="s">
        <v>773</v>
      </c>
      <c r="E619" s="19" t="s">
        <v>777</v>
      </c>
      <c r="F619" s="21">
        <v>46143.4</v>
      </c>
      <c r="G619" s="21">
        <v>2307.1799999999998</v>
      </c>
      <c r="H619" s="18">
        <f>+Table53[[#This Row],[TAXABLE VALUE]]+Table53[[#This Row],[TAX]]</f>
        <v>48450.58</v>
      </c>
      <c r="I619" s="4" t="s">
        <v>47</v>
      </c>
    </row>
    <row r="620" spans="1:9" ht="15.75">
      <c r="A620" s="17">
        <f t="shared" si="9"/>
        <v>613</v>
      </c>
      <c r="B620" s="18" t="s">
        <v>759</v>
      </c>
      <c r="C620" s="18" t="s">
        <v>45</v>
      </c>
      <c r="D620" s="19" t="s">
        <v>773</v>
      </c>
      <c r="E620" s="19" t="s">
        <v>774</v>
      </c>
      <c r="F620" s="21">
        <v>46143.4</v>
      </c>
      <c r="G620" s="21">
        <v>2307.1799999999998</v>
      </c>
      <c r="H620" s="18">
        <f>+Table53[[#This Row],[TAXABLE VALUE]]+Table53[[#This Row],[TAX]]</f>
        <v>48450.58</v>
      </c>
      <c r="I620" s="4" t="s">
        <v>47</v>
      </c>
    </row>
    <row r="621" spans="1:9" ht="15.75">
      <c r="A621" s="17">
        <f t="shared" si="9"/>
        <v>614</v>
      </c>
      <c r="B621" s="18" t="s">
        <v>759</v>
      </c>
      <c r="C621" s="18" t="s">
        <v>45</v>
      </c>
      <c r="D621" s="19" t="s">
        <v>773</v>
      </c>
      <c r="E621" s="19" t="s">
        <v>775</v>
      </c>
      <c r="F621" s="21">
        <v>40085.1</v>
      </c>
      <c r="G621" s="21">
        <v>7215.32</v>
      </c>
      <c r="H621" s="18">
        <f>+Table53[[#This Row],[TAXABLE VALUE]]+Table53[[#This Row],[TAX]]</f>
        <v>47300.42</v>
      </c>
      <c r="I621" s="4" t="s">
        <v>47</v>
      </c>
    </row>
    <row r="622" spans="1:9" ht="15.75">
      <c r="A622" s="17">
        <f t="shared" si="9"/>
        <v>615</v>
      </c>
      <c r="B622" s="18" t="s">
        <v>759</v>
      </c>
      <c r="C622" s="18" t="s">
        <v>45</v>
      </c>
      <c r="D622" s="19" t="s">
        <v>773</v>
      </c>
      <c r="E622" s="19" t="s">
        <v>776</v>
      </c>
      <c r="F622" s="21">
        <v>40085.1</v>
      </c>
      <c r="G622" s="21">
        <v>7215.32</v>
      </c>
      <c r="H622" s="18">
        <f>+Table53[[#This Row],[TAXABLE VALUE]]+Table53[[#This Row],[TAX]]</f>
        <v>47300.42</v>
      </c>
      <c r="I622" s="4" t="s">
        <v>47</v>
      </c>
    </row>
    <row r="623" spans="1:9" ht="15.75">
      <c r="A623" s="17">
        <f t="shared" si="9"/>
        <v>616</v>
      </c>
      <c r="B623" s="18" t="s">
        <v>759</v>
      </c>
      <c r="C623" s="18" t="s">
        <v>45</v>
      </c>
      <c r="D623" s="19" t="s">
        <v>778</v>
      </c>
      <c r="E623" s="19" t="s">
        <v>482</v>
      </c>
      <c r="F623" s="21">
        <v>40085.1</v>
      </c>
      <c r="G623" s="21">
        <v>7215.32</v>
      </c>
      <c r="H623" s="18">
        <f>+Table53[[#This Row],[TAXABLE VALUE]]+Table53[[#This Row],[TAX]]</f>
        <v>47300.42</v>
      </c>
      <c r="I623" s="4" t="s">
        <v>47</v>
      </c>
    </row>
    <row r="624" spans="1:9" ht="15.75">
      <c r="A624" s="17">
        <f t="shared" si="9"/>
        <v>617</v>
      </c>
      <c r="B624" s="18" t="s">
        <v>759</v>
      </c>
      <c r="C624" s="18" t="s">
        <v>45</v>
      </c>
      <c r="D624" s="19" t="s">
        <v>778</v>
      </c>
      <c r="E624" s="19" t="s">
        <v>779</v>
      </c>
      <c r="F624" s="21">
        <v>41771.919999999998</v>
      </c>
      <c r="G624" s="21">
        <v>2088.6</v>
      </c>
      <c r="H624" s="18">
        <f>+Table53[[#This Row],[TAXABLE VALUE]]+Table53[[#This Row],[TAX]]</f>
        <v>43860.52</v>
      </c>
      <c r="I624" s="4" t="s">
        <v>47</v>
      </c>
    </row>
    <row r="625" spans="1:9" ht="15.75">
      <c r="A625" s="17">
        <f t="shared" si="9"/>
        <v>618</v>
      </c>
      <c r="B625" s="18" t="s">
        <v>759</v>
      </c>
      <c r="C625" s="18" t="s">
        <v>45</v>
      </c>
      <c r="D625" s="19" t="s">
        <v>778</v>
      </c>
      <c r="E625" s="19" t="s">
        <v>780</v>
      </c>
      <c r="F625" s="21">
        <v>44999.5</v>
      </c>
      <c r="G625" s="21">
        <v>2249.98</v>
      </c>
      <c r="H625" s="18">
        <f>+Table53[[#This Row],[TAXABLE VALUE]]+Table53[[#This Row],[TAX]]</f>
        <v>47249.48</v>
      </c>
      <c r="I625" s="4" t="s">
        <v>47</v>
      </c>
    </row>
    <row r="626" spans="1:9" ht="15.75">
      <c r="A626" s="17">
        <f t="shared" si="9"/>
        <v>619</v>
      </c>
      <c r="B626" s="18" t="s">
        <v>759</v>
      </c>
      <c r="C626" s="18" t="s">
        <v>45</v>
      </c>
      <c r="D626" s="19" t="s">
        <v>778</v>
      </c>
      <c r="E626" s="19" t="s">
        <v>781</v>
      </c>
      <c r="F626" s="21">
        <v>43070.95</v>
      </c>
      <c r="G626" s="21">
        <v>2153.54</v>
      </c>
      <c r="H626" s="18">
        <f>+Table53[[#This Row],[TAXABLE VALUE]]+Table53[[#This Row],[TAX]]</f>
        <v>45224.49</v>
      </c>
      <c r="I626" s="4" t="s">
        <v>47</v>
      </c>
    </row>
    <row r="627" spans="1:9" ht="15.75">
      <c r="A627" s="17">
        <f t="shared" si="9"/>
        <v>620</v>
      </c>
      <c r="B627" s="18" t="s">
        <v>759</v>
      </c>
      <c r="C627" s="18" t="s">
        <v>45</v>
      </c>
      <c r="D627" s="19" t="s">
        <v>778</v>
      </c>
      <c r="E627" s="19" t="s">
        <v>782</v>
      </c>
      <c r="F627" s="21">
        <v>42191.34</v>
      </c>
      <c r="G627" s="21">
        <v>3376.52</v>
      </c>
      <c r="H627" s="18">
        <f>+Table53[[#This Row],[TAXABLE VALUE]]+Table53[[#This Row],[TAX]]</f>
        <v>45567.859999999993</v>
      </c>
      <c r="I627" s="4" t="s">
        <v>47</v>
      </c>
    </row>
    <row r="628" spans="1:9" ht="15.75">
      <c r="A628" s="17">
        <f t="shared" si="9"/>
        <v>621</v>
      </c>
      <c r="B628" s="18" t="s">
        <v>1044</v>
      </c>
      <c r="C628" s="18" t="s">
        <v>45</v>
      </c>
      <c r="D628" s="19" t="s">
        <v>1045</v>
      </c>
      <c r="E628" s="19" t="s">
        <v>1046</v>
      </c>
      <c r="F628" s="21">
        <v>70000</v>
      </c>
      <c r="G628" s="21">
        <v>12600</v>
      </c>
      <c r="H628" s="18">
        <f>+Table53[[#This Row],[TAXABLE VALUE]]+Table53[[#This Row],[TAX]]</f>
        <v>82600</v>
      </c>
      <c r="I628" s="4" t="s">
        <v>47</v>
      </c>
    </row>
    <row r="629" spans="1:9" ht="15.75">
      <c r="A629" s="17">
        <f t="shared" si="9"/>
        <v>622</v>
      </c>
      <c r="B629" s="18" t="s">
        <v>1047</v>
      </c>
      <c r="C629" s="18" t="s">
        <v>45</v>
      </c>
      <c r="D629" s="19" t="s">
        <v>753</v>
      </c>
      <c r="E629" s="19" t="s">
        <v>754</v>
      </c>
      <c r="F629" s="21">
        <v>350380.29</v>
      </c>
      <c r="G629" s="21">
        <v>63068.46</v>
      </c>
      <c r="H629" s="18">
        <f>+Table53[[#This Row],[TAXABLE VALUE]]+Table53[[#This Row],[TAX]]</f>
        <v>413448.75</v>
      </c>
      <c r="I629" s="4" t="s">
        <v>47</v>
      </c>
    </row>
    <row r="630" spans="1:9" ht="15.75">
      <c r="A630" s="17">
        <f t="shared" si="9"/>
        <v>623</v>
      </c>
      <c r="B630" s="18" t="s">
        <v>1047</v>
      </c>
      <c r="C630" s="18" t="s">
        <v>45</v>
      </c>
      <c r="D630" s="19" t="s">
        <v>1048</v>
      </c>
      <c r="E630" s="19" t="s">
        <v>1049</v>
      </c>
      <c r="F630" s="21">
        <v>49004.24</v>
      </c>
      <c r="G630" s="21">
        <v>8820.76</v>
      </c>
      <c r="H630" s="18">
        <f>+Table53[[#This Row],[TAXABLE VALUE]]+Table53[[#This Row],[TAX]]</f>
        <v>57825</v>
      </c>
      <c r="I630" s="4" t="s">
        <v>47</v>
      </c>
    </row>
    <row r="631" spans="1:9" ht="15.75">
      <c r="A631" s="17">
        <f t="shared" si="9"/>
        <v>624</v>
      </c>
      <c r="B631" s="18" t="s">
        <v>743</v>
      </c>
      <c r="C631" s="18" t="s">
        <v>45</v>
      </c>
      <c r="D631" s="19" t="s">
        <v>1050</v>
      </c>
      <c r="E631" s="19" t="s">
        <v>1051</v>
      </c>
      <c r="F631" s="21">
        <v>2203.38</v>
      </c>
      <c r="G631" s="21">
        <v>396.62</v>
      </c>
      <c r="H631" s="18">
        <f>+Table53[[#This Row],[TAXABLE VALUE]]+Table53[[#This Row],[TAX]]</f>
        <v>2600</v>
      </c>
      <c r="I631" s="4" t="s">
        <v>47</v>
      </c>
    </row>
    <row r="632" spans="1:9" ht="15.75">
      <c r="A632" s="17">
        <f t="shared" si="9"/>
        <v>625</v>
      </c>
      <c r="B632" s="18" t="s">
        <v>743</v>
      </c>
      <c r="C632" s="18" t="s">
        <v>45</v>
      </c>
      <c r="D632" s="19" t="s">
        <v>895</v>
      </c>
      <c r="E632" s="19" t="s">
        <v>1052</v>
      </c>
      <c r="F632" s="21">
        <v>3864.4</v>
      </c>
      <c r="G632" s="21">
        <v>695.6</v>
      </c>
      <c r="H632" s="18">
        <f>+Table53[[#This Row],[TAXABLE VALUE]]+Table53[[#This Row],[TAX]]</f>
        <v>4560</v>
      </c>
      <c r="I632" s="4" t="s">
        <v>47</v>
      </c>
    </row>
    <row r="633" spans="1:9" ht="15.75">
      <c r="A633" s="17">
        <f t="shared" si="9"/>
        <v>626</v>
      </c>
      <c r="B633" s="18" t="s">
        <v>743</v>
      </c>
      <c r="C633" s="18" t="s">
        <v>45</v>
      </c>
      <c r="D633" s="19" t="s">
        <v>1053</v>
      </c>
      <c r="E633" s="19" t="s">
        <v>1054</v>
      </c>
      <c r="F633" s="21">
        <v>5618.64</v>
      </c>
      <c r="G633" s="21">
        <v>1011.36</v>
      </c>
      <c r="H633" s="18">
        <f>+Table53[[#This Row],[TAXABLE VALUE]]+Table53[[#This Row],[TAX]]</f>
        <v>6630</v>
      </c>
      <c r="I633" s="4" t="s">
        <v>47</v>
      </c>
    </row>
    <row r="634" spans="1:9" ht="15.75">
      <c r="A634" s="17">
        <f t="shared" si="9"/>
        <v>627</v>
      </c>
      <c r="B634" s="18" t="s">
        <v>743</v>
      </c>
      <c r="C634" s="18" t="s">
        <v>45</v>
      </c>
      <c r="D634" s="19" t="s">
        <v>912</v>
      </c>
      <c r="E634" s="19" t="s">
        <v>1055</v>
      </c>
      <c r="F634" s="21">
        <v>7118.64</v>
      </c>
      <c r="G634" s="21">
        <v>1281.3599999999999</v>
      </c>
      <c r="H634" s="18">
        <f>+Table53[[#This Row],[TAXABLE VALUE]]+Table53[[#This Row],[TAX]]</f>
        <v>8400</v>
      </c>
      <c r="I634" s="4" t="s">
        <v>47</v>
      </c>
    </row>
    <row r="635" spans="1:9" ht="15.75">
      <c r="A635" s="17">
        <f t="shared" si="9"/>
        <v>628</v>
      </c>
      <c r="B635" s="18" t="s">
        <v>743</v>
      </c>
      <c r="C635" s="18" t="s">
        <v>45</v>
      </c>
      <c r="D635" s="19" t="s">
        <v>1056</v>
      </c>
      <c r="E635" s="19" t="s">
        <v>1057</v>
      </c>
      <c r="F635" s="21">
        <v>4711.8599999999997</v>
      </c>
      <c r="G635" s="21">
        <v>848.14</v>
      </c>
      <c r="H635" s="18">
        <f>+Table53[[#This Row],[TAXABLE VALUE]]+Table53[[#This Row],[TAX]]</f>
        <v>5560</v>
      </c>
      <c r="I635" s="4" t="s">
        <v>47</v>
      </c>
    </row>
    <row r="636" spans="1:9" ht="15.75">
      <c r="A636" s="17">
        <f t="shared" si="9"/>
        <v>629</v>
      </c>
      <c r="B636" s="18" t="s">
        <v>743</v>
      </c>
      <c r="C636" s="18" t="s">
        <v>45</v>
      </c>
      <c r="D636" s="19" t="s">
        <v>925</v>
      </c>
      <c r="E636" s="19" t="s">
        <v>1058</v>
      </c>
      <c r="F636" s="21">
        <v>28661.02</v>
      </c>
      <c r="G636" s="21">
        <v>5158.9799999999996</v>
      </c>
      <c r="H636" s="18">
        <f>+Table53[[#This Row],[TAXABLE VALUE]]+Table53[[#This Row],[TAX]]</f>
        <v>33820</v>
      </c>
      <c r="I636" s="4" t="s">
        <v>47</v>
      </c>
    </row>
    <row r="637" spans="1:9" ht="15.75">
      <c r="A637" s="17">
        <f t="shared" si="9"/>
        <v>630</v>
      </c>
      <c r="B637" s="18" t="s">
        <v>743</v>
      </c>
      <c r="C637" s="18" t="s">
        <v>45</v>
      </c>
      <c r="D637" s="19" t="s">
        <v>942</v>
      </c>
      <c r="E637" s="19" t="s">
        <v>1059</v>
      </c>
      <c r="F637" s="21">
        <v>3474.58</v>
      </c>
      <c r="G637" s="21">
        <v>625.41999999999996</v>
      </c>
      <c r="H637" s="18">
        <f>+Table53[[#This Row],[TAXABLE VALUE]]+Table53[[#This Row],[TAX]]</f>
        <v>4100</v>
      </c>
      <c r="I637" s="4" t="s">
        <v>47</v>
      </c>
    </row>
    <row r="638" spans="1:9" ht="15.75">
      <c r="A638" s="17">
        <f t="shared" si="9"/>
        <v>631</v>
      </c>
      <c r="B638" s="18" t="s">
        <v>743</v>
      </c>
      <c r="C638" s="18" t="s">
        <v>45</v>
      </c>
      <c r="D638" s="19" t="s">
        <v>959</v>
      </c>
      <c r="E638" s="19" t="s">
        <v>1060</v>
      </c>
      <c r="F638" s="21">
        <v>76059.320000000007</v>
      </c>
      <c r="G638" s="21">
        <v>13690.68</v>
      </c>
      <c r="H638" s="18">
        <f>+Table53[[#This Row],[TAXABLE VALUE]]+Table53[[#This Row],[TAX]]</f>
        <v>89750</v>
      </c>
      <c r="I638" s="4" t="s">
        <v>47</v>
      </c>
    </row>
    <row r="639" spans="1:9" ht="15.75">
      <c r="A639" s="17">
        <f t="shared" si="9"/>
        <v>632</v>
      </c>
      <c r="B639" s="18" t="s">
        <v>743</v>
      </c>
      <c r="C639" s="18" t="s">
        <v>45</v>
      </c>
      <c r="D639" s="19" t="s">
        <v>959</v>
      </c>
      <c r="E639" s="19" t="s">
        <v>1061</v>
      </c>
      <c r="F639" s="21">
        <v>74788.14</v>
      </c>
      <c r="G639" s="21">
        <v>13461.86</v>
      </c>
      <c r="H639" s="18">
        <f>+Table53[[#This Row],[TAXABLE VALUE]]+Table53[[#This Row],[TAX]]</f>
        <v>88250</v>
      </c>
      <c r="I639" s="4" t="s">
        <v>47</v>
      </c>
    </row>
    <row r="640" spans="1:9" ht="15.75">
      <c r="A640" s="17">
        <f t="shared" si="9"/>
        <v>633</v>
      </c>
      <c r="B640" s="18" t="s">
        <v>743</v>
      </c>
      <c r="C640" s="18" t="s">
        <v>45</v>
      </c>
      <c r="D640" s="19" t="s">
        <v>959</v>
      </c>
      <c r="E640" s="19" t="s">
        <v>1062</v>
      </c>
      <c r="F640" s="21">
        <v>49118.64</v>
      </c>
      <c r="G640" s="21">
        <v>8841.36</v>
      </c>
      <c r="H640" s="18">
        <f>+Table53[[#This Row],[TAXABLE VALUE]]+Table53[[#This Row],[TAX]]</f>
        <v>57960</v>
      </c>
      <c r="I640" s="4" t="s">
        <v>47</v>
      </c>
    </row>
    <row r="641" spans="1:9" ht="15.75">
      <c r="A641" s="17">
        <f t="shared" si="9"/>
        <v>634</v>
      </c>
      <c r="B641" s="18" t="s">
        <v>743</v>
      </c>
      <c r="C641" s="18" t="s">
        <v>45</v>
      </c>
      <c r="D641" s="19" t="s">
        <v>959</v>
      </c>
      <c r="E641" s="19" t="s">
        <v>1063</v>
      </c>
      <c r="F641" s="21">
        <v>17127.099999999999</v>
      </c>
      <c r="G641" s="21">
        <v>3082.9</v>
      </c>
      <c r="H641" s="18">
        <f>+Table53[[#This Row],[TAXABLE VALUE]]+Table53[[#This Row],[TAX]]</f>
        <v>20210</v>
      </c>
      <c r="I641" s="4" t="s">
        <v>47</v>
      </c>
    </row>
    <row r="642" spans="1:9" ht="15.75">
      <c r="A642" s="17">
        <f t="shared" si="9"/>
        <v>635</v>
      </c>
      <c r="B642" s="18" t="s">
        <v>743</v>
      </c>
      <c r="C642" s="18" t="s">
        <v>45</v>
      </c>
      <c r="D642" s="19" t="s">
        <v>959</v>
      </c>
      <c r="E642" s="19" t="s">
        <v>1064</v>
      </c>
      <c r="F642" s="21">
        <v>20466.080000000002</v>
      </c>
      <c r="G642" s="21">
        <v>3683.92</v>
      </c>
      <c r="H642" s="18">
        <f>+Table53[[#This Row],[TAXABLE VALUE]]+Table53[[#This Row],[TAX]]</f>
        <v>24150</v>
      </c>
      <c r="I642" s="4" t="s">
        <v>47</v>
      </c>
    </row>
    <row r="643" spans="1:9" ht="15.75">
      <c r="A643" s="17">
        <f t="shared" si="9"/>
        <v>636</v>
      </c>
      <c r="B643" s="18" t="s">
        <v>743</v>
      </c>
      <c r="C643" s="18" t="s">
        <v>45</v>
      </c>
      <c r="D643" s="19" t="s">
        <v>959</v>
      </c>
      <c r="E643" s="19" t="s">
        <v>1065</v>
      </c>
      <c r="F643" s="21">
        <v>4601.68</v>
      </c>
      <c r="G643" s="21">
        <v>828.32</v>
      </c>
      <c r="H643" s="18">
        <f>+Table53[[#This Row],[TAXABLE VALUE]]+Table53[[#This Row],[TAX]]</f>
        <v>5430</v>
      </c>
      <c r="I643" s="4" t="s">
        <v>47</v>
      </c>
    </row>
    <row r="644" spans="1:9" ht="15.75">
      <c r="A644" s="17">
        <f t="shared" si="9"/>
        <v>637</v>
      </c>
      <c r="B644" s="18" t="s">
        <v>743</v>
      </c>
      <c r="C644" s="18" t="s">
        <v>45</v>
      </c>
      <c r="D644" s="19" t="s">
        <v>961</v>
      </c>
      <c r="E644" s="19" t="s">
        <v>1066</v>
      </c>
      <c r="F644" s="21">
        <v>16525.419999999998</v>
      </c>
      <c r="G644" s="21">
        <v>2974.58</v>
      </c>
      <c r="H644" s="18">
        <f>+Table53[[#This Row],[TAXABLE VALUE]]+Table53[[#This Row],[TAX]]</f>
        <v>19500</v>
      </c>
      <c r="I644" s="4" t="s">
        <v>47</v>
      </c>
    </row>
    <row r="645" spans="1:9" ht="15.75">
      <c r="A645" s="17">
        <f t="shared" si="9"/>
        <v>638</v>
      </c>
      <c r="B645" s="18" t="s">
        <v>743</v>
      </c>
      <c r="C645" s="18" t="s">
        <v>45</v>
      </c>
      <c r="D645" s="19" t="s">
        <v>1039</v>
      </c>
      <c r="E645" s="19" t="s">
        <v>1067</v>
      </c>
      <c r="F645" s="21">
        <v>10423.74</v>
      </c>
      <c r="G645" s="21">
        <v>1876.26</v>
      </c>
      <c r="H645" s="18">
        <f>+Table53[[#This Row],[TAXABLE VALUE]]+Table53[[#This Row],[TAX]]</f>
        <v>12300</v>
      </c>
      <c r="I645" s="4" t="s">
        <v>47</v>
      </c>
    </row>
    <row r="646" spans="1:9" ht="15.75">
      <c r="A646" s="17">
        <f t="shared" si="9"/>
        <v>639</v>
      </c>
      <c r="B646" s="18" t="s">
        <v>743</v>
      </c>
      <c r="C646" s="18" t="s">
        <v>45</v>
      </c>
      <c r="D646" s="19" t="s">
        <v>1068</v>
      </c>
      <c r="E646" s="19" t="s">
        <v>1069</v>
      </c>
      <c r="F646" s="21">
        <v>24881.360000000001</v>
      </c>
      <c r="G646" s="21">
        <v>4478.6400000000003</v>
      </c>
      <c r="H646" s="18">
        <f>+Table53[[#This Row],[TAXABLE VALUE]]+Table53[[#This Row],[TAX]]</f>
        <v>29360</v>
      </c>
      <c r="I646" s="4" t="s">
        <v>47</v>
      </c>
    </row>
    <row r="647" spans="1:9" ht="15.75">
      <c r="A647" s="17">
        <f t="shared" si="9"/>
        <v>640</v>
      </c>
      <c r="B647" s="18" t="s">
        <v>743</v>
      </c>
      <c r="C647" s="18" t="s">
        <v>45</v>
      </c>
      <c r="D647" s="19" t="s">
        <v>979</v>
      </c>
      <c r="E647" s="19" t="s">
        <v>1070</v>
      </c>
      <c r="F647" s="21">
        <v>33720.339999999997</v>
      </c>
      <c r="G647" s="21">
        <v>6069.66</v>
      </c>
      <c r="H647" s="18">
        <f>+Table53[[#This Row],[TAXABLE VALUE]]+Table53[[#This Row],[TAX]]</f>
        <v>39790</v>
      </c>
      <c r="I647" s="4" t="s">
        <v>47</v>
      </c>
    </row>
    <row r="648" spans="1:9" ht="15.75">
      <c r="A648" s="17">
        <f t="shared" si="9"/>
        <v>641</v>
      </c>
      <c r="B648" s="18" t="s">
        <v>743</v>
      </c>
      <c r="C648" s="18" t="s">
        <v>45</v>
      </c>
      <c r="D648" s="19" t="s">
        <v>1071</v>
      </c>
      <c r="E648" s="19" t="s">
        <v>1072</v>
      </c>
      <c r="F648" s="21">
        <v>1898.3</v>
      </c>
      <c r="G648" s="21">
        <v>341.7</v>
      </c>
      <c r="H648" s="18">
        <f>+Table53[[#This Row],[TAXABLE VALUE]]+Table53[[#This Row],[TAX]]</f>
        <v>2240</v>
      </c>
      <c r="I648" s="4" t="s">
        <v>47</v>
      </c>
    </row>
    <row r="649" spans="1:9" ht="15.75">
      <c r="A649" s="17">
        <f t="shared" si="9"/>
        <v>642</v>
      </c>
      <c r="B649" s="18" t="s">
        <v>743</v>
      </c>
      <c r="C649" s="18" t="s">
        <v>45</v>
      </c>
      <c r="D649" s="19" t="s">
        <v>993</v>
      </c>
      <c r="E649" s="19" t="s">
        <v>1073</v>
      </c>
      <c r="F649" s="21">
        <v>9881.36</v>
      </c>
      <c r="G649" s="21">
        <v>1778.64</v>
      </c>
      <c r="H649" s="18">
        <f>+Table53[[#This Row],[TAXABLE VALUE]]+Table53[[#This Row],[TAX]]</f>
        <v>11660</v>
      </c>
      <c r="I649" s="4" t="s">
        <v>47</v>
      </c>
    </row>
    <row r="650" spans="1:9" ht="15.75">
      <c r="A650" s="17">
        <f t="shared" ref="A650:A700" si="10">+A649+1</f>
        <v>643</v>
      </c>
      <c r="B650" s="18" t="s">
        <v>1074</v>
      </c>
      <c r="C650" s="18" t="s">
        <v>45</v>
      </c>
      <c r="D650" s="19" t="s">
        <v>1075</v>
      </c>
      <c r="E650" s="19" t="s">
        <v>1076</v>
      </c>
      <c r="F650" s="21">
        <v>274224.64000000001</v>
      </c>
      <c r="G650" s="21">
        <v>49360.44</v>
      </c>
      <c r="H650" s="18">
        <f>+Table53[[#This Row],[TAXABLE VALUE]]+Table53[[#This Row],[TAX]]</f>
        <v>323585.08</v>
      </c>
      <c r="I650" s="4" t="s">
        <v>47</v>
      </c>
    </row>
    <row r="651" spans="1:9" ht="15.75">
      <c r="A651" s="17">
        <f t="shared" si="10"/>
        <v>644</v>
      </c>
      <c r="B651" s="18" t="s">
        <v>707</v>
      </c>
      <c r="C651" s="18" t="s">
        <v>45</v>
      </c>
      <c r="D651" s="19" t="s">
        <v>897</v>
      </c>
      <c r="E651" s="19" t="s">
        <v>1077</v>
      </c>
      <c r="F651" s="21">
        <v>205000</v>
      </c>
      <c r="G651" s="21">
        <v>57400</v>
      </c>
      <c r="H651" s="18">
        <f>+Table53[[#This Row],[TAXABLE VALUE]]+Table53[[#This Row],[TAX]]</f>
        <v>262400</v>
      </c>
      <c r="I651" s="4" t="s">
        <v>47</v>
      </c>
    </row>
    <row r="652" spans="1:9" ht="15.75">
      <c r="A652" s="17">
        <f t="shared" si="10"/>
        <v>645</v>
      </c>
      <c r="B652" s="18" t="s">
        <v>707</v>
      </c>
      <c r="C652" s="18" t="s">
        <v>45</v>
      </c>
      <c r="D652" s="19" t="s">
        <v>1078</v>
      </c>
      <c r="E652" s="19" t="s">
        <v>1079</v>
      </c>
      <c r="F652" s="21">
        <v>3750</v>
      </c>
      <c r="G652" s="21">
        <v>1050</v>
      </c>
      <c r="H652" s="18">
        <f>+Table53[[#This Row],[TAXABLE VALUE]]+Table53[[#This Row],[TAX]]</f>
        <v>4800</v>
      </c>
      <c r="I652" s="4" t="s">
        <v>47</v>
      </c>
    </row>
    <row r="653" spans="1:9" ht="15.75">
      <c r="A653" s="17">
        <f t="shared" si="10"/>
        <v>646</v>
      </c>
      <c r="B653" s="18" t="s">
        <v>707</v>
      </c>
      <c r="C653" s="18" t="s">
        <v>45</v>
      </c>
      <c r="D653" s="19" t="s">
        <v>1080</v>
      </c>
      <c r="E653" s="19" t="s">
        <v>1081</v>
      </c>
      <c r="F653" s="21">
        <v>38750</v>
      </c>
      <c r="G653" s="21">
        <v>10850</v>
      </c>
      <c r="H653" s="18">
        <f>+Table53[[#This Row],[TAXABLE VALUE]]+Table53[[#This Row],[TAX]]</f>
        <v>49600</v>
      </c>
      <c r="I653" s="4" t="s">
        <v>47</v>
      </c>
    </row>
    <row r="654" spans="1:9" ht="15.75">
      <c r="A654" s="17">
        <f t="shared" si="10"/>
        <v>647</v>
      </c>
      <c r="B654" s="18" t="s">
        <v>707</v>
      </c>
      <c r="C654" s="18" t="s">
        <v>45</v>
      </c>
      <c r="D654" s="19" t="s">
        <v>863</v>
      </c>
      <c r="E654" s="19" t="s">
        <v>1082</v>
      </c>
      <c r="F654" s="21">
        <v>145312.5</v>
      </c>
      <c r="G654" s="21">
        <v>40687.5</v>
      </c>
      <c r="H654" s="18">
        <f>+Table53[[#This Row],[TAXABLE VALUE]]+Table53[[#This Row],[TAX]]</f>
        <v>186000</v>
      </c>
      <c r="I654" s="4" t="s">
        <v>47</v>
      </c>
    </row>
    <row r="655" spans="1:9" ht="15.75">
      <c r="A655" s="17">
        <f t="shared" si="10"/>
        <v>648</v>
      </c>
      <c r="B655" s="18" t="s">
        <v>707</v>
      </c>
      <c r="C655" s="18" t="s">
        <v>45</v>
      </c>
      <c r="D655" s="19" t="s">
        <v>971</v>
      </c>
      <c r="E655" s="19" t="s">
        <v>1083</v>
      </c>
      <c r="F655" s="21">
        <v>193750</v>
      </c>
      <c r="G655" s="21">
        <v>54250</v>
      </c>
      <c r="H655" s="18">
        <f>+Table53[[#This Row],[TAXABLE VALUE]]+Table53[[#This Row],[TAX]]</f>
        <v>248000</v>
      </c>
      <c r="I655" s="4" t="s">
        <v>47</v>
      </c>
    </row>
    <row r="656" spans="1:9" ht="15.75">
      <c r="A656" s="17">
        <f t="shared" si="10"/>
        <v>649</v>
      </c>
      <c r="B656" s="18" t="s">
        <v>707</v>
      </c>
      <c r="C656" s="18" t="s">
        <v>45</v>
      </c>
      <c r="D656" s="19" t="s">
        <v>1084</v>
      </c>
      <c r="E656" s="19" t="s">
        <v>1085</v>
      </c>
      <c r="F656" s="21">
        <v>149393.75</v>
      </c>
      <c r="G656" s="21">
        <v>41830.26</v>
      </c>
      <c r="H656" s="18">
        <f>+Table53[[#This Row],[TAXABLE VALUE]]+Table53[[#This Row],[TAX]]</f>
        <v>191224.01</v>
      </c>
      <c r="I656" s="4" t="s">
        <v>47</v>
      </c>
    </row>
    <row r="657" spans="1:9" ht="15.75">
      <c r="A657" s="17">
        <f t="shared" si="10"/>
        <v>650</v>
      </c>
      <c r="B657" s="18" t="s">
        <v>707</v>
      </c>
      <c r="C657" s="18" t="s">
        <v>45</v>
      </c>
      <c r="D657" s="19" t="s">
        <v>1005</v>
      </c>
      <c r="E657" s="19" t="s">
        <v>1086</v>
      </c>
      <c r="F657" s="21">
        <v>165000</v>
      </c>
      <c r="G657" s="21">
        <v>46200</v>
      </c>
      <c r="H657" s="18">
        <f>+Table53[[#This Row],[TAXABLE VALUE]]+Table53[[#This Row],[TAX]]</f>
        <v>211200</v>
      </c>
      <c r="I657" s="4" t="s">
        <v>47</v>
      </c>
    </row>
    <row r="658" spans="1:9" ht="15.75">
      <c r="A658" s="17">
        <f t="shared" si="10"/>
        <v>651</v>
      </c>
      <c r="B658" s="18" t="s">
        <v>707</v>
      </c>
      <c r="C658" s="18" t="s">
        <v>45</v>
      </c>
      <c r="D658" s="19" t="s">
        <v>1087</v>
      </c>
      <c r="E658" s="19" t="s">
        <v>1088</v>
      </c>
      <c r="F658" s="21">
        <v>126500</v>
      </c>
      <c r="G658" s="21">
        <v>35420</v>
      </c>
      <c r="H658" s="18">
        <f>+Table53[[#This Row],[TAXABLE VALUE]]+Table53[[#This Row],[TAX]]</f>
        <v>161920</v>
      </c>
      <c r="I658" s="4" t="s">
        <v>47</v>
      </c>
    </row>
    <row r="659" spans="1:9" ht="15.75">
      <c r="A659" s="17">
        <f t="shared" si="10"/>
        <v>652</v>
      </c>
      <c r="B659" s="18" t="s">
        <v>1089</v>
      </c>
      <c r="C659" s="18" t="s">
        <v>45</v>
      </c>
      <c r="D659" s="19" t="s">
        <v>899</v>
      </c>
      <c r="E659" s="19" t="s">
        <v>1090</v>
      </c>
      <c r="F659" s="21">
        <v>85225</v>
      </c>
      <c r="G659" s="21">
        <v>15340.5</v>
      </c>
      <c r="H659" s="18">
        <f>+Table53[[#This Row],[TAXABLE VALUE]]+Table53[[#This Row],[TAX]]</f>
        <v>100565.5</v>
      </c>
      <c r="I659" s="4" t="s">
        <v>47</v>
      </c>
    </row>
    <row r="660" spans="1:9" ht="15.75">
      <c r="A660" s="17">
        <f t="shared" si="10"/>
        <v>653</v>
      </c>
      <c r="B660" s="18" t="s">
        <v>1089</v>
      </c>
      <c r="C660" s="18" t="s">
        <v>45</v>
      </c>
      <c r="D660" s="19" t="s">
        <v>986</v>
      </c>
      <c r="E660" s="19" t="s">
        <v>1091</v>
      </c>
      <c r="F660" s="21">
        <v>14417</v>
      </c>
      <c r="G660" s="21">
        <v>2595.06</v>
      </c>
      <c r="H660" s="18">
        <f>+Table53[[#This Row],[TAXABLE VALUE]]+Table53[[#This Row],[TAX]]</f>
        <v>17012.060000000001</v>
      </c>
      <c r="I660" s="4" t="s">
        <v>47</v>
      </c>
    </row>
    <row r="661" spans="1:9" ht="15.75">
      <c r="A661" s="17">
        <f t="shared" si="10"/>
        <v>654</v>
      </c>
      <c r="B661" s="18" t="s">
        <v>1089</v>
      </c>
      <c r="C661" s="18" t="s">
        <v>45</v>
      </c>
      <c r="D661" s="19" t="s">
        <v>1087</v>
      </c>
      <c r="E661" s="19" t="s">
        <v>1092</v>
      </c>
      <c r="F661" s="21">
        <v>59322</v>
      </c>
      <c r="G661" s="21">
        <v>10677.96</v>
      </c>
      <c r="H661" s="18">
        <f>+Table53[[#This Row],[TAXABLE VALUE]]+Table53[[#This Row],[TAX]]</f>
        <v>69999.959999999992</v>
      </c>
      <c r="I661" s="4" t="s">
        <v>47</v>
      </c>
    </row>
    <row r="662" spans="1:9" ht="15.75">
      <c r="A662" s="17">
        <f t="shared" si="10"/>
        <v>655</v>
      </c>
      <c r="B662" s="18" t="s">
        <v>1093</v>
      </c>
      <c r="C662" s="18" t="s">
        <v>45</v>
      </c>
      <c r="D662" s="19" t="s">
        <v>1033</v>
      </c>
      <c r="E662" s="19" t="s">
        <v>1094</v>
      </c>
      <c r="F662" s="21">
        <v>103400</v>
      </c>
      <c r="G662" s="21">
        <v>18612</v>
      </c>
      <c r="H662" s="18">
        <f>+Table53[[#This Row],[TAXABLE VALUE]]+Table53[[#This Row],[TAX]]</f>
        <v>122012</v>
      </c>
      <c r="I662" s="4" t="s">
        <v>47</v>
      </c>
    </row>
    <row r="663" spans="1:9" ht="15.75">
      <c r="A663" s="17">
        <f t="shared" si="10"/>
        <v>656</v>
      </c>
      <c r="B663" s="18" t="s">
        <v>683</v>
      </c>
      <c r="C663" s="18" t="s">
        <v>45</v>
      </c>
      <c r="D663" s="19" t="s">
        <v>1095</v>
      </c>
      <c r="E663" s="19" t="s">
        <v>1096</v>
      </c>
      <c r="F663" s="21">
        <v>42000</v>
      </c>
      <c r="G663" s="21">
        <v>7560</v>
      </c>
      <c r="H663" s="18">
        <f>+Table53[[#This Row],[TAXABLE VALUE]]+Table53[[#This Row],[TAX]]</f>
        <v>49560</v>
      </c>
      <c r="I663" s="4" t="s">
        <v>47</v>
      </c>
    </row>
    <row r="664" spans="1:9" ht="15.75">
      <c r="A664" s="17">
        <f t="shared" si="10"/>
        <v>657</v>
      </c>
      <c r="B664" s="18" t="s">
        <v>683</v>
      </c>
      <c r="C664" s="18" t="s">
        <v>45</v>
      </c>
      <c r="D664" s="19" t="s">
        <v>877</v>
      </c>
      <c r="E664" s="19" t="s">
        <v>1097</v>
      </c>
      <c r="F664" s="21">
        <v>42000</v>
      </c>
      <c r="G664" s="21">
        <v>7560</v>
      </c>
      <c r="H664" s="18">
        <f>+Table53[[#This Row],[TAXABLE VALUE]]+Table53[[#This Row],[TAX]]</f>
        <v>49560</v>
      </c>
      <c r="I664" s="4" t="s">
        <v>47</v>
      </c>
    </row>
    <row r="665" spans="1:9" ht="15.75">
      <c r="A665" s="17">
        <f t="shared" si="10"/>
        <v>658</v>
      </c>
      <c r="B665" s="18" t="s">
        <v>683</v>
      </c>
      <c r="C665" s="18" t="s">
        <v>45</v>
      </c>
      <c r="D665" s="19" t="s">
        <v>1098</v>
      </c>
      <c r="E665" s="19" t="s">
        <v>1099</v>
      </c>
      <c r="F665" s="21">
        <v>39900</v>
      </c>
      <c r="G665" s="21">
        <v>7182</v>
      </c>
      <c r="H665" s="18">
        <f>+Table53[[#This Row],[TAXABLE VALUE]]+Table53[[#This Row],[TAX]]</f>
        <v>47082</v>
      </c>
      <c r="I665" s="4" t="s">
        <v>47</v>
      </c>
    </row>
    <row r="666" spans="1:9" ht="15.75">
      <c r="A666" s="17">
        <f t="shared" si="10"/>
        <v>659</v>
      </c>
      <c r="B666" s="18" t="s">
        <v>683</v>
      </c>
      <c r="C666" s="18" t="s">
        <v>45</v>
      </c>
      <c r="D666" s="19" t="s">
        <v>1071</v>
      </c>
      <c r="E666" s="19" t="s">
        <v>1100</v>
      </c>
      <c r="F666" s="21">
        <v>42000</v>
      </c>
      <c r="G666" s="21">
        <v>7560</v>
      </c>
      <c r="H666" s="18">
        <f>+Table53[[#This Row],[TAXABLE VALUE]]+Table53[[#This Row],[TAX]]</f>
        <v>49560</v>
      </c>
      <c r="I666" s="4" t="s">
        <v>47</v>
      </c>
    </row>
    <row r="667" spans="1:9" ht="15.75">
      <c r="A667" s="17">
        <f t="shared" si="10"/>
        <v>660</v>
      </c>
      <c r="B667" s="18" t="s">
        <v>683</v>
      </c>
      <c r="C667" s="18" t="s">
        <v>45</v>
      </c>
      <c r="D667" s="19" t="s">
        <v>1101</v>
      </c>
      <c r="E667" s="19" t="s">
        <v>1102</v>
      </c>
      <c r="F667" s="21">
        <v>42120</v>
      </c>
      <c r="G667" s="21">
        <v>7581.6</v>
      </c>
      <c r="H667" s="18">
        <f>+Table53[[#This Row],[TAXABLE VALUE]]+Table53[[#This Row],[TAX]]</f>
        <v>49701.599999999999</v>
      </c>
      <c r="I667" s="4" t="s">
        <v>47</v>
      </c>
    </row>
    <row r="668" spans="1:9" ht="15.75">
      <c r="A668" s="17">
        <f t="shared" si="10"/>
        <v>661</v>
      </c>
      <c r="B668" s="18" t="s">
        <v>683</v>
      </c>
      <c r="C668" s="18" t="s">
        <v>45</v>
      </c>
      <c r="D668" s="19" t="s">
        <v>1103</v>
      </c>
      <c r="E668" s="19" t="s">
        <v>1104</v>
      </c>
      <c r="F668" s="21">
        <v>41910</v>
      </c>
      <c r="G668" s="21">
        <v>7543.8</v>
      </c>
      <c r="H668" s="18">
        <f>+Table53[[#This Row],[TAXABLE VALUE]]+Table53[[#This Row],[TAX]]</f>
        <v>49453.8</v>
      </c>
      <c r="I668" s="4" t="s">
        <v>47</v>
      </c>
    </row>
    <row r="669" spans="1:9" ht="15.75">
      <c r="A669" s="17">
        <f t="shared" si="10"/>
        <v>662</v>
      </c>
      <c r="B669" s="18" t="s">
        <v>683</v>
      </c>
      <c r="C669" s="18" t="s">
        <v>45</v>
      </c>
      <c r="D669" s="19" t="s">
        <v>875</v>
      </c>
      <c r="E669" s="19" t="s">
        <v>1105</v>
      </c>
      <c r="F669" s="21">
        <v>41874</v>
      </c>
      <c r="G669" s="21">
        <v>7537.32</v>
      </c>
      <c r="H669" s="18">
        <f>+Table53[[#This Row],[TAXABLE VALUE]]+Table53[[#This Row],[TAX]]</f>
        <v>49411.32</v>
      </c>
      <c r="I669" s="4" t="s">
        <v>47</v>
      </c>
    </row>
    <row r="670" spans="1:9" ht="15.75">
      <c r="A670" s="17">
        <f t="shared" si="10"/>
        <v>663</v>
      </c>
      <c r="B670" s="18" t="s">
        <v>683</v>
      </c>
      <c r="C670" s="18" t="s">
        <v>45</v>
      </c>
      <c r="D670" s="19" t="s">
        <v>1106</v>
      </c>
      <c r="E670" s="19" t="s">
        <v>1107</v>
      </c>
      <c r="F670" s="21">
        <v>8829</v>
      </c>
      <c r="G670" s="21">
        <v>1589.22</v>
      </c>
      <c r="H670" s="18">
        <f>+Table53[[#This Row],[TAXABLE VALUE]]+Table53[[#This Row],[TAX]]</f>
        <v>10418.219999999999</v>
      </c>
      <c r="I670" s="4" t="s">
        <v>47</v>
      </c>
    </row>
    <row r="671" spans="1:9" ht="15.75">
      <c r="A671" s="17">
        <f t="shared" si="10"/>
        <v>664</v>
      </c>
      <c r="B671" s="18" t="s">
        <v>683</v>
      </c>
      <c r="C671" s="18" t="s">
        <v>45</v>
      </c>
      <c r="D671" s="19" t="s">
        <v>1108</v>
      </c>
      <c r="E671" s="19" t="s">
        <v>1109</v>
      </c>
      <c r="F671" s="21">
        <v>8412.7099999999991</v>
      </c>
      <c r="G671" s="21">
        <v>1514.28</v>
      </c>
      <c r="H671" s="18">
        <f>+Table53[[#This Row],[TAXABLE VALUE]]+Table53[[#This Row],[TAX]]</f>
        <v>9926.99</v>
      </c>
      <c r="I671" s="4" t="s">
        <v>47</v>
      </c>
    </row>
    <row r="672" spans="1:9" ht="15.75">
      <c r="A672" s="17">
        <f t="shared" si="10"/>
        <v>665</v>
      </c>
      <c r="B672" s="18" t="s">
        <v>683</v>
      </c>
      <c r="C672" s="18" t="s">
        <v>45</v>
      </c>
      <c r="D672" s="19" t="s">
        <v>997</v>
      </c>
      <c r="E672" s="19" t="s">
        <v>1110</v>
      </c>
      <c r="F672" s="21">
        <v>34632.199999999997</v>
      </c>
      <c r="G672" s="21">
        <v>6233.8</v>
      </c>
      <c r="H672" s="18">
        <f>+Table53[[#This Row],[TAXABLE VALUE]]+Table53[[#This Row],[TAX]]</f>
        <v>40866</v>
      </c>
      <c r="I672" s="4" t="s">
        <v>47</v>
      </c>
    </row>
    <row r="673" spans="1:9" ht="15.75">
      <c r="A673" s="17">
        <f t="shared" si="10"/>
        <v>666</v>
      </c>
      <c r="B673" s="18" t="s">
        <v>687</v>
      </c>
      <c r="C673" s="18" t="s">
        <v>45</v>
      </c>
      <c r="D673" s="19" t="s">
        <v>1111</v>
      </c>
      <c r="E673" s="19" t="s">
        <v>1112</v>
      </c>
      <c r="F673" s="21">
        <v>30113.599999999999</v>
      </c>
      <c r="G673" s="21">
        <v>5420.44</v>
      </c>
      <c r="H673" s="18">
        <f>+Table53[[#This Row],[TAXABLE VALUE]]+Table53[[#This Row],[TAX]]</f>
        <v>35534.04</v>
      </c>
      <c r="I673" s="4" t="s">
        <v>47</v>
      </c>
    </row>
    <row r="674" spans="1:9" ht="15.75">
      <c r="A674" s="17">
        <f t="shared" si="10"/>
        <v>667</v>
      </c>
      <c r="B674" s="18" t="s">
        <v>687</v>
      </c>
      <c r="C674" s="18" t="s">
        <v>45</v>
      </c>
      <c r="D674" s="19" t="s">
        <v>1113</v>
      </c>
      <c r="E674" s="19" t="s">
        <v>1114</v>
      </c>
      <c r="F674" s="21">
        <v>41516</v>
      </c>
      <c r="G674" s="21">
        <v>7472.88</v>
      </c>
      <c r="H674" s="18">
        <f>+Table53[[#This Row],[TAXABLE VALUE]]+Table53[[#This Row],[TAX]]</f>
        <v>48988.88</v>
      </c>
      <c r="I674" s="4" t="s">
        <v>47</v>
      </c>
    </row>
    <row r="675" spans="1:9" ht="15.75">
      <c r="A675" s="17">
        <f t="shared" si="10"/>
        <v>668</v>
      </c>
      <c r="B675" s="18" t="s">
        <v>687</v>
      </c>
      <c r="C675" s="18" t="s">
        <v>45</v>
      </c>
      <c r="D675" s="19" t="s">
        <v>1115</v>
      </c>
      <c r="E675" s="19" t="s">
        <v>1116</v>
      </c>
      <c r="F675" s="21">
        <v>156208</v>
      </c>
      <c r="G675" s="21">
        <v>28117.439999999999</v>
      </c>
      <c r="H675" s="18">
        <f>+Table53[[#This Row],[TAXABLE VALUE]]+Table53[[#This Row],[TAX]]</f>
        <v>184325.44</v>
      </c>
      <c r="I675" s="4" t="s">
        <v>47</v>
      </c>
    </row>
    <row r="676" spans="1:9" ht="15.75">
      <c r="A676" s="17">
        <f t="shared" si="10"/>
        <v>669</v>
      </c>
      <c r="B676" s="18" t="s">
        <v>687</v>
      </c>
      <c r="C676" s="18" t="s">
        <v>45</v>
      </c>
      <c r="D676" s="19" t="s">
        <v>904</v>
      </c>
      <c r="E676" s="19" t="s">
        <v>1117</v>
      </c>
      <c r="F676" s="21">
        <v>98102.6</v>
      </c>
      <c r="G676" s="21">
        <v>17658.48</v>
      </c>
      <c r="H676" s="18">
        <f>+Table53[[#This Row],[TAXABLE VALUE]]+Table53[[#This Row],[TAX]]</f>
        <v>115761.08</v>
      </c>
      <c r="I676" s="4" t="s">
        <v>47</v>
      </c>
    </row>
    <row r="677" spans="1:9" ht="15.75">
      <c r="A677" s="17">
        <f t="shared" si="10"/>
        <v>670</v>
      </c>
      <c r="B677" s="18" t="s">
        <v>687</v>
      </c>
      <c r="C677" s="18" t="s">
        <v>45</v>
      </c>
      <c r="D677" s="19" t="s">
        <v>1118</v>
      </c>
      <c r="E677" s="19" t="s">
        <v>1119</v>
      </c>
      <c r="F677" s="21">
        <v>33170.400000000001</v>
      </c>
      <c r="G677" s="21">
        <v>5970.68</v>
      </c>
      <c r="H677" s="18">
        <f>+Table53[[#This Row],[TAXABLE VALUE]]+Table53[[#This Row],[TAX]]</f>
        <v>39141.08</v>
      </c>
      <c r="I677" s="4" t="s">
        <v>47</v>
      </c>
    </row>
    <row r="678" spans="1:9" ht="15.75">
      <c r="A678" s="17">
        <f t="shared" si="10"/>
        <v>671</v>
      </c>
      <c r="B678" s="18" t="s">
        <v>687</v>
      </c>
      <c r="C678" s="18" t="s">
        <v>45</v>
      </c>
      <c r="D678" s="19" t="s">
        <v>1120</v>
      </c>
      <c r="E678" s="19" t="s">
        <v>1121</v>
      </c>
      <c r="F678" s="21">
        <v>14320</v>
      </c>
      <c r="G678" s="21">
        <v>2577.6</v>
      </c>
      <c r="H678" s="18">
        <f>+Table53[[#This Row],[TAXABLE VALUE]]+Table53[[#This Row],[TAX]]</f>
        <v>16897.599999999999</v>
      </c>
      <c r="I678" s="4" t="s">
        <v>47</v>
      </c>
    </row>
    <row r="679" spans="1:9" ht="15.75">
      <c r="A679" s="17">
        <f t="shared" si="10"/>
        <v>672</v>
      </c>
      <c r="B679" s="18" t="s">
        <v>687</v>
      </c>
      <c r="C679" s="18" t="s">
        <v>45</v>
      </c>
      <c r="D679" s="19" t="s">
        <v>1122</v>
      </c>
      <c r="E679" s="19" t="s">
        <v>1123</v>
      </c>
      <c r="F679" s="21">
        <v>54000</v>
      </c>
      <c r="G679" s="21">
        <v>9720</v>
      </c>
      <c r="H679" s="18">
        <f>+Table53[[#This Row],[TAXABLE VALUE]]+Table53[[#This Row],[TAX]]</f>
        <v>63720</v>
      </c>
      <c r="I679" s="4" t="s">
        <v>47</v>
      </c>
    </row>
    <row r="680" spans="1:9" ht="15.75">
      <c r="A680" s="17">
        <f t="shared" si="10"/>
        <v>673</v>
      </c>
      <c r="B680" s="18" t="s">
        <v>687</v>
      </c>
      <c r="C680" s="18" t="s">
        <v>45</v>
      </c>
      <c r="D680" s="19" t="s">
        <v>952</v>
      </c>
      <c r="E680" s="19" t="s">
        <v>1124</v>
      </c>
      <c r="F680" s="21">
        <v>82528.100000000006</v>
      </c>
      <c r="G680" s="21">
        <v>14855.06</v>
      </c>
      <c r="H680" s="18">
        <f>+Table53[[#This Row],[TAXABLE VALUE]]+Table53[[#This Row],[TAX]]</f>
        <v>97383.16</v>
      </c>
      <c r="I680" s="4" t="s">
        <v>47</v>
      </c>
    </row>
    <row r="681" spans="1:9" ht="15.75">
      <c r="A681" s="17">
        <f t="shared" si="10"/>
        <v>674</v>
      </c>
      <c r="B681" s="18" t="s">
        <v>687</v>
      </c>
      <c r="C681" s="18" t="s">
        <v>45</v>
      </c>
      <c r="D681" s="19" t="s">
        <v>1125</v>
      </c>
      <c r="E681" s="19" t="s">
        <v>1126</v>
      </c>
      <c r="F681" s="21">
        <v>6600</v>
      </c>
      <c r="G681" s="21">
        <v>1188</v>
      </c>
      <c r="H681" s="18">
        <f>+Table53[[#This Row],[TAXABLE VALUE]]+Table53[[#This Row],[TAX]]</f>
        <v>7788</v>
      </c>
      <c r="I681" s="4" t="s">
        <v>47</v>
      </c>
    </row>
    <row r="682" spans="1:9" ht="15.75">
      <c r="A682" s="17">
        <f t="shared" si="10"/>
        <v>675</v>
      </c>
      <c r="B682" s="18" t="s">
        <v>687</v>
      </c>
      <c r="C682" s="18" t="s">
        <v>45</v>
      </c>
      <c r="D682" s="19" t="s">
        <v>967</v>
      </c>
      <c r="E682" s="19" t="s">
        <v>1127</v>
      </c>
      <c r="F682" s="21">
        <v>40120</v>
      </c>
      <c r="G682" s="21">
        <v>7221.6</v>
      </c>
      <c r="H682" s="18">
        <f>+Table53[[#This Row],[TAXABLE VALUE]]+Table53[[#This Row],[TAX]]</f>
        <v>47341.599999999999</v>
      </c>
      <c r="I682" s="4" t="s">
        <v>47</v>
      </c>
    </row>
    <row r="683" spans="1:9" ht="15.75">
      <c r="A683" s="17">
        <f t="shared" si="10"/>
        <v>676</v>
      </c>
      <c r="B683" s="18" t="s">
        <v>687</v>
      </c>
      <c r="C683" s="18" t="s">
        <v>45</v>
      </c>
      <c r="D683" s="19" t="s">
        <v>1128</v>
      </c>
      <c r="E683" s="19" t="s">
        <v>1129</v>
      </c>
      <c r="F683" s="21">
        <v>24080</v>
      </c>
      <c r="G683" s="21">
        <v>4334.3999999999996</v>
      </c>
      <c r="H683" s="18">
        <f>+Table53[[#This Row],[TAXABLE VALUE]]+Table53[[#This Row],[TAX]]</f>
        <v>28414.400000000001</v>
      </c>
      <c r="I683" s="4" t="s">
        <v>47</v>
      </c>
    </row>
    <row r="684" spans="1:9" ht="15.75">
      <c r="A684" s="17">
        <f t="shared" si="10"/>
        <v>677</v>
      </c>
      <c r="B684" s="18" t="s">
        <v>687</v>
      </c>
      <c r="C684" s="18" t="s">
        <v>45</v>
      </c>
      <c r="D684" s="19" t="s">
        <v>1071</v>
      </c>
      <c r="E684" s="19" t="s">
        <v>1130</v>
      </c>
      <c r="F684" s="21">
        <v>34336</v>
      </c>
      <c r="G684" s="21">
        <v>6180.48</v>
      </c>
      <c r="H684" s="18">
        <f>+Table53[[#This Row],[TAXABLE VALUE]]+Table53[[#This Row],[TAX]]</f>
        <v>40516.479999999996</v>
      </c>
      <c r="I684" s="4" t="s">
        <v>47</v>
      </c>
    </row>
    <row r="685" spans="1:9" ht="15.75">
      <c r="A685" s="17">
        <f t="shared" si="10"/>
        <v>678</v>
      </c>
      <c r="B685" s="18" t="s">
        <v>687</v>
      </c>
      <c r="C685" s="18" t="s">
        <v>45</v>
      </c>
      <c r="D685" s="19" t="s">
        <v>1131</v>
      </c>
      <c r="E685" s="19" t="s">
        <v>1132</v>
      </c>
      <c r="F685" s="21">
        <v>38530.75</v>
      </c>
      <c r="G685" s="21">
        <v>6935.54</v>
      </c>
      <c r="H685" s="18">
        <f>+Table53[[#This Row],[TAXABLE VALUE]]+Table53[[#This Row],[TAX]]</f>
        <v>45466.29</v>
      </c>
      <c r="I685" s="4" t="s">
        <v>47</v>
      </c>
    </row>
    <row r="686" spans="1:9" ht="15.75">
      <c r="A686" s="17">
        <f t="shared" si="10"/>
        <v>679</v>
      </c>
      <c r="B686" s="18" t="s">
        <v>687</v>
      </c>
      <c r="C686" s="18" t="s">
        <v>45</v>
      </c>
      <c r="D686" s="19" t="s">
        <v>1133</v>
      </c>
      <c r="E686" s="19" t="s">
        <v>1134</v>
      </c>
      <c r="F686" s="21">
        <v>23116</v>
      </c>
      <c r="G686" s="21">
        <v>4160.88</v>
      </c>
      <c r="H686" s="18">
        <f>+Table53[[#This Row],[TAXABLE VALUE]]+Table53[[#This Row],[TAX]]</f>
        <v>27276.880000000001</v>
      </c>
      <c r="I686" s="4" t="s">
        <v>47</v>
      </c>
    </row>
    <row r="687" spans="1:9" ht="15.75">
      <c r="A687" s="17">
        <f t="shared" si="10"/>
        <v>680</v>
      </c>
      <c r="B687" s="18" t="s">
        <v>687</v>
      </c>
      <c r="C687" s="18" t="s">
        <v>45</v>
      </c>
      <c r="D687" s="19" t="s">
        <v>1135</v>
      </c>
      <c r="E687" s="19" t="s">
        <v>1136</v>
      </c>
      <c r="F687" s="21">
        <v>110280</v>
      </c>
      <c r="G687" s="21">
        <v>19850.400000000001</v>
      </c>
      <c r="H687" s="18">
        <f>+Table53[[#This Row],[TAXABLE VALUE]]+Table53[[#This Row],[TAX]]</f>
        <v>130130.4</v>
      </c>
      <c r="I687" s="4" t="s">
        <v>47</v>
      </c>
    </row>
    <row r="688" spans="1:9" ht="15.75">
      <c r="A688" s="17">
        <f t="shared" si="10"/>
        <v>681</v>
      </c>
      <c r="B688" s="18" t="s">
        <v>687</v>
      </c>
      <c r="C688" s="18" t="s">
        <v>45</v>
      </c>
      <c r="D688" s="19" t="s">
        <v>1045</v>
      </c>
      <c r="E688" s="19" t="s">
        <v>1137</v>
      </c>
      <c r="F688" s="21">
        <v>240915</v>
      </c>
      <c r="G688" s="21">
        <v>43364.7</v>
      </c>
      <c r="H688" s="18">
        <f>+Table53[[#This Row],[TAXABLE VALUE]]+Table53[[#This Row],[TAX]]</f>
        <v>284279.7</v>
      </c>
      <c r="I688" s="4" t="s">
        <v>47</v>
      </c>
    </row>
    <row r="689" spans="1:12" ht="15.75">
      <c r="A689" s="17">
        <f t="shared" si="10"/>
        <v>682</v>
      </c>
      <c r="B689" s="18" t="s">
        <v>687</v>
      </c>
      <c r="C689" s="18" t="s">
        <v>45</v>
      </c>
      <c r="D689" s="19" t="s">
        <v>1138</v>
      </c>
      <c r="E689" s="19" t="s">
        <v>1139</v>
      </c>
      <c r="F689" s="21">
        <v>34343.75</v>
      </c>
      <c r="G689" s="21">
        <v>6181.88</v>
      </c>
      <c r="H689" s="18">
        <f>+Table53[[#This Row],[TAXABLE VALUE]]+Table53[[#This Row],[TAX]]</f>
        <v>40525.629999999997</v>
      </c>
      <c r="I689" s="4" t="s">
        <v>47</v>
      </c>
    </row>
    <row r="690" spans="1:12" ht="15.75">
      <c r="A690" s="17">
        <f t="shared" si="10"/>
        <v>683</v>
      </c>
      <c r="B690" s="18" t="s">
        <v>687</v>
      </c>
      <c r="C690" s="18" t="s">
        <v>45</v>
      </c>
      <c r="D690" s="19" t="s">
        <v>1140</v>
      </c>
      <c r="E690" s="19" t="s">
        <v>1141</v>
      </c>
      <c r="F690" s="21">
        <v>26276</v>
      </c>
      <c r="G690" s="21">
        <v>4729.68</v>
      </c>
      <c r="H690" s="18">
        <f>+Table53[[#This Row],[TAXABLE VALUE]]+Table53[[#This Row],[TAX]]</f>
        <v>31005.68</v>
      </c>
      <c r="I690" s="4" t="s">
        <v>47</v>
      </c>
    </row>
    <row r="691" spans="1:12" ht="15.75">
      <c r="A691" s="17">
        <f t="shared" si="10"/>
        <v>684</v>
      </c>
      <c r="B691" s="18" t="s">
        <v>687</v>
      </c>
      <c r="C691" s="18" t="s">
        <v>45</v>
      </c>
      <c r="D691" s="19" t="s">
        <v>1142</v>
      </c>
      <c r="E691" s="19" t="s">
        <v>1143</v>
      </c>
      <c r="F691" s="21">
        <v>65315.92</v>
      </c>
      <c r="G691" s="21">
        <v>11756.86</v>
      </c>
      <c r="H691" s="18">
        <f>+Table53[[#This Row],[TAXABLE VALUE]]+Table53[[#This Row],[TAX]]</f>
        <v>77072.78</v>
      </c>
      <c r="I691" s="4" t="s">
        <v>47</v>
      </c>
    </row>
    <row r="692" spans="1:12" ht="15.75">
      <c r="A692" s="17">
        <f t="shared" si="10"/>
        <v>685</v>
      </c>
      <c r="B692" s="18" t="s">
        <v>687</v>
      </c>
      <c r="C692" s="18" t="s">
        <v>45</v>
      </c>
      <c r="D692" s="19" t="s">
        <v>1144</v>
      </c>
      <c r="E692" s="19" t="s">
        <v>1145</v>
      </c>
      <c r="F692" s="21">
        <v>63670</v>
      </c>
      <c r="G692" s="21">
        <v>11460.6</v>
      </c>
      <c r="H692" s="18">
        <f>+Table53[[#This Row],[TAXABLE VALUE]]+Table53[[#This Row],[TAX]]</f>
        <v>75130.600000000006</v>
      </c>
      <c r="I692" s="4" t="s">
        <v>47</v>
      </c>
    </row>
    <row r="693" spans="1:12" ht="15.75">
      <c r="A693" s="17">
        <f t="shared" si="10"/>
        <v>686</v>
      </c>
      <c r="B693" s="18" t="s">
        <v>687</v>
      </c>
      <c r="C693" s="18" t="s">
        <v>45</v>
      </c>
      <c r="D693" s="19" t="s">
        <v>1146</v>
      </c>
      <c r="E693" s="19" t="s">
        <v>1147</v>
      </c>
      <c r="F693" s="21">
        <v>12800.8</v>
      </c>
      <c r="G693" s="21">
        <v>2304.14</v>
      </c>
      <c r="H693" s="18">
        <f>+Table53[[#This Row],[TAXABLE VALUE]]+Table53[[#This Row],[TAX]]</f>
        <v>15104.939999999999</v>
      </c>
      <c r="I693" s="4" t="s">
        <v>47</v>
      </c>
    </row>
    <row r="694" spans="1:12" ht="15.75">
      <c r="A694" s="17">
        <f t="shared" si="10"/>
        <v>687</v>
      </c>
      <c r="B694" s="18" t="s">
        <v>687</v>
      </c>
      <c r="C694" s="18" t="s">
        <v>45</v>
      </c>
      <c r="D694" s="19" t="s">
        <v>1148</v>
      </c>
      <c r="E694" s="19" t="s">
        <v>1149</v>
      </c>
      <c r="F694" s="21">
        <v>5467</v>
      </c>
      <c r="G694" s="21">
        <v>984.06</v>
      </c>
      <c r="H694" s="18">
        <f>+Table53[[#This Row],[TAXABLE VALUE]]+Table53[[#This Row],[TAX]]</f>
        <v>6451.0599999999995</v>
      </c>
      <c r="I694" s="4" t="s">
        <v>47</v>
      </c>
    </row>
    <row r="695" spans="1:12" ht="15.75">
      <c r="A695" s="17">
        <f t="shared" si="10"/>
        <v>688</v>
      </c>
      <c r="B695" s="18" t="s">
        <v>687</v>
      </c>
      <c r="C695" s="18" t="s">
        <v>45</v>
      </c>
      <c r="D695" s="19" t="s">
        <v>1150</v>
      </c>
      <c r="E695" s="19" t="s">
        <v>1151</v>
      </c>
      <c r="F695" s="21">
        <v>144901</v>
      </c>
      <c r="G695" s="21">
        <v>26082.18</v>
      </c>
      <c r="H695" s="18">
        <f>+Table53[[#This Row],[TAXABLE VALUE]]+Table53[[#This Row],[TAX]]</f>
        <v>170983.18</v>
      </c>
      <c r="I695" s="4" t="s">
        <v>47</v>
      </c>
    </row>
    <row r="696" spans="1:12" ht="15.75">
      <c r="A696" s="17">
        <f t="shared" si="10"/>
        <v>689</v>
      </c>
      <c r="B696" s="18" t="s">
        <v>728</v>
      </c>
      <c r="C696" s="18" t="s">
        <v>45</v>
      </c>
      <c r="D696" s="19" t="s">
        <v>1152</v>
      </c>
      <c r="E696" s="19" t="s">
        <v>1153</v>
      </c>
      <c r="F696" s="21">
        <v>46750</v>
      </c>
      <c r="G696" s="21">
        <v>8415</v>
      </c>
      <c r="H696" s="18">
        <f>+Table53[[#This Row],[TAXABLE VALUE]]+Table53[[#This Row],[TAX]]</f>
        <v>55165</v>
      </c>
      <c r="I696" s="4" t="s">
        <v>47</v>
      </c>
    </row>
    <row r="697" spans="1:12" ht="15.75">
      <c r="A697" s="17">
        <f t="shared" si="10"/>
        <v>690</v>
      </c>
      <c r="B697" s="18" t="s">
        <v>728</v>
      </c>
      <c r="C697" s="18" t="s">
        <v>45</v>
      </c>
      <c r="D697" s="19" t="s">
        <v>1001</v>
      </c>
      <c r="E697" s="19" t="s">
        <v>1154</v>
      </c>
      <c r="F697" s="21">
        <v>12712</v>
      </c>
      <c r="G697" s="21">
        <v>2288.16</v>
      </c>
      <c r="H697" s="18">
        <f>+Table53[[#This Row],[TAXABLE VALUE]]+Table53[[#This Row],[TAX]]</f>
        <v>15000.16</v>
      </c>
      <c r="I697" s="4" t="s">
        <v>47</v>
      </c>
    </row>
    <row r="698" spans="1:12" ht="15.75">
      <c r="A698" s="17">
        <f t="shared" si="10"/>
        <v>691</v>
      </c>
      <c r="B698" s="18" t="s">
        <v>1155</v>
      </c>
      <c r="C698" s="18" t="s">
        <v>45</v>
      </c>
      <c r="D698" s="19" t="s">
        <v>1122</v>
      </c>
      <c r="E698" s="19" t="s">
        <v>1156</v>
      </c>
      <c r="F698" s="21">
        <v>11500</v>
      </c>
      <c r="G698" s="21">
        <v>1380</v>
      </c>
      <c r="H698" s="18">
        <f>+Table53[[#This Row],[TAXABLE VALUE]]+Table53[[#This Row],[TAX]]</f>
        <v>12880</v>
      </c>
      <c r="I698" s="4" t="s">
        <v>47</v>
      </c>
    </row>
    <row r="699" spans="1:12" ht="15.75">
      <c r="A699" s="17">
        <f t="shared" si="10"/>
        <v>692</v>
      </c>
      <c r="B699" s="18" t="s">
        <v>1157</v>
      </c>
      <c r="C699" s="18" t="s">
        <v>45</v>
      </c>
      <c r="D699" s="19" t="s">
        <v>1158</v>
      </c>
      <c r="E699" s="19" t="s">
        <v>1159</v>
      </c>
      <c r="F699" s="21">
        <v>62978.84</v>
      </c>
      <c r="G699" s="21">
        <v>11336.2</v>
      </c>
      <c r="H699" s="18">
        <f>+Table53[[#This Row],[TAXABLE VALUE]]+Table53[[#This Row],[TAX]]</f>
        <v>74315.039999999994</v>
      </c>
      <c r="I699" s="4" t="s">
        <v>47</v>
      </c>
      <c r="J699">
        <f>SUM(Table53[INVOICE VALUE])</f>
        <v>54657226.309999987</v>
      </c>
    </row>
    <row r="700" spans="1:12" ht="15.75">
      <c r="A700" s="17">
        <f t="shared" si="10"/>
        <v>693</v>
      </c>
      <c r="B700" s="18" t="s">
        <v>1160</v>
      </c>
      <c r="C700" s="18" t="s">
        <v>45</v>
      </c>
      <c r="D700" s="19" t="s">
        <v>1161</v>
      </c>
      <c r="E700" s="19"/>
      <c r="F700" s="21"/>
      <c r="G700" s="21"/>
      <c r="H700" s="18">
        <v>2009139.39</v>
      </c>
      <c r="I700" s="4" t="s">
        <v>47</v>
      </c>
    </row>
    <row r="701" spans="1:12" ht="15.75">
      <c r="A701" s="6"/>
      <c r="B701" s="3"/>
      <c r="C701" s="3"/>
      <c r="D701" s="3"/>
      <c r="E701" s="3"/>
      <c r="F701" s="3"/>
      <c r="G701" s="3"/>
      <c r="H701" s="23">
        <f>SUBTOTAL(109,Table53[INVOICE VALUE])</f>
        <v>54657226.309999987</v>
      </c>
      <c r="I701" s="3"/>
      <c r="J701">
        <v>2009139.4</v>
      </c>
    </row>
    <row r="702" spans="1:12">
      <c r="J702" s="24">
        <f>+J699+J701</f>
        <v>56666365.709999986</v>
      </c>
      <c r="L702">
        <f>+Table53[[#Totals],[INVOICE VALUE]]-J704</f>
        <v>0</v>
      </c>
    </row>
    <row r="704" spans="1:12">
      <c r="J704" s="25">
        <f>48743864.09+5913362.22</f>
        <v>54657226.310000002</v>
      </c>
    </row>
    <row r="706" spans="1:10" ht="15" customHeight="1">
      <c r="A706" s="26" t="s">
        <v>4</v>
      </c>
      <c r="B706" s="27" t="s">
        <v>11</v>
      </c>
      <c r="C706" s="27" t="s">
        <v>9</v>
      </c>
      <c r="D706" s="27" t="s">
        <v>5</v>
      </c>
      <c r="E706" s="27" t="s">
        <v>6</v>
      </c>
      <c r="F706" s="27" t="s">
        <v>40</v>
      </c>
      <c r="G706" s="27" t="s">
        <v>41</v>
      </c>
      <c r="H706" s="28" t="s">
        <v>42</v>
      </c>
      <c r="J706" s="29">
        <f>+J702-J704</f>
        <v>2009139.3999999836</v>
      </c>
    </row>
    <row r="707" spans="1:10">
      <c r="A707" s="18">
        <v>1</v>
      </c>
      <c r="B707" s="18" t="s">
        <v>1162</v>
      </c>
      <c r="C707" s="18" t="s">
        <v>1163</v>
      </c>
      <c r="D707" s="19" t="s">
        <v>1164</v>
      </c>
      <c r="E707" s="19" t="s">
        <v>1165</v>
      </c>
      <c r="F707" s="21">
        <v>51562.5</v>
      </c>
      <c r="G707" s="21">
        <v>14437.5</v>
      </c>
      <c r="H707" s="30">
        <f>+F707+G707</f>
        <v>66000</v>
      </c>
    </row>
    <row r="708" spans="1:10">
      <c r="A708" s="18">
        <f>+A707+1</f>
        <v>2</v>
      </c>
      <c r="B708" s="18" t="s">
        <v>1162</v>
      </c>
      <c r="C708" s="18" t="s">
        <v>1163</v>
      </c>
      <c r="D708" s="19" t="s">
        <v>1166</v>
      </c>
      <c r="E708" s="19" t="s">
        <v>1167</v>
      </c>
      <c r="F708" s="21">
        <v>1031250</v>
      </c>
      <c r="G708" s="21">
        <v>288750</v>
      </c>
      <c r="H708" s="30">
        <f>+F708+G708</f>
        <v>1320000</v>
      </c>
    </row>
    <row r="709" spans="1:10">
      <c r="A709" s="18">
        <f t="shared" ref="A709:A710" si="11">+A708+1</f>
        <v>3</v>
      </c>
      <c r="B709" s="18" t="s">
        <v>1168</v>
      </c>
      <c r="C709" s="18" t="s">
        <v>1163</v>
      </c>
      <c r="D709" s="19" t="s">
        <v>1169</v>
      </c>
      <c r="E709" s="19" t="s">
        <v>1170</v>
      </c>
      <c r="F709" s="21">
        <v>22265.63</v>
      </c>
      <c r="G709" s="21">
        <v>6234.38</v>
      </c>
      <c r="H709" s="30">
        <f t="shared" ref="H709:H753" si="12">+F709+G709</f>
        <v>28500.010000000002</v>
      </c>
    </row>
    <row r="710" spans="1:10">
      <c r="A710" s="18">
        <f t="shared" si="11"/>
        <v>4</v>
      </c>
      <c r="B710" s="18" t="s">
        <v>1168</v>
      </c>
      <c r="C710" s="18" t="s">
        <v>1163</v>
      </c>
      <c r="D710" s="19" t="s">
        <v>1171</v>
      </c>
      <c r="E710" s="19" t="s">
        <v>1172</v>
      </c>
      <c r="F710" s="21">
        <v>1001953.35</v>
      </c>
      <c r="G710" s="21">
        <v>280546.94</v>
      </c>
      <c r="H710" s="30">
        <f t="shared" si="12"/>
        <v>1282500.29</v>
      </c>
    </row>
    <row r="711" spans="1:10" ht="15.75">
      <c r="A711" s="18"/>
      <c r="B711" s="18"/>
      <c r="C711" s="18"/>
      <c r="D711" s="18"/>
      <c r="E711" s="18"/>
      <c r="F711" s="18"/>
      <c r="G711" s="18"/>
      <c r="H711" s="31">
        <f>SUM(H707:H710)</f>
        <v>2697000.3</v>
      </c>
    </row>
    <row r="712" spans="1:10">
      <c r="H712" s="32"/>
    </row>
    <row r="713" spans="1:10" ht="21">
      <c r="A713" s="26" t="s">
        <v>4</v>
      </c>
      <c r="B713" s="27" t="s">
        <v>11</v>
      </c>
      <c r="C713" s="27" t="s">
        <v>9</v>
      </c>
      <c r="D713" s="27" t="s">
        <v>5</v>
      </c>
      <c r="E713" s="27" t="s">
        <v>6</v>
      </c>
      <c r="F713" s="27" t="s">
        <v>40</v>
      </c>
      <c r="G713" s="27" t="s">
        <v>41</v>
      </c>
      <c r="H713" s="28" t="s">
        <v>42</v>
      </c>
    </row>
    <row r="714" spans="1:10">
      <c r="A714" s="18">
        <v>1</v>
      </c>
      <c r="B714" s="18" t="s">
        <v>1173</v>
      </c>
      <c r="C714" s="18" t="s">
        <v>1174</v>
      </c>
      <c r="D714" s="19" t="s">
        <v>1166</v>
      </c>
      <c r="E714" s="19" t="s">
        <v>1175</v>
      </c>
      <c r="F714" s="21">
        <v>9000</v>
      </c>
      <c r="G714" s="21">
        <v>1620</v>
      </c>
      <c r="H714" s="30">
        <f t="shared" si="12"/>
        <v>10620</v>
      </c>
    </row>
    <row r="715" spans="1:10">
      <c r="A715" s="18">
        <f>+A714+1</f>
        <v>2</v>
      </c>
      <c r="B715" s="18" t="s">
        <v>1173</v>
      </c>
      <c r="C715" s="18" t="s">
        <v>1174</v>
      </c>
      <c r="D715" s="19" t="s">
        <v>1176</v>
      </c>
      <c r="E715" s="19" t="s">
        <v>1177</v>
      </c>
      <c r="F715" s="21">
        <v>113910</v>
      </c>
      <c r="G715" s="21">
        <v>20503.8</v>
      </c>
      <c r="H715" s="30">
        <f t="shared" si="12"/>
        <v>134413.79999999999</v>
      </c>
    </row>
    <row r="716" spans="1:10">
      <c r="A716" s="18">
        <f t="shared" ref="A716:A720" si="13">+A715+1</f>
        <v>3</v>
      </c>
      <c r="B716" s="18" t="s">
        <v>1178</v>
      </c>
      <c r="C716" s="18" t="s">
        <v>1174</v>
      </c>
      <c r="D716" s="19" t="s">
        <v>854</v>
      </c>
      <c r="E716" s="19" t="s">
        <v>1179</v>
      </c>
      <c r="F716" s="21">
        <v>39609.699999999997</v>
      </c>
      <c r="G716" s="21">
        <v>7129.75</v>
      </c>
      <c r="H716" s="30">
        <f t="shared" si="12"/>
        <v>46739.45</v>
      </c>
    </row>
    <row r="717" spans="1:10">
      <c r="A717" s="18">
        <f t="shared" si="13"/>
        <v>4</v>
      </c>
      <c r="B717" s="18" t="s">
        <v>1178</v>
      </c>
      <c r="C717" s="18" t="s">
        <v>1174</v>
      </c>
      <c r="D717" s="19" t="s">
        <v>1180</v>
      </c>
      <c r="E717" s="19" t="s">
        <v>1181</v>
      </c>
      <c r="F717" s="21">
        <v>27623.66</v>
      </c>
      <c r="G717" s="21">
        <v>4972.26</v>
      </c>
      <c r="H717" s="30">
        <f t="shared" si="12"/>
        <v>32595.919999999998</v>
      </c>
    </row>
    <row r="718" spans="1:10">
      <c r="A718" s="18">
        <f t="shared" si="13"/>
        <v>5</v>
      </c>
      <c r="B718" s="18" t="s">
        <v>1178</v>
      </c>
      <c r="C718" s="18" t="s">
        <v>1174</v>
      </c>
      <c r="D718" s="19" t="s">
        <v>1182</v>
      </c>
      <c r="E718" s="19" t="s">
        <v>1183</v>
      </c>
      <c r="F718" s="21">
        <v>7200</v>
      </c>
      <c r="G718" s="21">
        <v>1296</v>
      </c>
      <c r="H718" s="30">
        <f t="shared" si="12"/>
        <v>8496</v>
      </c>
    </row>
    <row r="719" spans="1:10">
      <c r="A719" s="18">
        <f t="shared" si="13"/>
        <v>6</v>
      </c>
      <c r="B719" s="18" t="s">
        <v>1178</v>
      </c>
      <c r="C719" s="18" t="s">
        <v>1174</v>
      </c>
      <c r="D719" s="19" t="s">
        <v>1045</v>
      </c>
      <c r="E719" s="19" t="s">
        <v>1184</v>
      </c>
      <c r="F719" s="21">
        <v>5082.21</v>
      </c>
      <c r="G719" s="21">
        <v>914.79</v>
      </c>
      <c r="H719" s="30">
        <f t="shared" si="12"/>
        <v>5997</v>
      </c>
    </row>
    <row r="720" spans="1:10">
      <c r="A720" s="18">
        <f t="shared" si="13"/>
        <v>7</v>
      </c>
      <c r="B720" s="18" t="s">
        <v>1178</v>
      </c>
      <c r="C720" s="18" t="s">
        <v>1174</v>
      </c>
      <c r="D720" s="19" t="s">
        <v>1185</v>
      </c>
      <c r="E720" s="19" t="s">
        <v>1186</v>
      </c>
      <c r="F720" s="21">
        <v>6482.2</v>
      </c>
      <c r="G720" s="21">
        <v>1166.8</v>
      </c>
      <c r="H720" s="30">
        <f t="shared" si="12"/>
        <v>7649</v>
      </c>
    </row>
    <row r="721" spans="1:8" ht="15.75">
      <c r="A721" s="18"/>
      <c r="B721" s="18"/>
      <c r="C721" s="18"/>
      <c r="D721" s="18"/>
      <c r="E721" s="18"/>
      <c r="F721" s="18"/>
      <c r="G721" s="18"/>
      <c r="H721" s="31">
        <f>SUM(H714:H720)</f>
        <v>246511.16999999998</v>
      </c>
    </row>
    <row r="722" spans="1:8" ht="15.75">
      <c r="H722" s="33"/>
    </row>
    <row r="723" spans="1:8" ht="21">
      <c r="A723" s="34" t="s">
        <v>4</v>
      </c>
      <c r="B723" s="35" t="s">
        <v>11</v>
      </c>
      <c r="C723" s="35" t="s">
        <v>9</v>
      </c>
      <c r="D723" s="35" t="s">
        <v>5</v>
      </c>
      <c r="E723" s="35" t="s">
        <v>6</v>
      </c>
      <c r="F723" s="35" t="s">
        <v>40</v>
      </c>
      <c r="G723" s="35" t="s">
        <v>41</v>
      </c>
      <c r="H723" s="36" t="s">
        <v>42</v>
      </c>
    </row>
    <row r="724" spans="1:8">
      <c r="A724" s="18">
        <v>1</v>
      </c>
      <c r="B724" s="18" t="s">
        <v>1187</v>
      </c>
      <c r="C724" s="18" t="s">
        <v>1188</v>
      </c>
      <c r="D724" s="19" t="s">
        <v>690</v>
      </c>
      <c r="E724" s="19" t="s">
        <v>1189</v>
      </c>
      <c r="F724" s="21">
        <v>34152.54</v>
      </c>
      <c r="G724" s="21">
        <v>4197.46</v>
      </c>
      <c r="H724" s="30">
        <f t="shared" si="12"/>
        <v>38350</v>
      </c>
    </row>
    <row r="725" spans="1:8">
      <c r="A725" s="18">
        <f>+A724+1</f>
        <v>2</v>
      </c>
      <c r="B725" s="18" t="s">
        <v>1187</v>
      </c>
      <c r="C725" s="18" t="s">
        <v>1188</v>
      </c>
      <c r="D725" s="19" t="s">
        <v>1190</v>
      </c>
      <c r="E725" s="19" t="s">
        <v>1191</v>
      </c>
      <c r="F725" s="21">
        <v>197880</v>
      </c>
      <c r="G725" s="21">
        <v>35618.42</v>
      </c>
      <c r="H725" s="30">
        <f t="shared" si="12"/>
        <v>233498.41999999998</v>
      </c>
    </row>
    <row r="726" spans="1:8">
      <c r="A726" s="18">
        <f t="shared" ref="A726:A753" si="14">+A725+1</f>
        <v>3</v>
      </c>
      <c r="B726" s="18" t="s">
        <v>1192</v>
      </c>
      <c r="C726" s="18" t="s">
        <v>1188</v>
      </c>
      <c r="D726" s="19" t="s">
        <v>1193</v>
      </c>
      <c r="E726" s="19" t="s">
        <v>1194</v>
      </c>
      <c r="F726" s="21">
        <v>2000</v>
      </c>
      <c r="G726" s="21">
        <v>360</v>
      </c>
      <c r="H726" s="30">
        <f t="shared" si="12"/>
        <v>2360</v>
      </c>
    </row>
    <row r="727" spans="1:8">
      <c r="A727" s="18">
        <f t="shared" si="14"/>
        <v>4</v>
      </c>
      <c r="B727" s="18" t="s">
        <v>1192</v>
      </c>
      <c r="C727" s="18" t="s">
        <v>1188</v>
      </c>
      <c r="D727" s="19" t="s">
        <v>1195</v>
      </c>
      <c r="E727" s="19" t="s">
        <v>1196</v>
      </c>
      <c r="F727" s="21">
        <v>20895</v>
      </c>
      <c r="G727" s="21">
        <v>3761.1</v>
      </c>
      <c r="H727" s="30">
        <f t="shared" si="12"/>
        <v>24656.1</v>
      </c>
    </row>
    <row r="728" spans="1:8">
      <c r="A728" s="18">
        <f t="shared" si="14"/>
        <v>5</v>
      </c>
      <c r="B728" s="18" t="s">
        <v>1192</v>
      </c>
      <c r="C728" s="18" t="s">
        <v>1188</v>
      </c>
      <c r="D728" s="19" t="s">
        <v>1197</v>
      </c>
      <c r="E728" s="19" t="s">
        <v>1198</v>
      </c>
      <c r="F728" s="21">
        <v>4040</v>
      </c>
      <c r="G728" s="21">
        <v>727.2</v>
      </c>
      <c r="H728" s="30">
        <f t="shared" si="12"/>
        <v>4767.2</v>
      </c>
    </row>
    <row r="729" spans="1:8">
      <c r="A729" s="18">
        <f t="shared" si="14"/>
        <v>6</v>
      </c>
      <c r="B729" s="18" t="s">
        <v>1192</v>
      </c>
      <c r="C729" s="18" t="s">
        <v>1188</v>
      </c>
      <c r="D729" s="19" t="s">
        <v>1199</v>
      </c>
      <c r="E729" s="19" t="s">
        <v>1200</v>
      </c>
      <c r="F729" s="21">
        <v>922904</v>
      </c>
      <c r="G729" s="21">
        <v>166122.72</v>
      </c>
      <c r="H729" s="30">
        <f t="shared" si="12"/>
        <v>1089026.72</v>
      </c>
    </row>
    <row r="730" spans="1:8">
      <c r="A730" s="18">
        <f t="shared" si="14"/>
        <v>7</v>
      </c>
      <c r="B730" s="18" t="s">
        <v>1192</v>
      </c>
      <c r="C730" s="18" t="s">
        <v>1188</v>
      </c>
      <c r="D730" s="19" t="s">
        <v>1201</v>
      </c>
      <c r="E730" s="19" t="s">
        <v>1202</v>
      </c>
      <c r="F730" s="21">
        <v>35400</v>
      </c>
      <c r="G730" s="21">
        <v>6372</v>
      </c>
      <c r="H730" s="30">
        <f t="shared" si="12"/>
        <v>41772</v>
      </c>
    </row>
    <row r="731" spans="1:8">
      <c r="A731" s="18">
        <f t="shared" si="14"/>
        <v>8</v>
      </c>
      <c r="B731" s="18" t="s">
        <v>1203</v>
      </c>
      <c r="C731" s="18" t="s">
        <v>1188</v>
      </c>
      <c r="D731" s="19" t="s">
        <v>1204</v>
      </c>
      <c r="E731" s="19" t="s">
        <v>1205</v>
      </c>
      <c r="F731" s="21">
        <v>15000</v>
      </c>
      <c r="G731" s="21">
        <v>2700</v>
      </c>
      <c r="H731" s="30">
        <f t="shared" si="12"/>
        <v>17700</v>
      </c>
    </row>
    <row r="732" spans="1:8">
      <c r="A732" s="18">
        <f t="shared" si="14"/>
        <v>9</v>
      </c>
      <c r="B732" s="18" t="s">
        <v>1203</v>
      </c>
      <c r="C732" s="18" t="s">
        <v>1188</v>
      </c>
      <c r="D732" s="19" t="s">
        <v>1206</v>
      </c>
      <c r="E732" s="19" t="s">
        <v>1207</v>
      </c>
      <c r="F732" s="21">
        <v>336200</v>
      </c>
      <c r="G732" s="21">
        <v>60516</v>
      </c>
      <c r="H732" s="30">
        <f t="shared" si="12"/>
        <v>396716</v>
      </c>
    </row>
    <row r="733" spans="1:8">
      <c r="A733" s="18">
        <f t="shared" si="14"/>
        <v>10</v>
      </c>
      <c r="B733" s="18" t="s">
        <v>1203</v>
      </c>
      <c r="C733" s="18" t="s">
        <v>1188</v>
      </c>
      <c r="D733" s="19" t="s">
        <v>1206</v>
      </c>
      <c r="E733" s="19" t="s">
        <v>1208</v>
      </c>
      <c r="F733" s="21">
        <v>22900</v>
      </c>
      <c r="G733" s="21">
        <v>4122</v>
      </c>
      <c r="H733" s="30">
        <f t="shared" si="12"/>
        <v>27022</v>
      </c>
    </row>
    <row r="734" spans="1:8">
      <c r="A734" s="18">
        <f t="shared" si="14"/>
        <v>11</v>
      </c>
      <c r="B734" s="18" t="s">
        <v>1203</v>
      </c>
      <c r="C734" s="18" t="s">
        <v>1188</v>
      </c>
      <c r="D734" s="19" t="s">
        <v>971</v>
      </c>
      <c r="E734" s="19" t="s">
        <v>1209</v>
      </c>
      <c r="F734" s="21">
        <v>68800</v>
      </c>
      <c r="G734" s="21">
        <v>12384</v>
      </c>
      <c r="H734" s="30">
        <f t="shared" si="12"/>
        <v>81184</v>
      </c>
    </row>
    <row r="735" spans="1:8">
      <c r="A735" s="18">
        <f t="shared" si="14"/>
        <v>12</v>
      </c>
      <c r="B735" s="18" t="s">
        <v>1203</v>
      </c>
      <c r="C735" s="18" t="s">
        <v>1188</v>
      </c>
      <c r="D735" s="19" t="s">
        <v>1210</v>
      </c>
      <c r="E735" s="19" t="s">
        <v>1211</v>
      </c>
      <c r="F735" s="21">
        <v>2150</v>
      </c>
      <c r="G735" s="21">
        <v>387</v>
      </c>
      <c r="H735" s="30">
        <f t="shared" si="12"/>
        <v>2537</v>
      </c>
    </row>
    <row r="736" spans="1:8">
      <c r="A736" s="18">
        <f t="shared" si="14"/>
        <v>13</v>
      </c>
      <c r="B736" s="18" t="s">
        <v>1203</v>
      </c>
      <c r="C736" s="18" t="s">
        <v>1188</v>
      </c>
      <c r="D736" s="19" t="s">
        <v>1212</v>
      </c>
      <c r="E736" s="19" t="s">
        <v>1213</v>
      </c>
      <c r="F736" s="21">
        <v>24800</v>
      </c>
      <c r="G736" s="21">
        <v>4464</v>
      </c>
      <c r="H736" s="30">
        <f t="shared" si="12"/>
        <v>29264</v>
      </c>
    </row>
    <row r="737" spans="1:8">
      <c r="A737" s="18">
        <f t="shared" si="14"/>
        <v>14</v>
      </c>
      <c r="B737" s="18" t="s">
        <v>1203</v>
      </c>
      <c r="C737" s="18" t="s">
        <v>1188</v>
      </c>
      <c r="D737" s="19" t="s">
        <v>1214</v>
      </c>
      <c r="E737" s="19" t="s">
        <v>1215</v>
      </c>
      <c r="F737" s="21">
        <v>42750</v>
      </c>
      <c r="G737" s="21">
        <v>5130</v>
      </c>
      <c r="H737" s="30">
        <f t="shared" si="12"/>
        <v>47880</v>
      </c>
    </row>
    <row r="738" spans="1:8">
      <c r="A738" s="18">
        <f t="shared" si="14"/>
        <v>15</v>
      </c>
      <c r="B738" s="18" t="s">
        <v>1203</v>
      </c>
      <c r="C738" s="18" t="s">
        <v>1188</v>
      </c>
      <c r="D738" s="19" t="s">
        <v>1216</v>
      </c>
      <c r="E738" s="19" t="s">
        <v>1217</v>
      </c>
      <c r="F738" s="21">
        <v>29890</v>
      </c>
      <c r="G738" s="21">
        <v>5380.2</v>
      </c>
      <c r="H738" s="30">
        <f t="shared" si="12"/>
        <v>35270.199999999997</v>
      </c>
    </row>
    <row r="739" spans="1:8">
      <c r="A739" s="18">
        <f t="shared" si="14"/>
        <v>16</v>
      </c>
      <c r="B739" s="18" t="s">
        <v>1203</v>
      </c>
      <c r="C739" s="18" t="s">
        <v>1188</v>
      </c>
      <c r="D739" s="19" t="s">
        <v>1218</v>
      </c>
      <c r="E739" s="19" t="s">
        <v>1219</v>
      </c>
      <c r="F739" s="21">
        <v>42600</v>
      </c>
      <c r="G739" s="21">
        <v>5958</v>
      </c>
      <c r="H739" s="30">
        <f t="shared" si="12"/>
        <v>48558</v>
      </c>
    </row>
    <row r="740" spans="1:8">
      <c r="A740" s="18">
        <f t="shared" si="14"/>
        <v>17</v>
      </c>
      <c r="B740" s="18" t="s">
        <v>1203</v>
      </c>
      <c r="C740" s="18" t="s">
        <v>1188</v>
      </c>
      <c r="D740" s="19" t="s">
        <v>1218</v>
      </c>
      <c r="E740" s="19" t="s">
        <v>1220</v>
      </c>
      <c r="F740" s="21">
        <v>3760</v>
      </c>
      <c r="G740" s="21">
        <v>676.8</v>
      </c>
      <c r="H740" s="30">
        <f t="shared" si="12"/>
        <v>4436.8</v>
      </c>
    </row>
    <row r="741" spans="1:8">
      <c r="A741" s="18">
        <f t="shared" si="14"/>
        <v>18</v>
      </c>
      <c r="B741" s="18" t="s">
        <v>1203</v>
      </c>
      <c r="C741" s="18" t="s">
        <v>1188</v>
      </c>
      <c r="D741" s="19" t="s">
        <v>1221</v>
      </c>
      <c r="E741" s="19" t="s">
        <v>1222</v>
      </c>
      <c r="F741" s="21">
        <v>46090</v>
      </c>
      <c r="G741" s="21">
        <v>5902.2</v>
      </c>
      <c r="H741" s="30">
        <f t="shared" si="12"/>
        <v>51992.2</v>
      </c>
    </row>
    <row r="742" spans="1:8">
      <c r="A742" s="18">
        <f t="shared" si="14"/>
        <v>19</v>
      </c>
      <c r="B742" s="18" t="s">
        <v>1203</v>
      </c>
      <c r="C742" s="18" t="s">
        <v>1188</v>
      </c>
      <c r="D742" s="19" t="s">
        <v>1221</v>
      </c>
      <c r="E742" s="19" t="s">
        <v>1223</v>
      </c>
      <c r="F742" s="21">
        <v>8178</v>
      </c>
      <c r="G742" s="21">
        <v>1472.04</v>
      </c>
      <c r="H742" s="30">
        <f t="shared" si="12"/>
        <v>9650.0400000000009</v>
      </c>
    </row>
    <row r="743" spans="1:8">
      <c r="A743" s="18">
        <f t="shared" si="14"/>
        <v>20</v>
      </c>
      <c r="B743" s="18" t="s">
        <v>1224</v>
      </c>
      <c r="C743" s="18" t="s">
        <v>1188</v>
      </c>
      <c r="D743" s="19" t="s">
        <v>1128</v>
      </c>
      <c r="E743" s="19" t="s">
        <v>1225</v>
      </c>
      <c r="F743" s="21">
        <v>37600</v>
      </c>
      <c r="G743" s="21">
        <v>4218</v>
      </c>
      <c r="H743" s="30">
        <f t="shared" si="12"/>
        <v>41818</v>
      </c>
    </row>
    <row r="744" spans="1:8">
      <c r="A744" s="18">
        <f t="shared" si="14"/>
        <v>21</v>
      </c>
      <c r="B744" s="18" t="s">
        <v>1224</v>
      </c>
      <c r="C744" s="18" t="s">
        <v>1188</v>
      </c>
      <c r="D744" s="19" t="s">
        <v>1226</v>
      </c>
      <c r="E744" s="19" t="s">
        <v>1227</v>
      </c>
      <c r="F744" s="21">
        <v>25800</v>
      </c>
      <c r="G744" s="21">
        <v>2826</v>
      </c>
      <c r="H744" s="30">
        <f t="shared" si="12"/>
        <v>28626</v>
      </c>
    </row>
    <row r="745" spans="1:8">
      <c r="A745" s="18">
        <f t="shared" si="14"/>
        <v>22</v>
      </c>
      <c r="B745" s="18" t="s">
        <v>1224</v>
      </c>
      <c r="C745" s="18" t="s">
        <v>1188</v>
      </c>
      <c r="D745" s="19" t="s">
        <v>1228</v>
      </c>
      <c r="E745" s="19" t="s">
        <v>1229</v>
      </c>
      <c r="F745" s="21">
        <v>13230</v>
      </c>
      <c r="G745" s="21">
        <v>1473.6</v>
      </c>
      <c r="H745" s="30">
        <f t="shared" si="12"/>
        <v>14703.6</v>
      </c>
    </row>
    <row r="746" spans="1:8">
      <c r="A746" s="18">
        <f t="shared" si="14"/>
        <v>23</v>
      </c>
      <c r="B746" s="18" t="s">
        <v>1192</v>
      </c>
      <c r="C746" s="18" t="s">
        <v>1188</v>
      </c>
      <c r="D746" s="19" t="s">
        <v>1230</v>
      </c>
      <c r="E746" s="19" t="s">
        <v>1231</v>
      </c>
      <c r="F746" s="21">
        <v>41972</v>
      </c>
      <c r="G746" s="21">
        <v>7554.96</v>
      </c>
      <c r="H746" s="30">
        <f t="shared" si="12"/>
        <v>49526.96</v>
      </c>
    </row>
    <row r="747" spans="1:8">
      <c r="A747" s="18">
        <f t="shared" si="14"/>
        <v>24</v>
      </c>
      <c r="B747" s="18" t="s">
        <v>1192</v>
      </c>
      <c r="C747" s="18" t="s">
        <v>1188</v>
      </c>
      <c r="D747" s="19" t="s">
        <v>1232</v>
      </c>
      <c r="E747" s="19" t="s">
        <v>478</v>
      </c>
      <c r="F747" s="21">
        <v>4900</v>
      </c>
      <c r="G747" s="21">
        <v>882</v>
      </c>
      <c r="H747" s="30">
        <f t="shared" si="12"/>
        <v>5782</v>
      </c>
    </row>
    <row r="748" spans="1:8">
      <c r="A748" s="18">
        <f t="shared" si="14"/>
        <v>25</v>
      </c>
      <c r="B748" s="18" t="s">
        <v>1192</v>
      </c>
      <c r="C748" s="18" t="s">
        <v>1188</v>
      </c>
      <c r="D748" s="19" t="s">
        <v>1233</v>
      </c>
      <c r="E748" s="19" t="s">
        <v>1234</v>
      </c>
      <c r="F748" s="21">
        <v>23000</v>
      </c>
      <c r="G748" s="21">
        <v>4140</v>
      </c>
      <c r="H748" s="30">
        <f t="shared" si="12"/>
        <v>27140</v>
      </c>
    </row>
    <row r="749" spans="1:8">
      <c r="A749" s="18">
        <f t="shared" si="14"/>
        <v>26</v>
      </c>
      <c r="B749" s="18" t="s">
        <v>1192</v>
      </c>
      <c r="C749" s="18" t="s">
        <v>1188</v>
      </c>
      <c r="D749" s="19" t="s">
        <v>1233</v>
      </c>
      <c r="E749" s="19" t="s">
        <v>1235</v>
      </c>
      <c r="F749" s="21">
        <v>105341</v>
      </c>
      <c r="G749" s="21">
        <v>18961.38</v>
      </c>
      <c r="H749" s="30">
        <f t="shared" si="12"/>
        <v>124302.38</v>
      </c>
    </row>
    <row r="750" spans="1:8">
      <c r="A750" s="18">
        <f t="shared" si="14"/>
        <v>27</v>
      </c>
      <c r="B750" s="18" t="s">
        <v>1192</v>
      </c>
      <c r="C750" s="18" t="s">
        <v>1188</v>
      </c>
      <c r="D750" s="19" t="s">
        <v>1236</v>
      </c>
      <c r="E750" s="19" t="s">
        <v>1237</v>
      </c>
      <c r="F750" s="21">
        <v>15800</v>
      </c>
      <c r="G750" s="21">
        <v>2844</v>
      </c>
      <c r="H750" s="30">
        <f t="shared" si="12"/>
        <v>18644</v>
      </c>
    </row>
    <row r="751" spans="1:8">
      <c r="A751" s="18">
        <f t="shared" si="14"/>
        <v>28</v>
      </c>
      <c r="B751" s="18" t="s">
        <v>1238</v>
      </c>
      <c r="C751" s="18" t="s">
        <v>1188</v>
      </c>
      <c r="D751" s="19" t="s">
        <v>1239</v>
      </c>
      <c r="E751" s="19" t="s">
        <v>1240</v>
      </c>
      <c r="F751" s="21">
        <v>100000</v>
      </c>
      <c r="G751" s="21">
        <v>18000</v>
      </c>
      <c r="H751" s="30">
        <f t="shared" si="12"/>
        <v>118000</v>
      </c>
    </row>
    <row r="752" spans="1:8">
      <c r="A752" s="18">
        <f t="shared" si="14"/>
        <v>29</v>
      </c>
      <c r="B752" s="18" t="s">
        <v>1238</v>
      </c>
      <c r="C752" s="18" t="s">
        <v>1188</v>
      </c>
      <c r="D752" s="19" t="s">
        <v>1241</v>
      </c>
      <c r="E752" s="19" t="s">
        <v>1242</v>
      </c>
      <c r="F752" s="21">
        <v>28000</v>
      </c>
      <c r="G752" s="21">
        <v>5040</v>
      </c>
      <c r="H752" s="30">
        <f t="shared" si="12"/>
        <v>33040</v>
      </c>
    </row>
    <row r="753" spans="1:8">
      <c r="A753" s="18">
        <f t="shared" si="14"/>
        <v>30</v>
      </c>
      <c r="B753" s="18" t="s">
        <v>1243</v>
      </c>
      <c r="C753" s="18" t="s">
        <v>1188</v>
      </c>
      <c r="D753" s="19" t="s">
        <v>1244</v>
      </c>
      <c r="E753" s="19" t="s">
        <v>1245</v>
      </c>
      <c r="F753" s="21">
        <v>41232</v>
      </c>
      <c r="G753" s="21">
        <v>7421.76</v>
      </c>
      <c r="H753" s="30">
        <f t="shared" si="12"/>
        <v>48653.760000000002</v>
      </c>
    </row>
    <row r="754" spans="1:8" ht="15.75">
      <c r="A754" s="18"/>
      <c r="B754" s="18"/>
      <c r="C754" s="18"/>
      <c r="D754" s="18"/>
      <c r="E754" s="18"/>
      <c r="F754" s="18"/>
      <c r="G754" s="18"/>
      <c r="H754" s="31">
        <f>SUM(H724:H753)</f>
        <v>2696877.3799999994</v>
      </c>
    </row>
    <row r="755" spans="1:8">
      <c r="H755" s="32"/>
    </row>
    <row r="756" spans="1:8" ht="21">
      <c r="A756" s="26" t="s">
        <v>4</v>
      </c>
      <c r="B756" s="27" t="s">
        <v>11</v>
      </c>
      <c r="C756" s="27" t="s">
        <v>9</v>
      </c>
      <c r="D756" s="27" t="s">
        <v>5</v>
      </c>
      <c r="E756" s="27" t="s">
        <v>6</v>
      </c>
      <c r="F756" s="27" t="s">
        <v>40</v>
      </c>
      <c r="G756" s="27" t="s">
        <v>41</v>
      </c>
      <c r="H756" s="28" t="s">
        <v>42</v>
      </c>
    </row>
    <row r="757" spans="1:8">
      <c r="A757" s="18">
        <v>1</v>
      </c>
      <c r="B757" s="18" t="s">
        <v>1246</v>
      </c>
      <c r="C757" s="18" t="s">
        <v>1247</v>
      </c>
      <c r="D757" s="19" t="s">
        <v>1248</v>
      </c>
      <c r="E757" s="19" t="s">
        <v>1249</v>
      </c>
      <c r="F757" s="21">
        <v>169491.1</v>
      </c>
      <c r="G757" s="21">
        <v>30508.400000000001</v>
      </c>
      <c r="H757" s="30">
        <f>+F757+G757</f>
        <v>199999.5</v>
      </c>
    </row>
    <row r="758" spans="1:8">
      <c r="A758" s="18">
        <f>+A757+1</f>
        <v>2</v>
      </c>
      <c r="B758" s="18" t="s">
        <v>1246</v>
      </c>
      <c r="C758" s="18" t="s">
        <v>1247</v>
      </c>
      <c r="D758" s="19" t="s">
        <v>1248</v>
      </c>
      <c r="E758" s="19" t="s">
        <v>1250</v>
      </c>
      <c r="F758" s="21">
        <v>353469.58</v>
      </c>
      <c r="G758" s="21">
        <v>63624.52</v>
      </c>
      <c r="H758" s="30">
        <f>+F758+G758</f>
        <v>417094.10000000003</v>
      </c>
    </row>
    <row r="759" spans="1:8">
      <c r="A759" s="18">
        <f t="shared" ref="A759:A822" si="15">+A758+1</f>
        <v>3</v>
      </c>
      <c r="B759" s="18" t="s">
        <v>1251</v>
      </c>
      <c r="C759" s="18" t="s">
        <v>1247</v>
      </c>
      <c r="D759" s="19" t="s">
        <v>1252</v>
      </c>
      <c r="E759" s="19" t="s">
        <v>1253</v>
      </c>
      <c r="F759" s="21">
        <v>84902.76</v>
      </c>
      <c r="G759" s="21">
        <v>15282.52</v>
      </c>
      <c r="H759" s="30">
        <f t="shared" ref="H759:H822" si="16">+F759+G759</f>
        <v>100185.28</v>
      </c>
    </row>
    <row r="760" spans="1:8">
      <c r="A760" s="18">
        <f t="shared" si="15"/>
        <v>4</v>
      </c>
      <c r="B760" s="18" t="s">
        <v>1251</v>
      </c>
      <c r="C760" s="18" t="s">
        <v>1247</v>
      </c>
      <c r="D760" s="19" t="s">
        <v>1254</v>
      </c>
      <c r="E760" s="19" t="s">
        <v>1255</v>
      </c>
      <c r="F760" s="21">
        <v>90621.23</v>
      </c>
      <c r="G760" s="21">
        <v>16311.84</v>
      </c>
      <c r="H760" s="30">
        <f t="shared" si="16"/>
        <v>106933.06999999999</v>
      </c>
    </row>
    <row r="761" spans="1:8">
      <c r="A761" s="18">
        <f t="shared" si="15"/>
        <v>5</v>
      </c>
      <c r="B761" s="18" t="s">
        <v>1251</v>
      </c>
      <c r="C761" s="18" t="s">
        <v>1247</v>
      </c>
      <c r="D761" s="19" t="s">
        <v>1256</v>
      </c>
      <c r="E761" s="19" t="s">
        <v>1257</v>
      </c>
      <c r="F761" s="21">
        <v>313463.8</v>
      </c>
      <c r="G761" s="21">
        <v>56423.48</v>
      </c>
      <c r="H761" s="30">
        <f t="shared" si="16"/>
        <v>369887.27999999997</v>
      </c>
    </row>
    <row r="762" spans="1:8">
      <c r="A762" s="18">
        <f t="shared" si="15"/>
        <v>6</v>
      </c>
      <c r="B762" s="18" t="s">
        <v>1251</v>
      </c>
      <c r="C762" s="18" t="s">
        <v>1247</v>
      </c>
      <c r="D762" s="19" t="s">
        <v>1258</v>
      </c>
      <c r="E762" s="19" t="s">
        <v>1259</v>
      </c>
      <c r="F762" s="21">
        <v>51725.74</v>
      </c>
      <c r="G762" s="21">
        <v>9310.64</v>
      </c>
      <c r="H762" s="30">
        <f t="shared" si="16"/>
        <v>61036.38</v>
      </c>
    </row>
    <row r="763" spans="1:8">
      <c r="A763" s="18">
        <f t="shared" si="15"/>
        <v>7</v>
      </c>
      <c r="B763" s="18" t="s">
        <v>1251</v>
      </c>
      <c r="C763" s="18" t="s">
        <v>1247</v>
      </c>
      <c r="D763" s="19" t="s">
        <v>1260</v>
      </c>
      <c r="E763" s="19" t="s">
        <v>1261</v>
      </c>
      <c r="F763" s="21">
        <v>29500</v>
      </c>
      <c r="G763" s="21">
        <v>5310</v>
      </c>
      <c r="H763" s="30">
        <f t="shared" si="16"/>
        <v>34810</v>
      </c>
    </row>
    <row r="764" spans="1:8">
      <c r="A764" s="18">
        <f t="shared" si="15"/>
        <v>8</v>
      </c>
      <c r="B764" s="18" t="s">
        <v>1262</v>
      </c>
      <c r="C764" s="18" t="s">
        <v>1247</v>
      </c>
      <c r="D764" s="19" t="s">
        <v>1263</v>
      </c>
      <c r="E764" s="19" t="s">
        <v>1264</v>
      </c>
      <c r="F764" s="21">
        <v>19400</v>
      </c>
      <c r="G764" s="21">
        <v>3492</v>
      </c>
      <c r="H764" s="30">
        <f t="shared" si="16"/>
        <v>22892</v>
      </c>
    </row>
    <row r="765" spans="1:8">
      <c r="A765" s="18">
        <f t="shared" si="15"/>
        <v>9</v>
      </c>
      <c r="B765" s="18" t="s">
        <v>1265</v>
      </c>
      <c r="C765" s="18" t="s">
        <v>1247</v>
      </c>
      <c r="D765" s="19" t="s">
        <v>1266</v>
      </c>
      <c r="E765" s="19" t="s">
        <v>1267</v>
      </c>
      <c r="F765" s="21">
        <v>15252.42</v>
      </c>
      <c r="G765" s="21">
        <v>2745.46</v>
      </c>
      <c r="H765" s="30">
        <f t="shared" si="16"/>
        <v>17997.88</v>
      </c>
    </row>
    <row r="766" spans="1:8">
      <c r="A766" s="18">
        <f t="shared" si="15"/>
        <v>10</v>
      </c>
      <c r="B766" s="18" t="s">
        <v>1265</v>
      </c>
      <c r="C766" s="18" t="s">
        <v>1247</v>
      </c>
      <c r="D766" s="19" t="s">
        <v>1268</v>
      </c>
      <c r="E766" s="19" t="s">
        <v>1269</v>
      </c>
      <c r="F766" s="21">
        <v>23300</v>
      </c>
      <c r="G766" s="21">
        <v>4194</v>
      </c>
      <c r="H766" s="30">
        <f t="shared" si="16"/>
        <v>27494</v>
      </c>
    </row>
    <row r="767" spans="1:8">
      <c r="A767" s="18">
        <f t="shared" si="15"/>
        <v>11</v>
      </c>
      <c r="B767" s="18" t="s">
        <v>1265</v>
      </c>
      <c r="C767" s="18" t="s">
        <v>1247</v>
      </c>
      <c r="D767" s="19" t="s">
        <v>1270</v>
      </c>
      <c r="E767" s="19" t="s">
        <v>1271</v>
      </c>
      <c r="F767" s="21">
        <v>403193.77</v>
      </c>
      <c r="G767" s="21">
        <v>72574.880000000005</v>
      </c>
      <c r="H767" s="30">
        <f t="shared" si="16"/>
        <v>475768.65</v>
      </c>
    </row>
    <row r="768" spans="1:8">
      <c r="A768" s="18">
        <f t="shared" si="15"/>
        <v>12</v>
      </c>
      <c r="B768" s="18" t="s">
        <v>1265</v>
      </c>
      <c r="C768" s="18" t="s">
        <v>1247</v>
      </c>
      <c r="D768" s="19" t="s">
        <v>1272</v>
      </c>
      <c r="E768" s="19" t="s">
        <v>1273</v>
      </c>
      <c r="F768" s="21">
        <v>18691.400000000001</v>
      </c>
      <c r="G768" s="21">
        <v>3364.46</v>
      </c>
      <c r="H768" s="30">
        <f t="shared" si="16"/>
        <v>22055.86</v>
      </c>
    </row>
    <row r="769" spans="1:8">
      <c r="A769" s="18">
        <f t="shared" si="15"/>
        <v>13</v>
      </c>
      <c r="B769" s="18" t="s">
        <v>1265</v>
      </c>
      <c r="C769" s="18" t="s">
        <v>1247</v>
      </c>
      <c r="D769" s="19" t="s">
        <v>1274</v>
      </c>
      <c r="E769" s="19" t="s">
        <v>1275</v>
      </c>
      <c r="F769" s="21">
        <v>81508</v>
      </c>
      <c r="G769" s="21">
        <v>14671.44</v>
      </c>
      <c r="H769" s="30">
        <f t="shared" si="16"/>
        <v>96179.44</v>
      </c>
    </row>
    <row r="770" spans="1:8">
      <c r="A770" s="18">
        <f t="shared" si="15"/>
        <v>14</v>
      </c>
      <c r="B770" s="18" t="s">
        <v>1265</v>
      </c>
      <c r="C770" s="18" t="s">
        <v>1247</v>
      </c>
      <c r="D770" s="19" t="s">
        <v>1276</v>
      </c>
      <c r="E770" s="19" t="s">
        <v>1277</v>
      </c>
      <c r="F770" s="21">
        <v>106384.5</v>
      </c>
      <c r="G770" s="21">
        <v>19149.22</v>
      </c>
      <c r="H770" s="30">
        <f t="shared" si="16"/>
        <v>125533.72</v>
      </c>
    </row>
    <row r="771" spans="1:8">
      <c r="A771" s="18">
        <f t="shared" si="15"/>
        <v>15</v>
      </c>
      <c r="B771" s="18" t="s">
        <v>1265</v>
      </c>
      <c r="C771" s="18" t="s">
        <v>1247</v>
      </c>
      <c r="D771" s="19" t="s">
        <v>1278</v>
      </c>
      <c r="E771" s="19" t="s">
        <v>1279</v>
      </c>
      <c r="F771" s="21">
        <v>182392.88</v>
      </c>
      <c r="G771" s="21">
        <v>32830.720000000001</v>
      </c>
      <c r="H771" s="30">
        <f t="shared" si="16"/>
        <v>215223.6</v>
      </c>
    </row>
    <row r="772" spans="1:8">
      <c r="A772" s="18">
        <f t="shared" si="15"/>
        <v>16</v>
      </c>
      <c r="B772" s="18" t="s">
        <v>1265</v>
      </c>
      <c r="C772" s="18" t="s">
        <v>1247</v>
      </c>
      <c r="D772" s="19" t="s">
        <v>1280</v>
      </c>
      <c r="E772" s="19" t="s">
        <v>1281</v>
      </c>
      <c r="F772" s="21">
        <v>387803.82</v>
      </c>
      <c r="G772" s="21">
        <v>69804.679999999993</v>
      </c>
      <c r="H772" s="30">
        <f t="shared" si="16"/>
        <v>457608.5</v>
      </c>
    </row>
    <row r="773" spans="1:8">
      <c r="A773" s="18">
        <f t="shared" si="15"/>
        <v>17</v>
      </c>
      <c r="B773" s="18" t="s">
        <v>1265</v>
      </c>
      <c r="C773" s="18" t="s">
        <v>1247</v>
      </c>
      <c r="D773" s="19" t="s">
        <v>1282</v>
      </c>
      <c r="E773" s="19" t="s">
        <v>1283</v>
      </c>
      <c r="F773" s="21">
        <v>120573.44</v>
      </c>
      <c r="G773" s="21">
        <v>21703.200000000001</v>
      </c>
      <c r="H773" s="30">
        <f t="shared" si="16"/>
        <v>142276.64000000001</v>
      </c>
    </row>
    <row r="774" spans="1:8">
      <c r="A774" s="18">
        <f t="shared" si="15"/>
        <v>18</v>
      </c>
      <c r="B774" s="18" t="s">
        <v>1265</v>
      </c>
      <c r="C774" s="18" t="s">
        <v>1247</v>
      </c>
      <c r="D774" s="19" t="s">
        <v>726</v>
      </c>
      <c r="E774" s="19" t="s">
        <v>1284</v>
      </c>
      <c r="F774" s="21">
        <v>678251.24</v>
      </c>
      <c r="G774" s="21">
        <v>122085.18</v>
      </c>
      <c r="H774" s="30">
        <f t="shared" si="16"/>
        <v>800336.41999999993</v>
      </c>
    </row>
    <row r="775" spans="1:8">
      <c r="A775" s="18">
        <f t="shared" si="15"/>
        <v>19</v>
      </c>
      <c r="B775" s="18" t="s">
        <v>1265</v>
      </c>
      <c r="C775" s="18" t="s">
        <v>1247</v>
      </c>
      <c r="D775" s="19" t="s">
        <v>726</v>
      </c>
      <c r="E775" s="19" t="s">
        <v>1285</v>
      </c>
      <c r="F775" s="21">
        <v>2592.96</v>
      </c>
      <c r="G775" s="21">
        <v>466.74</v>
      </c>
      <c r="H775" s="30">
        <f t="shared" si="16"/>
        <v>3059.7</v>
      </c>
    </row>
    <row r="776" spans="1:8">
      <c r="A776" s="18">
        <f t="shared" si="15"/>
        <v>20</v>
      </c>
      <c r="B776" s="18" t="s">
        <v>1265</v>
      </c>
      <c r="C776" s="18" t="s">
        <v>1247</v>
      </c>
      <c r="D776" s="19" t="s">
        <v>726</v>
      </c>
      <c r="E776" s="19" t="s">
        <v>1286</v>
      </c>
      <c r="F776" s="21">
        <v>44500</v>
      </c>
      <c r="G776" s="21">
        <v>8010</v>
      </c>
      <c r="H776" s="30">
        <f t="shared" si="16"/>
        <v>52510</v>
      </c>
    </row>
    <row r="777" spans="1:8">
      <c r="A777" s="18">
        <f t="shared" si="15"/>
        <v>21</v>
      </c>
      <c r="B777" s="18" t="s">
        <v>1265</v>
      </c>
      <c r="C777" s="18" t="s">
        <v>1247</v>
      </c>
      <c r="D777" s="19" t="s">
        <v>666</v>
      </c>
      <c r="E777" s="19" t="s">
        <v>1287</v>
      </c>
      <c r="F777" s="21">
        <v>46018.48</v>
      </c>
      <c r="G777" s="21">
        <v>8283.34</v>
      </c>
      <c r="H777" s="30">
        <f t="shared" si="16"/>
        <v>54301.820000000007</v>
      </c>
    </row>
    <row r="778" spans="1:8">
      <c r="A778" s="18">
        <f t="shared" si="15"/>
        <v>22</v>
      </c>
      <c r="B778" s="18" t="s">
        <v>1265</v>
      </c>
      <c r="C778" s="18" t="s">
        <v>1247</v>
      </c>
      <c r="D778" s="19" t="s">
        <v>1288</v>
      </c>
      <c r="E778" s="19" t="s">
        <v>1289</v>
      </c>
      <c r="F778" s="21">
        <v>8937.7199999999993</v>
      </c>
      <c r="G778" s="21">
        <v>1608.78</v>
      </c>
      <c r="H778" s="30">
        <f t="shared" si="16"/>
        <v>10546.5</v>
      </c>
    </row>
    <row r="779" spans="1:8">
      <c r="A779" s="18">
        <f t="shared" si="15"/>
        <v>23</v>
      </c>
      <c r="B779" s="18" t="s">
        <v>1290</v>
      </c>
      <c r="C779" s="18" t="s">
        <v>1247</v>
      </c>
      <c r="D779" s="19" t="s">
        <v>696</v>
      </c>
      <c r="E779" s="19" t="s">
        <v>1291</v>
      </c>
      <c r="F779" s="21">
        <v>515433.9</v>
      </c>
      <c r="G779" s="21">
        <v>92778.1</v>
      </c>
      <c r="H779" s="30">
        <f t="shared" si="16"/>
        <v>608212</v>
      </c>
    </row>
    <row r="780" spans="1:8">
      <c r="A780" s="18">
        <f t="shared" si="15"/>
        <v>24</v>
      </c>
      <c r="B780" s="18" t="s">
        <v>1292</v>
      </c>
      <c r="C780" s="18" t="s">
        <v>1247</v>
      </c>
      <c r="D780" s="19" t="s">
        <v>1293</v>
      </c>
      <c r="E780" s="19" t="s">
        <v>1294</v>
      </c>
      <c r="F780" s="21">
        <v>13797</v>
      </c>
      <c r="G780" s="21">
        <v>2483.46</v>
      </c>
      <c r="H780" s="30">
        <f t="shared" si="16"/>
        <v>16280.46</v>
      </c>
    </row>
    <row r="781" spans="1:8">
      <c r="A781" s="18">
        <f t="shared" si="15"/>
        <v>25</v>
      </c>
      <c r="B781" s="18" t="s">
        <v>1292</v>
      </c>
      <c r="C781" s="18" t="s">
        <v>1247</v>
      </c>
      <c r="D781" s="19" t="s">
        <v>1295</v>
      </c>
      <c r="E781" s="19" t="s">
        <v>1296</v>
      </c>
      <c r="F781" s="21">
        <v>1980.9</v>
      </c>
      <c r="G781" s="21">
        <v>356.56</v>
      </c>
      <c r="H781" s="30">
        <f t="shared" si="16"/>
        <v>2337.46</v>
      </c>
    </row>
    <row r="782" spans="1:8">
      <c r="A782" s="18">
        <f t="shared" si="15"/>
        <v>26</v>
      </c>
      <c r="B782" s="18" t="s">
        <v>1265</v>
      </c>
      <c r="C782" s="18" t="s">
        <v>1247</v>
      </c>
      <c r="D782" s="19" t="s">
        <v>859</v>
      </c>
      <c r="E782" s="19" t="s">
        <v>1297</v>
      </c>
      <c r="F782" s="21">
        <v>596642.67000000004</v>
      </c>
      <c r="G782" s="21">
        <v>107395.72</v>
      </c>
      <c r="H782" s="30">
        <f t="shared" si="16"/>
        <v>704038.39</v>
      </c>
    </row>
    <row r="783" spans="1:8">
      <c r="A783" s="18">
        <f t="shared" si="15"/>
        <v>27</v>
      </c>
      <c r="B783" s="18" t="s">
        <v>1265</v>
      </c>
      <c r="C783" s="18" t="s">
        <v>1247</v>
      </c>
      <c r="D783" s="19" t="s">
        <v>891</v>
      </c>
      <c r="E783" s="19" t="s">
        <v>1298</v>
      </c>
      <c r="F783" s="21">
        <v>272367.49</v>
      </c>
      <c r="G783" s="21">
        <v>49026.16</v>
      </c>
      <c r="H783" s="30">
        <f t="shared" si="16"/>
        <v>321393.65000000002</v>
      </c>
    </row>
    <row r="784" spans="1:8">
      <c r="A784" s="18">
        <f t="shared" si="15"/>
        <v>28</v>
      </c>
      <c r="B784" s="18" t="s">
        <v>1265</v>
      </c>
      <c r="C784" s="18" t="s">
        <v>1247</v>
      </c>
      <c r="D784" s="19" t="s">
        <v>891</v>
      </c>
      <c r="E784" s="19" t="s">
        <v>1299</v>
      </c>
      <c r="F784" s="21">
        <v>5850</v>
      </c>
      <c r="G784" s="21">
        <v>1053</v>
      </c>
      <c r="H784" s="30">
        <f t="shared" si="16"/>
        <v>6903</v>
      </c>
    </row>
    <row r="785" spans="1:8">
      <c r="A785" s="18">
        <f t="shared" si="15"/>
        <v>29</v>
      </c>
      <c r="B785" s="18" t="s">
        <v>1300</v>
      </c>
      <c r="C785" s="18" t="s">
        <v>1247</v>
      </c>
      <c r="D785" s="19" t="s">
        <v>1301</v>
      </c>
      <c r="E785" s="19" t="s">
        <v>1302</v>
      </c>
      <c r="F785" s="21">
        <v>27187.5</v>
      </c>
      <c r="G785" s="21">
        <v>7612.5</v>
      </c>
      <c r="H785" s="30">
        <f t="shared" si="16"/>
        <v>34800</v>
      </c>
    </row>
    <row r="786" spans="1:8">
      <c r="A786" s="18">
        <f t="shared" si="15"/>
        <v>30</v>
      </c>
      <c r="B786" s="18" t="s">
        <v>1303</v>
      </c>
      <c r="C786" s="18" t="s">
        <v>1247</v>
      </c>
      <c r="D786" s="19" t="s">
        <v>1304</v>
      </c>
      <c r="E786" s="19" t="s">
        <v>1305</v>
      </c>
      <c r="F786" s="21">
        <v>15563.4</v>
      </c>
      <c r="G786" s="21">
        <v>2801.4</v>
      </c>
      <c r="H786" s="30">
        <f t="shared" si="16"/>
        <v>18364.8</v>
      </c>
    </row>
    <row r="787" spans="1:8">
      <c r="A787" s="18">
        <f t="shared" si="15"/>
        <v>31</v>
      </c>
      <c r="B787" s="18" t="s">
        <v>1303</v>
      </c>
      <c r="C787" s="18" t="s">
        <v>1247</v>
      </c>
      <c r="D787" s="19" t="s">
        <v>1113</v>
      </c>
      <c r="E787" s="19" t="s">
        <v>1306</v>
      </c>
      <c r="F787" s="21">
        <v>81583.8</v>
      </c>
      <c r="G787" s="21">
        <v>14685.08</v>
      </c>
      <c r="H787" s="30">
        <f t="shared" si="16"/>
        <v>96268.88</v>
      </c>
    </row>
    <row r="788" spans="1:8">
      <c r="A788" s="18">
        <f t="shared" si="15"/>
        <v>32</v>
      </c>
      <c r="B788" s="18" t="s">
        <v>1303</v>
      </c>
      <c r="C788" s="18" t="s">
        <v>1247</v>
      </c>
      <c r="D788" s="19" t="s">
        <v>914</v>
      </c>
      <c r="E788" s="19" t="s">
        <v>1307</v>
      </c>
      <c r="F788" s="21">
        <v>30492.75</v>
      </c>
      <c r="G788" s="21">
        <v>5488.7</v>
      </c>
      <c r="H788" s="30">
        <f t="shared" si="16"/>
        <v>35981.449999999997</v>
      </c>
    </row>
    <row r="789" spans="1:8">
      <c r="A789" s="18">
        <f t="shared" si="15"/>
        <v>33</v>
      </c>
      <c r="B789" s="18" t="s">
        <v>1303</v>
      </c>
      <c r="C789" s="18" t="s">
        <v>1247</v>
      </c>
      <c r="D789" s="19" t="s">
        <v>916</v>
      </c>
      <c r="E789" s="19" t="s">
        <v>1308</v>
      </c>
      <c r="F789" s="21">
        <v>3417.32</v>
      </c>
      <c r="G789" s="21">
        <v>615.1</v>
      </c>
      <c r="H789" s="30">
        <f t="shared" si="16"/>
        <v>4032.42</v>
      </c>
    </row>
    <row r="790" spans="1:8">
      <c r="A790" s="18">
        <f t="shared" si="15"/>
        <v>34</v>
      </c>
      <c r="B790" s="18" t="s">
        <v>1303</v>
      </c>
      <c r="C790" s="18" t="s">
        <v>1247</v>
      </c>
      <c r="D790" s="19" t="s">
        <v>1309</v>
      </c>
      <c r="E790" s="19" t="s">
        <v>1310</v>
      </c>
      <c r="F790" s="21">
        <v>539.6</v>
      </c>
      <c r="G790" s="21">
        <v>97.12</v>
      </c>
      <c r="H790" s="30">
        <f t="shared" si="16"/>
        <v>636.72</v>
      </c>
    </row>
    <row r="791" spans="1:8">
      <c r="A791" s="18">
        <f t="shared" si="15"/>
        <v>35</v>
      </c>
      <c r="B791" s="18" t="s">
        <v>1303</v>
      </c>
      <c r="C791" s="18" t="s">
        <v>1247</v>
      </c>
      <c r="D791" s="19" t="s">
        <v>919</v>
      </c>
      <c r="E791" s="19" t="s">
        <v>1311</v>
      </c>
      <c r="F791" s="21">
        <v>15818.62</v>
      </c>
      <c r="G791" s="21">
        <v>2847.34</v>
      </c>
      <c r="H791" s="30">
        <f t="shared" si="16"/>
        <v>18665.96</v>
      </c>
    </row>
    <row r="792" spans="1:8">
      <c r="A792" s="18">
        <f t="shared" si="15"/>
        <v>36</v>
      </c>
      <c r="B792" s="18" t="s">
        <v>1303</v>
      </c>
      <c r="C792" s="18" t="s">
        <v>1247</v>
      </c>
      <c r="D792" s="19" t="s">
        <v>1312</v>
      </c>
      <c r="E792" s="19" t="s">
        <v>1313</v>
      </c>
      <c r="F792" s="21">
        <v>10177.58</v>
      </c>
      <c r="G792" s="21">
        <v>1831.96</v>
      </c>
      <c r="H792" s="30">
        <f t="shared" si="16"/>
        <v>12009.54</v>
      </c>
    </row>
    <row r="793" spans="1:8">
      <c r="A793" s="18">
        <f t="shared" si="15"/>
        <v>37</v>
      </c>
      <c r="B793" s="18" t="s">
        <v>1303</v>
      </c>
      <c r="C793" s="18" t="s">
        <v>1247</v>
      </c>
      <c r="D793" s="19" t="s">
        <v>1314</v>
      </c>
      <c r="E793" s="19" t="s">
        <v>1315</v>
      </c>
      <c r="F793" s="21">
        <v>26338.560000000001</v>
      </c>
      <c r="G793" s="21">
        <v>4740.9399999999996</v>
      </c>
      <c r="H793" s="30">
        <f t="shared" si="16"/>
        <v>31079.5</v>
      </c>
    </row>
    <row r="794" spans="1:8">
      <c r="A794" s="18">
        <f t="shared" si="15"/>
        <v>38</v>
      </c>
      <c r="B794" s="18" t="s">
        <v>1303</v>
      </c>
      <c r="C794" s="18" t="s">
        <v>1247</v>
      </c>
      <c r="D794" s="19" t="s">
        <v>1314</v>
      </c>
      <c r="E794" s="19" t="s">
        <v>1316</v>
      </c>
      <c r="F794" s="21">
        <v>5094.1899999999996</v>
      </c>
      <c r="G794" s="21">
        <v>916.94</v>
      </c>
      <c r="H794" s="30">
        <f t="shared" si="16"/>
        <v>6011.1299999999992</v>
      </c>
    </row>
    <row r="795" spans="1:8">
      <c r="A795" s="18">
        <f t="shared" si="15"/>
        <v>39</v>
      </c>
      <c r="B795" s="18" t="s">
        <v>1303</v>
      </c>
      <c r="C795" s="18" t="s">
        <v>1247</v>
      </c>
      <c r="D795" s="19" t="s">
        <v>1122</v>
      </c>
      <c r="E795" s="19" t="s">
        <v>1317</v>
      </c>
      <c r="F795" s="21">
        <v>99731</v>
      </c>
      <c r="G795" s="21">
        <v>17951.580000000002</v>
      </c>
      <c r="H795" s="30">
        <f t="shared" si="16"/>
        <v>117682.58</v>
      </c>
    </row>
    <row r="796" spans="1:8">
      <c r="A796" s="18">
        <f t="shared" si="15"/>
        <v>40</v>
      </c>
      <c r="B796" s="18" t="s">
        <v>1303</v>
      </c>
      <c r="C796" s="18" t="s">
        <v>1247</v>
      </c>
      <c r="D796" s="19" t="s">
        <v>1318</v>
      </c>
      <c r="E796" s="19" t="s">
        <v>1319</v>
      </c>
      <c r="F796" s="21">
        <v>19210</v>
      </c>
      <c r="G796" s="21">
        <v>3457.8</v>
      </c>
      <c r="H796" s="30">
        <f t="shared" si="16"/>
        <v>22667.8</v>
      </c>
    </row>
    <row r="797" spans="1:8">
      <c r="A797" s="18">
        <f t="shared" si="15"/>
        <v>41</v>
      </c>
      <c r="B797" s="18" t="s">
        <v>1303</v>
      </c>
      <c r="C797" s="18" t="s">
        <v>1247</v>
      </c>
      <c r="D797" s="19" t="s">
        <v>1320</v>
      </c>
      <c r="E797" s="19" t="s">
        <v>1321</v>
      </c>
      <c r="F797" s="21">
        <v>4361.5</v>
      </c>
      <c r="G797" s="21">
        <v>785.08</v>
      </c>
      <c r="H797" s="30">
        <f t="shared" si="16"/>
        <v>5146.58</v>
      </c>
    </row>
    <row r="798" spans="1:8">
      <c r="A798" s="18">
        <f t="shared" si="15"/>
        <v>42</v>
      </c>
      <c r="B798" s="18" t="s">
        <v>1303</v>
      </c>
      <c r="C798" s="18" t="s">
        <v>1247</v>
      </c>
      <c r="D798" s="19" t="s">
        <v>1322</v>
      </c>
      <c r="E798" s="19" t="s">
        <v>1323</v>
      </c>
      <c r="F798" s="21">
        <v>11741.6</v>
      </c>
      <c r="G798" s="21">
        <v>2113.5</v>
      </c>
      <c r="H798" s="30">
        <f t="shared" si="16"/>
        <v>13855.1</v>
      </c>
    </row>
    <row r="799" spans="1:8">
      <c r="A799" s="18">
        <f t="shared" si="15"/>
        <v>43</v>
      </c>
      <c r="B799" s="18" t="s">
        <v>1303</v>
      </c>
      <c r="C799" s="18" t="s">
        <v>1247</v>
      </c>
      <c r="D799" s="19" t="s">
        <v>952</v>
      </c>
      <c r="E799" s="19" t="s">
        <v>1324</v>
      </c>
      <c r="F799" s="21">
        <v>11850</v>
      </c>
      <c r="G799" s="21">
        <v>2133</v>
      </c>
      <c r="H799" s="30">
        <f t="shared" si="16"/>
        <v>13983</v>
      </c>
    </row>
    <row r="800" spans="1:8">
      <c r="A800" s="18">
        <f t="shared" si="15"/>
        <v>44</v>
      </c>
      <c r="B800" s="18" t="s">
        <v>1303</v>
      </c>
      <c r="C800" s="18" t="s">
        <v>1247</v>
      </c>
      <c r="D800" s="19" t="s">
        <v>1325</v>
      </c>
      <c r="E800" s="19" t="s">
        <v>1326</v>
      </c>
      <c r="F800" s="21">
        <v>6400</v>
      </c>
      <c r="G800" s="21">
        <v>1152</v>
      </c>
      <c r="H800" s="30">
        <f t="shared" si="16"/>
        <v>7552</v>
      </c>
    </row>
    <row r="801" spans="1:8">
      <c r="A801" s="18">
        <f t="shared" si="15"/>
        <v>45</v>
      </c>
      <c r="B801" s="18" t="s">
        <v>1303</v>
      </c>
      <c r="C801" s="18" t="s">
        <v>1247</v>
      </c>
      <c r="D801" s="19" t="s">
        <v>1169</v>
      </c>
      <c r="E801" s="19" t="s">
        <v>1327</v>
      </c>
      <c r="F801" s="21">
        <v>11744</v>
      </c>
      <c r="G801" s="21">
        <v>2113.92</v>
      </c>
      <c r="H801" s="30">
        <f t="shared" si="16"/>
        <v>13857.92</v>
      </c>
    </row>
    <row r="802" spans="1:8">
      <c r="A802" s="18">
        <f t="shared" si="15"/>
        <v>46</v>
      </c>
      <c r="B802" s="18" t="s">
        <v>1303</v>
      </c>
      <c r="C802" s="18" t="s">
        <v>1247</v>
      </c>
      <c r="D802" s="19" t="s">
        <v>973</v>
      </c>
      <c r="E802" s="19" t="s">
        <v>1328</v>
      </c>
      <c r="F802" s="21">
        <v>83389.539999999994</v>
      </c>
      <c r="G802" s="21">
        <v>15010.1</v>
      </c>
      <c r="H802" s="30">
        <f t="shared" si="16"/>
        <v>98399.64</v>
      </c>
    </row>
    <row r="803" spans="1:8">
      <c r="A803" s="18">
        <f t="shared" si="15"/>
        <v>47</v>
      </c>
      <c r="B803" s="18" t="s">
        <v>1303</v>
      </c>
      <c r="C803" s="18" t="s">
        <v>1247</v>
      </c>
      <c r="D803" s="19" t="s">
        <v>1329</v>
      </c>
      <c r="E803" s="19" t="s">
        <v>1330</v>
      </c>
      <c r="F803" s="21">
        <v>8005.31</v>
      </c>
      <c r="G803" s="21">
        <v>1440.98</v>
      </c>
      <c r="H803" s="30">
        <f t="shared" si="16"/>
        <v>9446.2900000000009</v>
      </c>
    </row>
    <row r="804" spans="1:8">
      <c r="A804" s="18">
        <f t="shared" si="15"/>
        <v>48</v>
      </c>
      <c r="B804" s="18" t="s">
        <v>1303</v>
      </c>
      <c r="C804" s="18" t="s">
        <v>1247</v>
      </c>
      <c r="D804" s="19" t="s">
        <v>1331</v>
      </c>
      <c r="E804" s="19" t="s">
        <v>1332</v>
      </c>
      <c r="F804" s="21">
        <v>13141.3</v>
      </c>
      <c r="G804" s="21">
        <v>2365.44</v>
      </c>
      <c r="H804" s="30">
        <f t="shared" si="16"/>
        <v>15506.74</v>
      </c>
    </row>
    <row r="805" spans="1:8">
      <c r="A805" s="18">
        <f t="shared" si="15"/>
        <v>49</v>
      </c>
      <c r="B805" s="18" t="s">
        <v>1303</v>
      </c>
      <c r="C805" s="18" t="s">
        <v>1247</v>
      </c>
      <c r="D805" s="19" t="s">
        <v>1333</v>
      </c>
      <c r="E805" s="19" t="s">
        <v>1334</v>
      </c>
      <c r="F805" s="21">
        <v>6501.3</v>
      </c>
      <c r="G805" s="21">
        <v>1170.24</v>
      </c>
      <c r="H805" s="30">
        <f t="shared" si="16"/>
        <v>7671.54</v>
      </c>
    </row>
    <row r="806" spans="1:8">
      <c r="A806" s="18">
        <f t="shared" si="15"/>
        <v>50</v>
      </c>
      <c r="B806" s="18" t="s">
        <v>1303</v>
      </c>
      <c r="C806" s="18" t="s">
        <v>1247</v>
      </c>
      <c r="D806" s="19" t="s">
        <v>1335</v>
      </c>
      <c r="E806" s="19" t="s">
        <v>1336</v>
      </c>
      <c r="F806" s="21">
        <v>26475.31</v>
      </c>
      <c r="G806" s="21">
        <v>4765.5600000000004</v>
      </c>
      <c r="H806" s="30">
        <f t="shared" si="16"/>
        <v>31240.870000000003</v>
      </c>
    </row>
    <row r="807" spans="1:8">
      <c r="A807" s="18">
        <f t="shared" si="15"/>
        <v>51</v>
      </c>
      <c r="B807" s="18" t="s">
        <v>1303</v>
      </c>
      <c r="C807" s="18" t="s">
        <v>1247</v>
      </c>
      <c r="D807" s="19" t="s">
        <v>1337</v>
      </c>
      <c r="E807" s="19" t="s">
        <v>1338</v>
      </c>
      <c r="F807" s="21">
        <v>139296.87</v>
      </c>
      <c r="G807" s="21">
        <v>25073.439999999999</v>
      </c>
      <c r="H807" s="30">
        <f t="shared" si="16"/>
        <v>164370.31</v>
      </c>
    </row>
    <row r="808" spans="1:8">
      <c r="A808" s="18">
        <f t="shared" si="15"/>
        <v>52</v>
      </c>
      <c r="B808" s="18" t="s">
        <v>1303</v>
      </c>
      <c r="C808" s="18" t="s">
        <v>1247</v>
      </c>
      <c r="D808" s="19" t="s">
        <v>1339</v>
      </c>
      <c r="E808" s="19" t="s">
        <v>1340</v>
      </c>
      <c r="F808" s="21">
        <v>13105.76</v>
      </c>
      <c r="G808" s="21">
        <v>2359.04</v>
      </c>
      <c r="H808" s="30">
        <f t="shared" si="16"/>
        <v>15464.8</v>
      </c>
    </row>
    <row r="809" spans="1:8">
      <c r="A809" s="18">
        <f t="shared" si="15"/>
        <v>53</v>
      </c>
      <c r="B809" s="18" t="s">
        <v>1303</v>
      </c>
      <c r="C809" s="18" t="s">
        <v>1247</v>
      </c>
      <c r="D809" s="19" t="s">
        <v>1023</v>
      </c>
      <c r="E809" s="19" t="s">
        <v>1341</v>
      </c>
      <c r="F809" s="21">
        <v>2774.4</v>
      </c>
      <c r="G809" s="21">
        <v>499.4</v>
      </c>
      <c r="H809" s="30">
        <f t="shared" si="16"/>
        <v>3273.8</v>
      </c>
    </row>
    <row r="810" spans="1:8">
      <c r="A810" s="18">
        <f t="shared" si="15"/>
        <v>54</v>
      </c>
      <c r="B810" s="18" t="s">
        <v>1303</v>
      </c>
      <c r="C810" s="18" t="s">
        <v>1247</v>
      </c>
      <c r="D810" s="19" t="s">
        <v>1148</v>
      </c>
      <c r="E810" s="19" t="s">
        <v>1342</v>
      </c>
      <c r="F810" s="21">
        <v>3411.6</v>
      </c>
      <c r="G810" s="21">
        <v>614.08000000000004</v>
      </c>
      <c r="H810" s="30">
        <f t="shared" si="16"/>
        <v>4025.68</v>
      </c>
    </row>
    <row r="811" spans="1:8">
      <c r="A811" s="18">
        <f t="shared" si="15"/>
        <v>55</v>
      </c>
      <c r="B811" s="18" t="s">
        <v>1292</v>
      </c>
      <c r="C811" s="18" t="s">
        <v>1247</v>
      </c>
      <c r="D811" s="19" t="s">
        <v>1343</v>
      </c>
      <c r="E811" s="19" t="s">
        <v>1344</v>
      </c>
      <c r="F811" s="21">
        <v>16167.1</v>
      </c>
      <c r="G811" s="21">
        <v>2910.08</v>
      </c>
      <c r="H811" s="30">
        <f t="shared" si="16"/>
        <v>19077.18</v>
      </c>
    </row>
    <row r="812" spans="1:8">
      <c r="A812" s="18">
        <f t="shared" si="15"/>
        <v>56</v>
      </c>
      <c r="B812" s="18" t="s">
        <v>1292</v>
      </c>
      <c r="C812" s="18" t="s">
        <v>1247</v>
      </c>
      <c r="D812" s="19" t="s">
        <v>1312</v>
      </c>
      <c r="E812" s="19" t="s">
        <v>1345</v>
      </c>
      <c r="F812" s="21">
        <v>31355.919999999998</v>
      </c>
      <c r="G812" s="21">
        <v>5644.06</v>
      </c>
      <c r="H812" s="30">
        <f t="shared" si="16"/>
        <v>36999.979999999996</v>
      </c>
    </row>
    <row r="813" spans="1:8">
      <c r="A813" s="18">
        <f t="shared" si="15"/>
        <v>57</v>
      </c>
      <c r="B813" s="18" t="s">
        <v>1292</v>
      </c>
      <c r="C813" s="18" t="s">
        <v>1247</v>
      </c>
      <c r="D813" s="19" t="s">
        <v>1068</v>
      </c>
      <c r="E813" s="19" t="s">
        <v>1346</v>
      </c>
      <c r="F813" s="21">
        <v>14812.88</v>
      </c>
      <c r="G813" s="21">
        <v>2666.32</v>
      </c>
      <c r="H813" s="30">
        <f t="shared" si="16"/>
        <v>17479.2</v>
      </c>
    </row>
    <row r="814" spans="1:8">
      <c r="A814" s="18">
        <f t="shared" si="15"/>
        <v>58</v>
      </c>
      <c r="B814" s="18" t="s">
        <v>1292</v>
      </c>
      <c r="C814" s="18" t="s">
        <v>1247</v>
      </c>
      <c r="D814" s="19" t="s">
        <v>1084</v>
      </c>
      <c r="E814" s="19" t="s">
        <v>1347</v>
      </c>
      <c r="F814" s="21">
        <v>29695.05</v>
      </c>
      <c r="G814" s="21">
        <v>5345.1</v>
      </c>
      <c r="H814" s="30">
        <f t="shared" si="16"/>
        <v>35040.15</v>
      </c>
    </row>
    <row r="815" spans="1:8">
      <c r="A815" s="18">
        <f t="shared" si="15"/>
        <v>59</v>
      </c>
      <c r="B815" s="18" t="s">
        <v>1292</v>
      </c>
      <c r="C815" s="18" t="s">
        <v>1247</v>
      </c>
      <c r="D815" s="19" t="s">
        <v>1348</v>
      </c>
      <c r="E815" s="19" t="s">
        <v>1349</v>
      </c>
      <c r="F815" s="21">
        <v>73588.52</v>
      </c>
      <c r="G815" s="21">
        <v>13245.92</v>
      </c>
      <c r="H815" s="30">
        <f t="shared" si="16"/>
        <v>86834.44</v>
      </c>
    </row>
    <row r="816" spans="1:8">
      <c r="A816" s="18">
        <f t="shared" si="15"/>
        <v>60</v>
      </c>
      <c r="B816" s="18" t="s">
        <v>1292</v>
      </c>
      <c r="C816" s="18" t="s">
        <v>1247</v>
      </c>
      <c r="D816" s="19" t="s">
        <v>1350</v>
      </c>
      <c r="E816" s="19" t="s">
        <v>1351</v>
      </c>
      <c r="F816" s="21">
        <v>7464</v>
      </c>
      <c r="G816" s="21">
        <v>1343.52</v>
      </c>
      <c r="H816" s="30">
        <f t="shared" si="16"/>
        <v>8807.52</v>
      </c>
    </row>
    <row r="817" spans="1:8">
      <c r="A817" s="18">
        <f t="shared" si="15"/>
        <v>61</v>
      </c>
      <c r="B817" s="18" t="s">
        <v>1292</v>
      </c>
      <c r="C817" s="18" t="s">
        <v>1247</v>
      </c>
      <c r="D817" s="19" t="s">
        <v>1352</v>
      </c>
      <c r="E817" s="19" t="s">
        <v>1353</v>
      </c>
      <c r="F817" s="21">
        <v>15900</v>
      </c>
      <c r="G817" s="21">
        <v>2862</v>
      </c>
      <c r="H817" s="30">
        <f t="shared" si="16"/>
        <v>18762</v>
      </c>
    </row>
    <row r="818" spans="1:8">
      <c r="A818" s="18">
        <f t="shared" si="15"/>
        <v>62</v>
      </c>
      <c r="B818" s="18" t="s">
        <v>1292</v>
      </c>
      <c r="C818" s="18" t="s">
        <v>1247</v>
      </c>
      <c r="D818" s="19" t="s">
        <v>988</v>
      </c>
      <c r="E818" s="19" t="s">
        <v>1354</v>
      </c>
      <c r="F818" s="21">
        <v>3227.52</v>
      </c>
      <c r="G818" s="21">
        <v>580.96</v>
      </c>
      <c r="H818" s="30">
        <f t="shared" si="16"/>
        <v>3808.48</v>
      </c>
    </row>
    <row r="819" spans="1:8">
      <c r="A819" s="18">
        <f t="shared" si="15"/>
        <v>63</v>
      </c>
      <c r="B819" s="18" t="s">
        <v>1292</v>
      </c>
      <c r="C819" s="18" t="s">
        <v>1247</v>
      </c>
      <c r="D819" s="19" t="s">
        <v>1355</v>
      </c>
      <c r="E819" s="19" t="s">
        <v>491</v>
      </c>
      <c r="F819" s="21">
        <v>28329</v>
      </c>
      <c r="G819" s="21">
        <v>5099.22</v>
      </c>
      <c r="H819" s="30">
        <f t="shared" si="16"/>
        <v>33428.22</v>
      </c>
    </row>
    <row r="820" spans="1:8">
      <c r="A820" s="18">
        <f t="shared" si="15"/>
        <v>64</v>
      </c>
      <c r="B820" s="18" t="s">
        <v>1292</v>
      </c>
      <c r="C820" s="18" t="s">
        <v>1247</v>
      </c>
      <c r="D820" s="19" t="s">
        <v>1356</v>
      </c>
      <c r="E820" s="19" t="s">
        <v>1357</v>
      </c>
      <c r="F820" s="21">
        <v>8520.15</v>
      </c>
      <c r="G820" s="21">
        <v>1533.64</v>
      </c>
      <c r="H820" s="30">
        <f t="shared" si="16"/>
        <v>10053.789999999999</v>
      </c>
    </row>
    <row r="821" spans="1:8">
      <c r="A821" s="18">
        <f t="shared" si="15"/>
        <v>65</v>
      </c>
      <c r="B821" s="18" t="s">
        <v>1292</v>
      </c>
      <c r="C821" s="18" t="s">
        <v>1247</v>
      </c>
      <c r="D821" s="19" t="s">
        <v>1358</v>
      </c>
      <c r="E821" s="19" t="s">
        <v>1359</v>
      </c>
      <c r="F821" s="21">
        <v>45764</v>
      </c>
      <c r="G821" s="21">
        <v>8237.52</v>
      </c>
      <c r="H821" s="30">
        <f t="shared" si="16"/>
        <v>54001.520000000004</v>
      </c>
    </row>
    <row r="822" spans="1:8">
      <c r="A822" s="18">
        <f t="shared" si="15"/>
        <v>66</v>
      </c>
      <c r="B822" s="18" t="s">
        <v>1360</v>
      </c>
      <c r="C822" s="18" t="s">
        <v>1247</v>
      </c>
      <c r="D822" s="19" t="s">
        <v>1361</v>
      </c>
      <c r="E822" s="19" t="s">
        <v>1362</v>
      </c>
      <c r="F822" s="21">
        <v>81529.789999999994</v>
      </c>
      <c r="G822" s="21">
        <v>14675.36</v>
      </c>
      <c r="H822" s="30">
        <f t="shared" si="16"/>
        <v>96205.15</v>
      </c>
    </row>
    <row r="823" spans="1:8">
      <c r="A823" s="18">
        <f t="shared" ref="A823:A831" si="17">+A822+1</f>
        <v>67</v>
      </c>
      <c r="B823" s="18" t="s">
        <v>1360</v>
      </c>
      <c r="C823" s="18" t="s">
        <v>1247</v>
      </c>
      <c r="D823" s="19" t="s">
        <v>1363</v>
      </c>
      <c r="E823" s="19" t="s">
        <v>1364</v>
      </c>
      <c r="F823" s="21">
        <v>2186.46</v>
      </c>
      <c r="G823" s="21">
        <v>393.56</v>
      </c>
      <c r="H823" s="30">
        <f t="shared" ref="H823:H831" si="18">+F823+G823</f>
        <v>2580.02</v>
      </c>
    </row>
    <row r="824" spans="1:8">
      <c r="A824" s="18">
        <f t="shared" si="17"/>
        <v>68</v>
      </c>
      <c r="B824" s="18" t="s">
        <v>1290</v>
      </c>
      <c r="C824" s="18" t="s">
        <v>1247</v>
      </c>
      <c r="D824" s="19" t="s">
        <v>696</v>
      </c>
      <c r="E824" s="19" t="s">
        <v>1291</v>
      </c>
      <c r="F824" s="21">
        <v>515433.9</v>
      </c>
      <c r="G824" s="21">
        <v>92778.1</v>
      </c>
      <c r="H824" s="30">
        <f t="shared" si="18"/>
        <v>608212</v>
      </c>
    </row>
    <row r="825" spans="1:8">
      <c r="A825" s="18">
        <f t="shared" si="17"/>
        <v>69</v>
      </c>
      <c r="B825" s="18" t="s">
        <v>1290</v>
      </c>
      <c r="C825" s="18" t="s">
        <v>1247</v>
      </c>
      <c r="D825" s="19" t="s">
        <v>1356</v>
      </c>
      <c r="E825" s="19" t="s">
        <v>1365</v>
      </c>
      <c r="F825" s="21">
        <v>155814.24</v>
      </c>
      <c r="G825" s="21">
        <v>28046.560000000001</v>
      </c>
      <c r="H825" s="30">
        <f t="shared" si="18"/>
        <v>183860.8</v>
      </c>
    </row>
    <row r="826" spans="1:8">
      <c r="A826" s="18">
        <f t="shared" si="17"/>
        <v>70</v>
      </c>
      <c r="B826" s="18" t="s">
        <v>1366</v>
      </c>
      <c r="C826" s="18" t="s">
        <v>1247</v>
      </c>
      <c r="D826" s="19" t="s">
        <v>1367</v>
      </c>
      <c r="E826" s="19" t="s">
        <v>1368</v>
      </c>
      <c r="F826" s="21">
        <v>11877.1</v>
      </c>
      <c r="G826" s="21">
        <v>2137.88</v>
      </c>
      <c r="H826" s="30">
        <f t="shared" si="18"/>
        <v>14014.98</v>
      </c>
    </row>
    <row r="827" spans="1:8">
      <c r="A827" s="18">
        <f t="shared" si="17"/>
        <v>71</v>
      </c>
      <c r="B827" s="18" t="s">
        <v>1366</v>
      </c>
      <c r="C827" s="18" t="s">
        <v>1247</v>
      </c>
      <c r="D827" s="19" t="s">
        <v>856</v>
      </c>
      <c r="E827" s="19" t="s">
        <v>1369</v>
      </c>
      <c r="F827" s="21">
        <v>389.84</v>
      </c>
      <c r="G827" s="21">
        <v>70.180000000000007</v>
      </c>
      <c r="H827" s="30">
        <f t="shared" si="18"/>
        <v>460.02</v>
      </c>
    </row>
    <row r="828" spans="1:8">
      <c r="A828" s="18">
        <f t="shared" si="17"/>
        <v>72</v>
      </c>
      <c r="B828" s="18" t="s">
        <v>1366</v>
      </c>
      <c r="C828" s="18" t="s">
        <v>1247</v>
      </c>
      <c r="D828" s="19" t="s">
        <v>1018</v>
      </c>
      <c r="E828" s="19" t="s">
        <v>1370</v>
      </c>
      <c r="F828" s="21">
        <v>60419.48</v>
      </c>
      <c r="G828" s="21">
        <v>10875.5</v>
      </c>
      <c r="H828" s="30">
        <f t="shared" si="18"/>
        <v>71294.98000000001</v>
      </c>
    </row>
    <row r="829" spans="1:8">
      <c r="A829" s="18">
        <f t="shared" si="17"/>
        <v>73</v>
      </c>
      <c r="B829" s="18" t="s">
        <v>1371</v>
      </c>
      <c r="C829" s="18" t="s">
        <v>1247</v>
      </c>
      <c r="D829" s="19" t="s">
        <v>1372</v>
      </c>
      <c r="E829" s="19" t="s">
        <v>1373</v>
      </c>
      <c r="F829" s="21">
        <v>34375</v>
      </c>
      <c r="G829" s="21">
        <v>4125</v>
      </c>
      <c r="H829" s="30">
        <f t="shared" si="18"/>
        <v>38500</v>
      </c>
    </row>
    <row r="830" spans="1:8">
      <c r="A830" s="18">
        <f t="shared" si="17"/>
        <v>74</v>
      </c>
      <c r="B830" s="18" t="s">
        <v>1371</v>
      </c>
      <c r="C830" s="18" t="s">
        <v>1247</v>
      </c>
      <c r="D830" s="19" t="s">
        <v>1372</v>
      </c>
      <c r="E830" s="19" t="s">
        <v>1374</v>
      </c>
      <c r="F830" s="21">
        <v>33035.71</v>
      </c>
      <c r="G830" s="21">
        <v>3964.28</v>
      </c>
      <c r="H830" s="30">
        <f t="shared" si="18"/>
        <v>36999.99</v>
      </c>
    </row>
    <row r="831" spans="1:8">
      <c r="A831" s="18">
        <f t="shared" si="17"/>
        <v>75</v>
      </c>
      <c r="B831" s="18" t="s">
        <v>1371</v>
      </c>
      <c r="C831" s="18" t="s">
        <v>1247</v>
      </c>
      <c r="D831" s="19" t="s">
        <v>1312</v>
      </c>
      <c r="E831" s="19" t="s">
        <v>1375</v>
      </c>
      <c r="F831" s="21">
        <v>21875</v>
      </c>
      <c r="G831" s="21">
        <v>2625</v>
      </c>
      <c r="H831" s="30">
        <f t="shared" si="18"/>
        <v>24500</v>
      </c>
    </row>
    <row r="832" spans="1:8" ht="15.75">
      <c r="A832" s="18"/>
      <c r="B832" s="18"/>
      <c r="C832" s="18"/>
      <c r="D832" s="18"/>
      <c r="E832" s="18"/>
      <c r="F832" s="18"/>
      <c r="G832" s="18"/>
      <c r="H832" s="31">
        <f>SUM(H757:H831)</f>
        <v>7675810.7699999986</v>
      </c>
    </row>
    <row r="833" spans="1:8">
      <c r="H833" s="37"/>
    </row>
    <row r="834" spans="1:8" ht="21">
      <c r="A834" s="26" t="s">
        <v>4</v>
      </c>
      <c r="B834" s="27" t="s">
        <v>11</v>
      </c>
      <c r="C834" s="27" t="s">
        <v>9</v>
      </c>
      <c r="D834" s="27" t="s">
        <v>5</v>
      </c>
      <c r="E834" s="27" t="s">
        <v>6</v>
      </c>
      <c r="F834" s="27" t="s">
        <v>40</v>
      </c>
      <c r="G834" s="27" t="s">
        <v>41</v>
      </c>
      <c r="H834" s="28" t="s">
        <v>42</v>
      </c>
    </row>
    <row r="835" spans="1:8">
      <c r="A835" s="18">
        <v>1</v>
      </c>
      <c r="B835" s="18" t="s">
        <v>1376</v>
      </c>
      <c r="C835" s="18" t="s">
        <v>1377</v>
      </c>
      <c r="D835" s="19" t="s">
        <v>1378</v>
      </c>
      <c r="E835" s="19" t="s">
        <v>1379</v>
      </c>
      <c r="F835" s="21">
        <v>28432</v>
      </c>
      <c r="G835" s="21">
        <v>7960.96</v>
      </c>
      <c r="H835" s="30">
        <f>+F835+G835</f>
        <v>36392.959999999999</v>
      </c>
    </row>
    <row r="836" spans="1:8">
      <c r="A836" s="18">
        <f>+A835+1</f>
        <v>2</v>
      </c>
      <c r="B836" s="18" t="s">
        <v>1376</v>
      </c>
      <c r="C836" s="18" t="s">
        <v>1377</v>
      </c>
      <c r="D836" s="19" t="s">
        <v>1380</v>
      </c>
      <c r="E836" s="19" t="s">
        <v>1381</v>
      </c>
      <c r="F836" s="21">
        <v>960712</v>
      </c>
      <c r="G836" s="21">
        <v>268999.36</v>
      </c>
      <c r="H836" s="30">
        <f t="shared" ref="H836:H874" si="19">+F836+G836</f>
        <v>1229711.3599999999</v>
      </c>
    </row>
    <row r="837" spans="1:8">
      <c r="A837" s="18">
        <f t="shared" ref="A837:A874" si="20">+A836+1</f>
        <v>3</v>
      </c>
      <c r="B837" s="18" t="s">
        <v>1382</v>
      </c>
      <c r="C837" s="18" t="s">
        <v>1377</v>
      </c>
      <c r="D837" s="19" t="s">
        <v>756</v>
      </c>
      <c r="E837" s="19" t="s">
        <v>1383</v>
      </c>
      <c r="F837" s="21">
        <v>136940</v>
      </c>
      <c r="G837" s="21">
        <v>24649.200000000001</v>
      </c>
      <c r="H837" s="30">
        <f t="shared" si="19"/>
        <v>161589.20000000001</v>
      </c>
    </row>
    <row r="838" spans="1:8">
      <c r="A838" s="18">
        <f t="shared" si="20"/>
        <v>4</v>
      </c>
      <c r="B838" s="18" t="s">
        <v>1384</v>
      </c>
      <c r="C838" s="18" t="s">
        <v>1377</v>
      </c>
      <c r="D838" s="19" t="s">
        <v>720</v>
      </c>
      <c r="E838" s="19" t="s">
        <v>1385</v>
      </c>
      <c r="F838" s="21">
        <v>2230000</v>
      </c>
      <c r="G838" s="21">
        <v>401400</v>
      </c>
      <c r="H838" s="30">
        <f t="shared" si="19"/>
        <v>2631400</v>
      </c>
    </row>
    <row r="839" spans="1:8">
      <c r="A839" s="18">
        <f t="shared" si="20"/>
        <v>5</v>
      </c>
      <c r="B839" s="18" t="s">
        <v>1384</v>
      </c>
      <c r="C839" s="18" t="s">
        <v>1377</v>
      </c>
      <c r="D839" s="19" t="s">
        <v>720</v>
      </c>
      <c r="E839" s="19" t="s">
        <v>1386</v>
      </c>
      <c r="F839" s="21">
        <v>2230000.4</v>
      </c>
      <c r="G839" s="21">
        <v>401400</v>
      </c>
      <c r="H839" s="30">
        <f t="shared" si="19"/>
        <v>2631400.4</v>
      </c>
    </row>
    <row r="840" spans="1:8">
      <c r="A840" s="18">
        <f t="shared" si="20"/>
        <v>6</v>
      </c>
      <c r="B840" s="18" t="s">
        <v>1387</v>
      </c>
      <c r="C840" s="18" t="s">
        <v>1377</v>
      </c>
      <c r="D840" s="19" t="s">
        <v>1388</v>
      </c>
      <c r="E840" s="19" t="s">
        <v>1389</v>
      </c>
      <c r="F840" s="21">
        <v>61290</v>
      </c>
      <c r="G840" s="21">
        <v>11032.2</v>
      </c>
      <c r="H840" s="30">
        <f t="shared" si="19"/>
        <v>72322.2</v>
      </c>
    </row>
    <row r="841" spans="1:8">
      <c r="A841" s="18">
        <f t="shared" si="20"/>
        <v>7</v>
      </c>
      <c r="B841" s="18" t="s">
        <v>1387</v>
      </c>
      <c r="C841" s="18" t="s">
        <v>1377</v>
      </c>
      <c r="D841" s="19" t="s">
        <v>771</v>
      </c>
      <c r="E841" s="19" t="s">
        <v>1390</v>
      </c>
      <c r="F841" s="21">
        <v>512800</v>
      </c>
      <c r="G841" s="21">
        <v>92304</v>
      </c>
      <c r="H841" s="30">
        <f t="shared" si="19"/>
        <v>605104</v>
      </c>
    </row>
    <row r="842" spans="1:8">
      <c r="A842" s="18">
        <f t="shared" si="20"/>
        <v>8</v>
      </c>
      <c r="B842" s="18" t="s">
        <v>1391</v>
      </c>
      <c r="C842" s="18" t="s">
        <v>1377</v>
      </c>
      <c r="D842" s="19" t="s">
        <v>1392</v>
      </c>
      <c r="E842" s="19" t="s">
        <v>1393</v>
      </c>
      <c r="F842" s="21">
        <v>355505</v>
      </c>
      <c r="G842" s="21">
        <v>63990.9</v>
      </c>
      <c r="H842" s="30">
        <f t="shared" si="19"/>
        <v>419495.9</v>
      </c>
    </row>
    <row r="843" spans="1:8">
      <c r="A843" s="18">
        <f t="shared" si="20"/>
        <v>9</v>
      </c>
      <c r="B843" s="18" t="s">
        <v>1391</v>
      </c>
      <c r="C843" s="18" t="s">
        <v>1377</v>
      </c>
      <c r="D843" s="19" t="s">
        <v>671</v>
      </c>
      <c r="E843" s="19" t="s">
        <v>1394</v>
      </c>
      <c r="F843" s="21">
        <v>519750</v>
      </c>
      <c r="G843" s="21">
        <v>93555</v>
      </c>
      <c r="H843" s="30">
        <f t="shared" si="19"/>
        <v>613305</v>
      </c>
    </row>
    <row r="844" spans="1:8">
      <c r="A844" s="18">
        <f t="shared" si="20"/>
        <v>10</v>
      </c>
      <c r="B844" s="18" t="s">
        <v>1391</v>
      </c>
      <c r="C844" s="18" t="s">
        <v>1377</v>
      </c>
      <c r="D844" s="19" t="s">
        <v>671</v>
      </c>
      <c r="E844" s="19" t="s">
        <v>1395</v>
      </c>
      <c r="F844" s="21">
        <v>156300</v>
      </c>
      <c r="G844" s="21">
        <v>28134</v>
      </c>
      <c r="H844" s="30">
        <f t="shared" si="19"/>
        <v>184434</v>
      </c>
    </row>
    <row r="845" spans="1:8">
      <c r="A845" s="18">
        <f t="shared" si="20"/>
        <v>11</v>
      </c>
      <c r="B845" s="18" t="s">
        <v>1391</v>
      </c>
      <c r="C845" s="18" t="s">
        <v>1377</v>
      </c>
      <c r="D845" s="19" t="s">
        <v>1396</v>
      </c>
      <c r="E845" s="19" t="s">
        <v>1397</v>
      </c>
      <c r="F845" s="21">
        <v>222395</v>
      </c>
      <c r="G845" s="21">
        <v>40031.1</v>
      </c>
      <c r="H845" s="30">
        <f t="shared" si="19"/>
        <v>262426.09999999998</v>
      </c>
    </row>
    <row r="846" spans="1:8">
      <c r="A846" s="18">
        <f t="shared" si="20"/>
        <v>12</v>
      </c>
      <c r="B846" s="18" t="s">
        <v>1398</v>
      </c>
      <c r="C846" s="18" t="s">
        <v>1377</v>
      </c>
      <c r="D846" s="19" t="s">
        <v>1399</v>
      </c>
      <c r="E846" s="19" t="s">
        <v>1038</v>
      </c>
      <c r="F846" s="21">
        <v>170844</v>
      </c>
      <c r="G846" s="21">
        <v>30752</v>
      </c>
      <c r="H846" s="30">
        <f t="shared" si="19"/>
        <v>201596</v>
      </c>
    </row>
    <row r="847" spans="1:8">
      <c r="A847" s="18">
        <f t="shared" si="20"/>
        <v>13</v>
      </c>
      <c r="B847" s="18" t="s">
        <v>1398</v>
      </c>
      <c r="C847" s="18" t="s">
        <v>1377</v>
      </c>
      <c r="D847" s="19" t="s">
        <v>1400</v>
      </c>
      <c r="E847" s="19" t="s">
        <v>1401</v>
      </c>
      <c r="F847" s="21">
        <v>210511</v>
      </c>
      <c r="G847" s="21">
        <v>37892</v>
      </c>
      <c r="H847" s="30">
        <f t="shared" si="19"/>
        <v>248403</v>
      </c>
    </row>
    <row r="848" spans="1:8">
      <c r="A848" s="18">
        <f t="shared" si="20"/>
        <v>14</v>
      </c>
      <c r="B848" s="18" t="s">
        <v>1398</v>
      </c>
      <c r="C848" s="18" t="s">
        <v>1377</v>
      </c>
      <c r="D848" s="19" t="s">
        <v>1402</v>
      </c>
      <c r="E848" s="19" t="s">
        <v>1403</v>
      </c>
      <c r="F848" s="21">
        <v>169492</v>
      </c>
      <c r="G848" s="21">
        <v>30508</v>
      </c>
      <c r="H848" s="30">
        <f t="shared" si="19"/>
        <v>200000</v>
      </c>
    </row>
    <row r="849" spans="1:8">
      <c r="A849" s="18">
        <f t="shared" si="20"/>
        <v>15</v>
      </c>
      <c r="B849" s="18" t="s">
        <v>1398</v>
      </c>
      <c r="C849" s="18" t="s">
        <v>1377</v>
      </c>
      <c r="D849" s="19" t="s">
        <v>1402</v>
      </c>
      <c r="E849" s="19" t="s">
        <v>1404</v>
      </c>
      <c r="F849" s="21">
        <v>187288</v>
      </c>
      <c r="G849" s="21">
        <v>33712</v>
      </c>
      <c r="H849" s="30">
        <f t="shared" si="19"/>
        <v>221000</v>
      </c>
    </row>
    <row r="850" spans="1:8">
      <c r="A850" s="18">
        <f t="shared" si="20"/>
        <v>16</v>
      </c>
      <c r="B850" s="18" t="s">
        <v>1405</v>
      </c>
      <c r="C850" s="18" t="s">
        <v>1377</v>
      </c>
      <c r="D850" s="19" t="s">
        <v>1406</v>
      </c>
      <c r="E850" s="19" t="s">
        <v>1407</v>
      </c>
      <c r="F850" s="21">
        <v>339699</v>
      </c>
      <c r="G850" s="21">
        <v>61145.82</v>
      </c>
      <c r="H850" s="30">
        <f t="shared" si="19"/>
        <v>400844.82</v>
      </c>
    </row>
    <row r="851" spans="1:8">
      <c r="A851" s="18">
        <f t="shared" si="20"/>
        <v>17</v>
      </c>
      <c r="B851" s="18" t="s">
        <v>1405</v>
      </c>
      <c r="C851" s="18" t="s">
        <v>1377</v>
      </c>
      <c r="D851" s="19" t="s">
        <v>684</v>
      </c>
      <c r="E851" s="19" t="s">
        <v>1408</v>
      </c>
      <c r="F851" s="21">
        <v>14800</v>
      </c>
      <c r="G851" s="21">
        <v>2664</v>
      </c>
      <c r="H851" s="30">
        <f t="shared" si="19"/>
        <v>17464</v>
      </c>
    </row>
    <row r="852" spans="1:8">
      <c r="A852" s="18">
        <f t="shared" si="20"/>
        <v>18</v>
      </c>
      <c r="B852" s="18" t="s">
        <v>1405</v>
      </c>
      <c r="C852" s="18" t="s">
        <v>1377</v>
      </c>
      <c r="D852" s="19" t="s">
        <v>1190</v>
      </c>
      <c r="E852" s="19" t="s">
        <v>1409</v>
      </c>
      <c r="F852" s="21">
        <v>178892</v>
      </c>
      <c r="G852" s="21">
        <v>32200.560000000001</v>
      </c>
      <c r="H852" s="30">
        <f t="shared" si="19"/>
        <v>211092.56</v>
      </c>
    </row>
    <row r="853" spans="1:8">
      <c r="A853" s="18">
        <f t="shared" si="20"/>
        <v>19</v>
      </c>
      <c r="B853" s="18" t="s">
        <v>1405</v>
      </c>
      <c r="C853" s="18" t="s">
        <v>1377</v>
      </c>
      <c r="D853" s="19" t="s">
        <v>773</v>
      </c>
      <c r="E853" s="19" t="s">
        <v>1410</v>
      </c>
      <c r="F853" s="21">
        <v>4550</v>
      </c>
      <c r="G853" s="21">
        <v>819</v>
      </c>
      <c r="H853" s="30">
        <f t="shared" si="19"/>
        <v>5369</v>
      </c>
    </row>
    <row r="854" spans="1:8">
      <c r="A854" s="18">
        <f t="shared" si="20"/>
        <v>20</v>
      </c>
      <c r="B854" s="18" t="s">
        <v>1382</v>
      </c>
      <c r="C854" s="18" t="s">
        <v>1377</v>
      </c>
      <c r="D854" s="19" t="s">
        <v>1343</v>
      </c>
      <c r="E854" s="19" t="s">
        <v>1411</v>
      </c>
      <c r="F854" s="21">
        <v>11000</v>
      </c>
      <c r="G854" s="21">
        <v>1980</v>
      </c>
      <c r="H854" s="30">
        <f t="shared" si="19"/>
        <v>12980</v>
      </c>
    </row>
    <row r="855" spans="1:8">
      <c r="A855" s="18">
        <f t="shared" si="20"/>
        <v>21</v>
      </c>
      <c r="B855" s="18" t="s">
        <v>1382</v>
      </c>
      <c r="C855" s="18" t="s">
        <v>1377</v>
      </c>
      <c r="D855" s="19" t="s">
        <v>1322</v>
      </c>
      <c r="E855" s="19" t="s">
        <v>1412</v>
      </c>
      <c r="F855" s="21">
        <v>11000</v>
      </c>
      <c r="G855" s="21">
        <v>1980</v>
      </c>
      <c r="H855" s="30">
        <f t="shared" si="19"/>
        <v>12980</v>
      </c>
    </row>
    <row r="856" spans="1:8">
      <c r="A856" s="18">
        <f t="shared" si="20"/>
        <v>22</v>
      </c>
      <c r="B856" s="18" t="s">
        <v>1382</v>
      </c>
      <c r="C856" s="18" t="s">
        <v>1377</v>
      </c>
      <c r="D856" s="19" t="s">
        <v>1322</v>
      </c>
      <c r="E856" s="19" t="s">
        <v>1413</v>
      </c>
      <c r="F856" s="21">
        <v>11000</v>
      </c>
      <c r="G856" s="21">
        <v>1980</v>
      </c>
      <c r="H856" s="30">
        <f t="shared" si="19"/>
        <v>12980</v>
      </c>
    </row>
    <row r="857" spans="1:8">
      <c r="A857" s="18">
        <f t="shared" si="20"/>
        <v>23</v>
      </c>
      <c r="B857" s="18" t="s">
        <v>1414</v>
      </c>
      <c r="C857" s="18" t="s">
        <v>1377</v>
      </c>
      <c r="D857" s="19" t="s">
        <v>1218</v>
      </c>
      <c r="E857" s="19" t="s">
        <v>1415</v>
      </c>
      <c r="F857" s="21">
        <v>13500</v>
      </c>
      <c r="G857" s="21">
        <v>3780</v>
      </c>
      <c r="H857" s="30">
        <f t="shared" si="19"/>
        <v>17280</v>
      </c>
    </row>
    <row r="858" spans="1:8">
      <c r="A858" s="18">
        <f t="shared" si="20"/>
        <v>24</v>
      </c>
      <c r="B858" s="18" t="s">
        <v>1387</v>
      </c>
      <c r="C858" s="18" t="s">
        <v>1377</v>
      </c>
      <c r="D858" s="19" t="s">
        <v>1135</v>
      </c>
      <c r="E858" s="19" t="s">
        <v>1416</v>
      </c>
      <c r="F858" s="21">
        <v>750000</v>
      </c>
      <c r="G858" s="21">
        <v>135000</v>
      </c>
      <c r="H858" s="30">
        <f t="shared" si="19"/>
        <v>885000</v>
      </c>
    </row>
    <row r="859" spans="1:8">
      <c r="A859" s="18">
        <f t="shared" si="20"/>
        <v>25</v>
      </c>
      <c r="B859" s="18" t="s">
        <v>1387</v>
      </c>
      <c r="C859" s="18" t="s">
        <v>1377</v>
      </c>
      <c r="D859" s="19" t="s">
        <v>1417</v>
      </c>
      <c r="E859" s="19" t="s">
        <v>1418</v>
      </c>
      <c r="F859" s="21">
        <v>11820.6</v>
      </c>
      <c r="G859" s="21">
        <v>2127.6999999999998</v>
      </c>
      <c r="H859" s="30">
        <f t="shared" si="19"/>
        <v>13948.3</v>
      </c>
    </row>
    <row r="860" spans="1:8">
      <c r="A860" s="18">
        <f t="shared" si="20"/>
        <v>26</v>
      </c>
      <c r="B860" s="18" t="s">
        <v>1419</v>
      </c>
      <c r="C860" s="18" t="s">
        <v>1377</v>
      </c>
      <c r="D860" s="19" t="s">
        <v>1016</v>
      </c>
      <c r="E860" s="19" t="s">
        <v>1420</v>
      </c>
      <c r="F860" s="21">
        <v>168493.61</v>
      </c>
      <c r="G860" s="21">
        <v>30328.86</v>
      </c>
      <c r="H860" s="30">
        <f t="shared" si="19"/>
        <v>198822.46999999997</v>
      </c>
    </row>
    <row r="861" spans="1:8">
      <c r="A861" s="18">
        <f t="shared" si="20"/>
        <v>27</v>
      </c>
      <c r="B861" s="18" t="s">
        <v>1419</v>
      </c>
      <c r="C861" s="18" t="s">
        <v>1377</v>
      </c>
      <c r="D861" s="19" t="s">
        <v>1016</v>
      </c>
      <c r="E861" s="19" t="s">
        <v>1421</v>
      </c>
      <c r="F861" s="21">
        <v>381355.94</v>
      </c>
      <c r="G861" s="21">
        <v>68644.06</v>
      </c>
      <c r="H861" s="30">
        <f t="shared" si="19"/>
        <v>450000</v>
      </c>
    </row>
    <row r="862" spans="1:8">
      <c r="A862" s="18">
        <f t="shared" si="20"/>
        <v>28</v>
      </c>
      <c r="B862" s="18" t="s">
        <v>1391</v>
      </c>
      <c r="C862" s="18" t="s">
        <v>1377</v>
      </c>
      <c r="D862" s="19" t="s">
        <v>1422</v>
      </c>
      <c r="E862" s="19" t="s">
        <v>1423</v>
      </c>
      <c r="F862" s="21">
        <v>95135.2</v>
      </c>
      <c r="G862" s="21">
        <v>17124.34</v>
      </c>
      <c r="H862" s="30">
        <f t="shared" si="19"/>
        <v>112259.54</v>
      </c>
    </row>
    <row r="863" spans="1:8">
      <c r="A863" s="18">
        <f t="shared" si="20"/>
        <v>29</v>
      </c>
      <c r="B863" s="18" t="s">
        <v>1391</v>
      </c>
      <c r="C863" s="18" t="s">
        <v>1377</v>
      </c>
      <c r="D863" s="19" t="s">
        <v>1084</v>
      </c>
      <c r="E863" s="19" t="s">
        <v>1424</v>
      </c>
      <c r="F863" s="21">
        <v>66960</v>
      </c>
      <c r="G863" s="21">
        <v>12052.8</v>
      </c>
      <c r="H863" s="30">
        <f t="shared" si="19"/>
        <v>79012.800000000003</v>
      </c>
    </row>
    <row r="864" spans="1:8">
      <c r="A864" s="18">
        <f t="shared" si="20"/>
        <v>30</v>
      </c>
      <c r="B864" s="18" t="s">
        <v>1391</v>
      </c>
      <c r="C864" s="18" t="s">
        <v>1377</v>
      </c>
      <c r="D864" s="19" t="s">
        <v>993</v>
      </c>
      <c r="E864" s="19" t="s">
        <v>1425</v>
      </c>
      <c r="F864" s="21">
        <v>417200</v>
      </c>
      <c r="G864" s="21">
        <v>75096</v>
      </c>
      <c r="H864" s="30">
        <f t="shared" si="19"/>
        <v>492296</v>
      </c>
    </row>
    <row r="865" spans="1:8">
      <c r="A865" s="18">
        <f t="shared" si="20"/>
        <v>31</v>
      </c>
      <c r="B865" s="18" t="s">
        <v>1391</v>
      </c>
      <c r="C865" s="18" t="s">
        <v>1377</v>
      </c>
      <c r="D865" s="19" t="s">
        <v>1135</v>
      </c>
      <c r="E865" s="19" t="s">
        <v>1426</v>
      </c>
      <c r="F865" s="21">
        <v>245490</v>
      </c>
      <c r="G865" s="21">
        <v>44188.2</v>
      </c>
      <c r="H865" s="30">
        <f t="shared" si="19"/>
        <v>289678.2</v>
      </c>
    </row>
    <row r="866" spans="1:8">
      <c r="A866" s="18">
        <f t="shared" si="20"/>
        <v>32</v>
      </c>
      <c r="B866" s="18" t="s">
        <v>1427</v>
      </c>
      <c r="C866" s="18" t="s">
        <v>1377</v>
      </c>
      <c r="D866" s="19" t="s">
        <v>950</v>
      </c>
      <c r="E866" s="19" t="s">
        <v>1428</v>
      </c>
      <c r="F866" s="21">
        <v>42075</v>
      </c>
      <c r="G866" s="21">
        <v>7573.5</v>
      </c>
      <c r="H866" s="30">
        <f t="shared" si="19"/>
        <v>49648.5</v>
      </c>
    </row>
    <row r="867" spans="1:8">
      <c r="A867" s="18">
        <f t="shared" si="20"/>
        <v>33</v>
      </c>
      <c r="B867" s="18" t="s">
        <v>1427</v>
      </c>
      <c r="C867" s="18" t="s">
        <v>1377</v>
      </c>
      <c r="D867" s="19" t="s">
        <v>1429</v>
      </c>
      <c r="E867" s="19" t="s">
        <v>1430</v>
      </c>
      <c r="F867" s="21">
        <v>5890</v>
      </c>
      <c r="G867" s="21">
        <v>1060.2</v>
      </c>
      <c r="H867" s="30">
        <f t="shared" si="19"/>
        <v>6950.2</v>
      </c>
    </row>
    <row r="868" spans="1:8">
      <c r="A868" s="18">
        <f t="shared" si="20"/>
        <v>34</v>
      </c>
      <c r="B868" s="18" t="s">
        <v>1427</v>
      </c>
      <c r="C868" s="18" t="s">
        <v>1377</v>
      </c>
      <c r="D868" s="19" t="s">
        <v>1431</v>
      </c>
      <c r="E868" s="19" t="s">
        <v>1432</v>
      </c>
      <c r="F868" s="21">
        <v>51855</v>
      </c>
      <c r="G868" s="21">
        <v>9333.9</v>
      </c>
      <c r="H868" s="30">
        <f t="shared" si="19"/>
        <v>61188.9</v>
      </c>
    </row>
    <row r="869" spans="1:8">
      <c r="A869" s="18">
        <f t="shared" si="20"/>
        <v>35</v>
      </c>
      <c r="B869" s="18" t="s">
        <v>1427</v>
      </c>
      <c r="C869" s="18" t="s">
        <v>1377</v>
      </c>
      <c r="D869" s="19" t="s">
        <v>1244</v>
      </c>
      <c r="E869" s="19" t="s">
        <v>1433</v>
      </c>
      <c r="F869" s="21">
        <v>15800</v>
      </c>
      <c r="G869" s="21">
        <v>2844</v>
      </c>
      <c r="H869" s="30">
        <f t="shared" si="19"/>
        <v>18644</v>
      </c>
    </row>
    <row r="870" spans="1:8">
      <c r="A870" s="18">
        <f t="shared" si="20"/>
        <v>36</v>
      </c>
      <c r="B870" s="18" t="s">
        <v>1434</v>
      </c>
      <c r="C870" s="18" t="s">
        <v>1377</v>
      </c>
      <c r="D870" s="19" t="s">
        <v>1075</v>
      </c>
      <c r="E870" s="19" t="s">
        <v>1435</v>
      </c>
      <c r="F870" s="21">
        <v>61094.25</v>
      </c>
      <c r="G870" s="21">
        <v>10996.96</v>
      </c>
      <c r="H870" s="30">
        <f t="shared" si="19"/>
        <v>72091.209999999992</v>
      </c>
    </row>
    <row r="871" spans="1:8">
      <c r="A871" s="18">
        <f t="shared" si="20"/>
        <v>37</v>
      </c>
      <c r="B871" s="18" t="s">
        <v>1436</v>
      </c>
      <c r="C871" s="18" t="s">
        <v>1377</v>
      </c>
      <c r="D871" s="19" t="s">
        <v>1437</v>
      </c>
      <c r="E871" s="19" t="s">
        <v>1438</v>
      </c>
      <c r="F871" s="21">
        <v>211725</v>
      </c>
      <c r="G871" s="21">
        <v>59283</v>
      </c>
      <c r="H871" s="30">
        <f t="shared" si="19"/>
        <v>271008</v>
      </c>
    </row>
    <row r="872" spans="1:8">
      <c r="A872" s="18">
        <f t="shared" si="20"/>
        <v>38</v>
      </c>
      <c r="B872" s="18" t="s">
        <v>1436</v>
      </c>
      <c r="C872" s="18" t="s">
        <v>1377</v>
      </c>
      <c r="D872" s="19" t="s">
        <v>1439</v>
      </c>
      <c r="E872" s="19" t="s">
        <v>1440</v>
      </c>
      <c r="F872" s="21">
        <v>152525</v>
      </c>
      <c r="G872" s="21">
        <v>42707</v>
      </c>
      <c r="H872" s="30">
        <f t="shared" si="19"/>
        <v>195232</v>
      </c>
    </row>
    <row r="873" spans="1:8">
      <c r="A873" s="18">
        <f t="shared" si="20"/>
        <v>39</v>
      </c>
      <c r="B873" s="18" t="s">
        <v>1436</v>
      </c>
      <c r="C873" s="18" t="s">
        <v>1377</v>
      </c>
      <c r="D873" s="19" t="s">
        <v>1439</v>
      </c>
      <c r="E873" s="19" t="s">
        <v>1441</v>
      </c>
      <c r="F873" s="21">
        <v>56675</v>
      </c>
      <c r="G873" s="21">
        <v>15869</v>
      </c>
      <c r="H873" s="30">
        <f t="shared" si="19"/>
        <v>72544</v>
      </c>
    </row>
    <row r="874" spans="1:8">
      <c r="A874" s="18">
        <f t="shared" si="20"/>
        <v>40</v>
      </c>
      <c r="B874" s="18" t="s">
        <v>1436</v>
      </c>
      <c r="C874" s="18" t="s">
        <v>1377</v>
      </c>
      <c r="D874" s="19" t="s">
        <v>1442</v>
      </c>
      <c r="E874" s="19" t="s">
        <v>1443</v>
      </c>
      <c r="F874" s="21">
        <v>19600</v>
      </c>
      <c r="G874" s="21">
        <v>5488</v>
      </c>
      <c r="H874" s="30">
        <f t="shared" si="19"/>
        <v>25088</v>
      </c>
    </row>
    <row r="875" spans="1:8" ht="15.75">
      <c r="A875" s="18"/>
      <c r="B875" s="18"/>
      <c r="C875" s="18"/>
      <c r="D875" s="18"/>
      <c r="E875" s="18"/>
      <c r="F875" s="18"/>
      <c r="G875" s="18"/>
      <c r="H875" s="31">
        <f>SUM(H835:H874)</f>
        <v>13702982.620000001</v>
      </c>
    </row>
    <row r="876" spans="1:8">
      <c r="H876" s="37"/>
    </row>
    <row r="877" spans="1:8" ht="21">
      <c r="A877" s="26" t="s">
        <v>4</v>
      </c>
      <c r="B877" s="27" t="s">
        <v>11</v>
      </c>
      <c r="C877" s="27" t="s">
        <v>9</v>
      </c>
      <c r="D877" s="27" t="s">
        <v>5</v>
      </c>
      <c r="E877" s="27" t="s">
        <v>6</v>
      </c>
      <c r="F877" s="27" t="s">
        <v>40</v>
      </c>
      <c r="G877" s="27" t="s">
        <v>41</v>
      </c>
      <c r="H877" s="28" t="s">
        <v>42</v>
      </c>
    </row>
    <row r="878" spans="1:8">
      <c r="A878" s="18">
        <v>1</v>
      </c>
      <c r="B878" s="18" t="s">
        <v>1444</v>
      </c>
      <c r="C878" s="18" t="s">
        <v>1445</v>
      </c>
      <c r="D878" s="19" t="s">
        <v>1190</v>
      </c>
      <c r="E878" s="19" t="s">
        <v>1446</v>
      </c>
      <c r="F878" s="21">
        <v>569179.81999999995</v>
      </c>
      <c r="G878" s="21">
        <v>102452.35</v>
      </c>
      <c r="H878" s="30">
        <f>+F878+G878</f>
        <v>671632.16999999993</v>
      </c>
    </row>
    <row r="879" spans="1:8">
      <c r="A879" s="18">
        <f>+A878+1</f>
        <v>2</v>
      </c>
      <c r="B879" s="18" t="s">
        <v>1444</v>
      </c>
      <c r="C879" s="18" t="s">
        <v>1445</v>
      </c>
      <c r="D879" s="19" t="s">
        <v>1447</v>
      </c>
      <c r="E879" s="19" t="s">
        <v>1448</v>
      </c>
      <c r="F879" s="21">
        <v>188297.09</v>
      </c>
      <c r="G879" s="21">
        <v>33893.449999999997</v>
      </c>
      <c r="H879" s="30">
        <f t="shared" ref="H879:H903" si="21">+F879+G879</f>
        <v>222190.53999999998</v>
      </c>
    </row>
    <row r="880" spans="1:8">
      <c r="A880" s="18">
        <f t="shared" ref="A880:A885" si="22">+A879+1</f>
        <v>3</v>
      </c>
      <c r="B880" s="18" t="s">
        <v>1444</v>
      </c>
      <c r="C880" s="18" t="s">
        <v>1445</v>
      </c>
      <c r="D880" s="19" t="s">
        <v>1447</v>
      </c>
      <c r="E880" s="19" t="s">
        <v>1449</v>
      </c>
      <c r="F880" s="21">
        <v>297908.83</v>
      </c>
      <c r="G880" s="21">
        <v>53623.61</v>
      </c>
      <c r="H880" s="30">
        <f t="shared" si="21"/>
        <v>351532.44</v>
      </c>
    </row>
    <row r="881" spans="1:8">
      <c r="A881" s="18">
        <f t="shared" si="22"/>
        <v>4</v>
      </c>
      <c r="B881" s="18" t="s">
        <v>1450</v>
      </c>
      <c r="C881" s="18" t="s">
        <v>1445</v>
      </c>
      <c r="D881" s="19" t="s">
        <v>916</v>
      </c>
      <c r="E881" s="19" t="s">
        <v>1451</v>
      </c>
      <c r="F881" s="21">
        <v>1000000</v>
      </c>
      <c r="G881" s="21">
        <v>180000</v>
      </c>
      <c r="H881" s="30">
        <f t="shared" si="21"/>
        <v>1180000</v>
      </c>
    </row>
    <row r="882" spans="1:8">
      <c r="A882" s="18">
        <f t="shared" si="22"/>
        <v>5</v>
      </c>
      <c r="B882" s="18" t="s">
        <v>1452</v>
      </c>
      <c r="C882" s="18" t="s">
        <v>1445</v>
      </c>
      <c r="D882" s="19" t="s">
        <v>1453</v>
      </c>
      <c r="E882" s="19" t="s">
        <v>260</v>
      </c>
      <c r="F882" s="21">
        <v>35593.22</v>
      </c>
      <c r="G882" s="21">
        <v>6406.78</v>
      </c>
      <c r="H882" s="30">
        <f t="shared" si="21"/>
        <v>42000</v>
      </c>
    </row>
    <row r="883" spans="1:8">
      <c r="A883" s="18">
        <f t="shared" si="22"/>
        <v>6</v>
      </c>
      <c r="B883" s="18" t="s">
        <v>1454</v>
      </c>
      <c r="C883" s="18" t="s">
        <v>1445</v>
      </c>
      <c r="D883" s="19" t="s">
        <v>893</v>
      </c>
      <c r="E883" s="19" t="s">
        <v>1455</v>
      </c>
      <c r="F883" s="21">
        <v>2540.4</v>
      </c>
      <c r="G883" s="21">
        <v>457.28</v>
      </c>
      <c r="H883" s="30">
        <f t="shared" si="21"/>
        <v>2997.6800000000003</v>
      </c>
    </row>
    <row r="884" spans="1:8">
      <c r="A884" s="18">
        <f t="shared" si="22"/>
        <v>7</v>
      </c>
      <c r="B884" s="18" t="s">
        <v>1454</v>
      </c>
      <c r="C884" s="18" t="s">
        <v>1445</v>
      </c>
      <c r="D884" s="19" t="s">
        <v>1456</v>
      </c>
      <c r="E884" s="19" t="s">
        <v>1457</v>
      </c>
      <c r="F884" s="21">
        <v>71635.8</v>
      </c>
      <c r="G884" s="21">
        <v>12894.44</v>
      </c>
      <c r="H884" s="30">
        <f t="shared" si="21"/>
        <v>84530.240000000005</v>
      </c>
    </row>
    <row r="885" spans="1:8">
      <c r="A885" s="18">
        <f t="shared" si="22"/>
        <v>8</v>
      </c>
      <c r="B885" s="18" t="s">
        <v>1454</v>
      </c>
      <c r="C885" s="18" t="s">
        <v>1445</v>
      </c>
      <c r="D885" s="19" t="s">
        <v>1458</v>
      </c>
      <c r="E885" s="19" t="s">
        <v>1459</v>
      </c>
      <c r="F885" s="21">
        <v>33065</v>
      </c>
      <c r="G885" s="21">
        <v>5951.7</v>
      </c>
      <c r="H885" s="30">
        <f t="shared" si="21"/>
        <v>39016.699999999997</v>
      </c>
    </row>
    <row r="886" spans="1:8" ht="15.75">
      <c r="A886" s="18"/>
      <c r="B886" s="18"/>
      <c r="C886" s="18"/>
      <c r="D886" s="18"/>
      <c r="E886" s="18"/>
      <c r="F886" s="18"/>
      <c r="G886" s="18"/>
      <c r="H886" s="31">
        <f>SUM(H878:H885)</f>
        <v>2593899.7700000005</v>
      </c>
    </row>
    <row r="888" spans="1:8" ht="21">
      <c r="A888" s="26" t="s">
        <v>4</v>
      </c>
      <c r="B888" s="27" t="s">
        <v>11</v>
      </c>
      <c r="C888" s="27" t="s">
        <v>9</v>
      </c>
      <c r="D888" s="27" t="s">
        <v>5</v>
      </c>
      <c r="E888" s="27" t="s">
        <v>6</v>
      </c>
      <c r="F888" s="27" t="s">
        <v>40</v>
      </c>
      <c r="G888" s="27" t="s">
        <v>41</v>
      </c>
      <c r="H888" s="28" t="s">
        <v>42</v>
      </c>
    </row>
    <row r="889" spans="1:8">
      <c r="A889">
        <v>1</v>
      </c>
      <c r="B889" s="18" t="s">
        <v>1460</v>
      </c>
      <c r="C889" s="18" t="s">
        <v>1461</v>
      </c>
      <c r="D889" s="19" t="s">
        <v>1462</v>
      </c>
      <c r="E889" s="19" t="s">
        <v>1463</v>
      </c>
      <c r="F889" s="21">
        <v>1364406.78</v>
      </c>
      <c r="G889" s="21">
        <v>245593.22</v>
      </c>
      <c r="H889" s="30">
        <f t="shared" si="21"/>
        <v>1610000</v>
      </c>
    </row>
    <row r="890" spans="1:8" ht="15.75">
      <c r="B890" s="18"/>
      <c r="C890" s="18"/>
      <c r="D890" s="18"/>
      <c r="E890" s="18"/>
      <c r="F890" s="18"/>
      <c r="G890" s="18"/>
      <c r="H890" s="31">
        <f>SUM(H889)</f>
        <v>1610000</v>
      </c>
    </row>
    <row r="891" spans="1:8">
      <c r="H891" s="37"/>
    </row>
    <row r="892" spans="1:8" ht="21">
      <c r="A892" s="26" t="s">
        <v>4</v>
      </c>
      <c r="B892" s="27" t="s">
        <v>11</v>
      </c>
      <c r="C892" s="27" t="s">
        <v>9</v>
      </c>
      <c r="D892" s="27" t="s">
        <v>5</v>
      </c>
      <c r="E892" s="27" t="s">
        <v>6</v>
      </c>
      <c r="F892" s="27" t="s">
        <v>40</v>
      </c>
      <c r="G892" s="27" t="s">
        <v>41</v>
      </c>
      <c r="H892" s="28" t="s">
        <v>42</v>
      </c>
    </row>
    <row r="893" spans="1:8">
      <c r="B893" s="18" t="s">
        <v>1464</v>
      </c>
      <c r="C893" s="18" t="s">
        <v>1465</v>
      </c>
      <c r="D893" s="19" t="s">
        <v>1466</v>
      </c>
      <c r="E893" s="19" t="s">
        <v>1467</v>
      </c>
      <c r="F893" s="21">
        <v>590000</v>
      </c>
      <c r="G893" s="21">
        <v>106200</v>
      </c>
      <c r="H893" s="30">
        <f t="shared" si="21"/>
        <v>696200</v>
      </c>
    </row>
    <row r="894" spans="1:8">
      <c r="B894" s="18" t="s">
        <v>1468</v>
      </c>
      <c r="C894" s="18" t="s">
        <v>1465</v>
      </c>
      <c r="D894" s="19" t="s">
        <v>950</v>
      </c>
      <c r="E894" s="19" t="s">
        <v>1469</v>
      </c>
      <c r="F894" s="21">
        <v>59600</v>
      </c>
      <c r="G894" s="21">
        <v>10728</v>
      </c>
      <c r="H894" s="30">
        <f t="shared" si="21"/>
        <v>70328</v>
      </c>
    </row>
    <row r="895" spans="1:8">
      <c r="B895" s="18" t="s">
        <v>1470</v>
      </c>
      <c r="C895" s="18" t="s">
        <v>1465</v>
      </c>
      <c r="D895" s="19" t="s">
        <v>1471</v>
      </c>
      <c r="E895" s="19" t="s">
        <v>1472</v>
      </c>
      <c r="F895" s="21">
        <v>6902</v>
      </c>
      <c r="G895" s="21">
        <v>1242.3599999999999</v>
      </c>
      <c r="H895" s="30">
        <f t="shared" si="21"/>
        <v>8144.36</v>
      </c>
    </row>
    <row r="896" spans="1:8">
      <c r="B896" s="18" t="s">
        <v>1470</v>
      </c>
      <c r="C896" s="18" t="s">
        <v>1465</v>
      </c>
      <c r="D896" s="19" t="s">
        <v>1350</v>
      </c>
      <c r="E896" s="19" t="s">
        <v>1473</v>
      </c>
      <c r="F896" s="21">
        <v>83664</v>
      </c>
      <c r="G896" s="21">
        <v>15059.52</v>
      </c>
      <c r="H896" s="30">
        <f t="shared" si="21"/>
        <v>98723.520000000004</v>
      </c>
    </row>
    <row r="897" spans="2:8" ht="15.75">
      <c r="B897" s="18"/>
      <c r="C897" s="18"/>
      <c r="D897" s="18"/>
      <c r="E897" s="18"/>
      <c r="F897" s="18"/>
      <c r="G897" s="18"/>
      <c r="H897" s="31">
        <f>SUM(H893:H896)</f>
        <v>873395.88</v>
      </c>
    </row>
    <row r="898" spans="2:8">
      <c r="H898" s="37"/>
    </row>
    <row r="899" spans="2:8" ht="21">
      <c r="B899" s="27" t="s">
        <v>11</v>
      </c>
      <c r="C899" s="27" t="s">
        <v>9</v>
      </c>
      <c r="D899" s="27" t="s">
        <v>5</v>
      </c>
      <c r="E899" s="27" t="s">
        <v>6</v>
      </c>
      <c r="F899" s="27" t="s">
        <v>40</v>
      </c>
      <c r="G899" s="27" t="s">
        <v>41</v>
      </c>
      <c r="H899" s="28" t="s">
        <v>42</v>
      </c>
    </row>
    <row r="900" spans="2:8">
      <c r="B900" s="18" t="s">
        <v>1474</v>
      </c>
      <c r="C900" s="18" t="s">
        <v>1475</v>
      </c>
      <c r="D900" s="38" t="s">
        <v>1476</v>
      </c>
      <c r="E900" s="38" t="s">
        <v>1477</v>
      </c>
      <c r="F900" s="39">
        <v>450000</v>
      </c>
      <c r="G900" s="39">
        <v>81000</v>
      </c>
      <c r="H900" s="30">
        <f t="shared" si="21"/>
        <v>531000</v>
      </c>
    </row>
    <row r="901" spans="2:8">
      <c r="B901" s="18" t="s">
        <v>1474</v>
      </c>
      <c r="C901" s="18" t="s">
        <v>1475</v>
      </c>
      <c r="D901" s="38" t="s">
        <v>973</v>
      </c>
      <c r="E901" s="38" t="s">
        <v>1478</v>
      </c>
      <c r="F901" s="39">
        <v>100000</v>
      </c>
      <c r="G901" s="39">
        <v>18000</v>
      </c>
      <c r="H901" s="30">
        <f t="shared" si="21"/>
        <v>118000</v>
      </c>
    </row>
    <row r="902" spans="2:8">
      <c r="B902" s="18" t="s">
        <v>1474</v>
      </c>
      <c r="C902" s="18" t="s">
        <v>1475</v>
      </c>
      <c r="D902" s="38" t="s">
        <v>1128</v>
      </c>
      <c r="E902" s="38" t="s">
        <v>1479</v>
      </c>
      <c r="F902" s="39">
        <v>10800</v>
      </c>
      <c r="G902" s="39">
        <v>1944</v>
      </c>
      <c r="H902" s="30">
        <f t="shared" si="21"/>
        <v>12744</v>
      </c>
    </row>
    <row r="903" spans="2:8">
      <c r="B903" s="18" t="s">
        <v>1474</v>
      </c>
      <c r="C903" s="18" t="s">
        <v>1475</v>
      </c>
      <c r="D903" s="38" t="s">
        <v>1226</v>
      </c>
      <c r="E903" s="38" t="s">
        <v>1480</v>
      </c>
      <c r="F903" s="39">
        <v>17500</v>
      </c>
      <c r="G903" s="39">
        <v>3150</v>
      </c>
      <c r="H903" s="30">
        <f t="shared" si="21"/>
        <v>20650</v>
      </c>
    </row>
    <row r="904" spans="2:8" ht="15.75">
      <c r="B904" s="18"/>
      <c r="C904" s="18"/>
      <c r="D904" s="18"/>
      <c r="E904" s="18"/>
      <c r="F904" s="18"/>
      <c r="G904" s="18"/>
      <c r="H904" s="31">
        <f>SUM(H900:H903)</f>
        <v>682394</v>
      </c>
    </row>
    <row r="906" spans="2:8" ht="21">
      <c r="B906" s="27" t="s">
        <v>11</v>
      </c>
      <c r="C906" s="27" t="s">
        <v>9</v>
      </c>
      <c r="D906" s="27" t="s">
        <v>5</v>
      </c>
      <c r="E906" s="27" t="s">
        <v>6</v>
      </c>
      <c r="F906" s="27" t="s">
        <v>40</v>
      </c>
      <c r="G906" s="27" t="s">
        <v>41</v>
      </c>
      <c r="H906" s="28" t="s">
        <v>42</v>
      </c>
    </row>
    <row r="907" spans="2:8">
      <c r="B907" s="18" t="s">
        <v>1481</v>
      </c>
      <c r="C907" s="18" t="s">
        <v>1482</v>
      </c>
      <c r="D907" s="19" t="s">
        <v>638</v>
      </c>
      <c r="E907" s="19" t="s">
        <v>1483</v>
      </c>
      <c r="F907" s="21">
        <v>22079.89</v>
      </c>
      <c r="G907" s="21">
        <v>3974.38</v>
      </c>
      <c r="H907" s="30">
        <f>+F907+G907</f>
        <v>26054.27</v>
      </c>
    </row>
    <row r="908" spans="2:8">
      <c r="B908" s="18" t="s">
        <v>1481</v>
      </c>
      <c r="C908" s="18" t="s">
        <v>1482</v>
      </c>
      <c r="D908" s="19" t="s">
        <v>638</v>
      </c>
      <c r="E908" s="19" t="s">
        <v>1484</v>
      </c>
      <c r="F908" s="21">
        <v>8160.02</v>
      </c>
      <c r="G908" s="21">
        <v>1468.8</v>
      </c>
      <c r="H908" s="30">
        <f t="shared" ref="H908:H971" si="23">+F908+G908</f>
        <v>9628.82</v>
      </c>
    </row>
    <row r="909" spans="2:8">
      <c r="B909" s="18" t="s">
        <v>1485</v>
      </c>
      <c r="C909" s="18" t="s">
        <v>1482</v>
      </c>
      <c r="D909" s="19" t="s">
        <v>1486</v>
      </c>
      <c r="E909" s="19" t="s">
        <v>1487</v>
      </c>
      <c r="F909" s="21">
        <v>32151.74</v>
      </c>
      <c r="G909" s="21">
        <v>5787.32</v>
      </c>
      <c r="H909" s="30">
        <f t="shared" si="23"/>
        <v>37939.06</v>
      </c>
    </row>
    <row r="910" spans="2:8">
      <c r="B910" s="18" t="s">
        <v>1488</v>
      </c>
      <c r="C910" s="18" t="s">
        <v>1482</v>
      </c>
      <c r="D910" s="19" t="s">
        <v>1489</v>
      </c>
      <c r="E910" s="19" t="s">
        <v>1490</v>
      </c>
      <c r="F910" s="21">
        <v>10597.95</v>
      </c>
      <c r="G910" s="21">
        <v>1907.64</v>
      </c>
      <c r="H910" s="30">
        <f t="shared" si="23"/>
        <v>12505.59</v>
      </c>
    </row>
    <row r="911" spans="2:8">
      <c r="B911" s="18" t="s">
        <v>1485</v>
      </c>
      <c r="C911" s="18" t="s">
        <v>1482</v>
      </c>
      <c r="D911" s="19" t="s">
        <v>1491</v>
      </c>
      <c r="E911" s="19" t="s">
        <v>1492</v>
      </c>
      <c r="F911" s="21">
        <v>7937.52</v>
      </c>
      <c r="G911" s="21">
        <v>1428.76</v>
      </c>
      <c r="H911" s="30">
        <f t="shared" si="23"/>
        <v>9366.2800000000007</v>
      </c>
    </row>
    <row r="912" spans="2:8">
      <c r="B912" s="18" t="s">
        <v>1485</v>
      </c>
      <c r="C912" s="18" t="s">
        <v>1482</v>
      </c>
      <c r="D912" s="19" t="s">
        <v>1493</v>
      </c>
      <c r="E912" s="19" t="s">
        <v>1494</v>
      </c>
      <c r="F912" s="21">
        <v>2007.5</v>
      </c>
      <c r="G912" s="21">
        <v>361.36</v>
      </c>
      <c r="H912" s="30">
        <f t="shared" si="23"/>
        <v>2368.86</v>
      </c>
    </row>
    <row r="913" spans="2:8">
      <c r="B913" s="18" t="s">
        <v>1485</v>
      </c>
      <c r="C913" s="18" t="s">
        <v>1482</v>
      </c>
      <c r="D913" s="19" t="s">
        <v>1495</v>
      </c>
      <c r="E913" s="19" t="s">
        <v>1496</v>
      </c>
      <c r="F913" s="21">
        <v>556.5</v>
      </c>
      <c r="G913" s="21">
        <v>100.18</v>
      </c>
      <c r="H913" s="30">
        <f t="shared" si="23"/>
        <v>656.68000000000006</v>
      </c>
    </row>
    <row r="914" spans="2:8">
      <c r="B914" s="18" t="s">
        <v>880</v>
      </c>
      <c r="C914" s="18" t="s">
        <v>1482</v>
      </c>
      <c r="D914" s="19" t="s">
        <v>1497</v>
      </c>
      <c r="E914" s="19" t="s">
        <v>1498</v>
      </c>
      <c r="F914" s="21">
        <v>255423.85</v>
      </c>
      <c r="G914" s="21">
        <v>45976.3</v>
      </c>
      <c r="H914" s="30">
        <f t="shared" si="23"/>
        <v>301400.15000000002</v>
      </c>
    </row>
    <row r="915" spans="2:8">
      <c r="B915" s="18" t="s">
        <v>880</v>
      </c>
      <c r="C915" s="18" t="s">
        <v>1482</v>
      </c>
      <c r="D915" s="19" t="s">
        <v>1497</v>
      </c>
      <c r="E915" s="19" t="s">
        <v>1499</v>
      </c>
      <c r="F915" s="21">
        <v>255423.85</v>
      </c>
      <c r="G915" s="21">
        <v>45976.3</v>
      </c>
      <c r="H915" s="30">
        <f t="shared" si="23"/>
        <v>301400.15000000002</v>
      </c>
    </row>
    <row r="916" spans="2:8">
      <c r="B916" s="18" t="s">
        <v>1500</v>
      </c>
      <c r="C916" s="18" t="s">
        <v>1482</v>
      </c>
      <c r="D916" s="19" t="s">
        <v>1501</v>
      </c>
      <c r="E916" s="19" t="s">
        <v>1502</v>
      </c>
      <c r="F916" s="21">
        <v>49000</v>
      </c>
      <c r="G916" s="21">
        <v>8820</v>
      </c>
      <c r="H916" s="30">
        <f t="shared" si="23"/>
        <v>57820</v>
      </c>
    </row>
    <row r="917" spans="2:8">
      <c r="B917" s="18" t="s">
        <v>1503</v>
      </c>
      <c r="C917" s="18" t="s">
        <v>1482</v>
      </c>
      <c r="D917" s="19" t="s">
        <v>784</v>
      </c>
      <c r="E917" s="19" t="s">
        <v>1504</v>
      </c>
      <c r="F917" s="21">
        <v>1200000</v>
      </c>
      <c r="G917" s="21">
        <v>216000</v>
      </c>
      <c r="H917" s="30">
        <f t="shared" si="23"/>
        <v>1416000</v>
      </c>
    </row>
    <row r="918" spans="2:8">
      <c r="B918" s="18" t="s">
        <v>1505</v>
      </c>
      <c r="C918" s="18" t="s">
        <v>1482</v>
      </c>
      <c r="D918" s="19" t="s">
        <v>811</v>
      </c>
      <c r="E918" s="19" t="s">
        <v>1506</v>
      </c>
      <c r="F918" s="21">
        <v>72525.179999999993</v>
      </c>
      <c r="G918" s="21">
        <v>13054.52</v>
      </c>
      <c r="H918" s="30">
        <f t="shared" si="23"/>
        <v>85579.7</v>
      </c>
    </row>
    <row r="919" spans="2:8">
      <c r="B919" s="18" t="s">
        <v>1505</v>
      </c>
      <c r="C919" s="18" t="s">
        <v>1482</v>
      </c>
      <c r="D919" s="19" t="s">
        <v>1507</v>
      </c>
      <c r="E919" s="19" t="s">
        <v>1508</v>
      </c>
      <c r="F919" s="21">
        <v>72175.42</v>
      </c>
      <c r="G919" s="21">
        <v>12991.58</v>
      </c>
      <c r="H919" s="30">
        <f t="shared" si="23"/>
        <v>85167</v>
      </c>
    </row>
    <row r="920" spans="2:8">
      <c r="B920" s="18" t="s">
        <v>1505</v>
      </c>
      <c r="C920" s="18" t="s">
        <v>1482</v>
      </c>
      <c r="D920" s="19" t="s">
        <v>1509</v>
      </c>
      <c r="E920" s="19" t="s">
        <v>1510</v>
      </c>
      <c r="F920" s="21">
        <v>77810.75</v>
      </c>
      <c r="G920" s="21">
        <v>14005.94</v>
      </c>
      <c r="H920" s="30">
        <f t="shared" si="23"/>
        <v>91816.69</v>
      </c>
    </row>
    <row r="921" spans="2:8">
      <c r="B921" s="18" t="s">
        <v>1505</v>
      </c>
      <c r="C921" s="18" t="s">
        <v>1482</v>
      </c>
      <c r="D921" s="19" t="s">
        <v>735</v>
      </c>
      <c r="E921" s="19" t="s">
        <v>1511</v>
      </c>
      <c r="F921" s="21">
        <v>78868.600000000006</v>
      </c>
      <c r="G921" s="21">
        <v>14196.36</v>
      </c>
      <c r="H921" s="30">
        <f t="shared" si="23"/>
        <v>93064.960000000006</v>
      </c>
    </row>
    <row r="922" spans="2:8">
      <c r="B922" s="18" t="s">
        <v>1505</v>
      </c>
      <c r="C922" s="18" t="s">
        <v>1482</v>
      </c>
      <c r="D922" s="19" t="s">
        <v>753</v>
      </c>
      <c r="E922" s="19" t="s">
        <v>1512</v>
      </c>
      <c r="F922" s="21">
        <v>73822.2</v>
      </c>
      <c r="G922" s="21">
        <v>13288</v>
      </c>
      <c r="H922" s="30">
        <f t="shared" si="23"/>
        <v>87110.2</v>
      </c>
    </row>
    <row r="923" spans="2:8">
      <c r="B923" s="18" t="s">
        <v>1505</v>
      </c>
      <c r="C923" s="18" t="s">
        <v>1482</v>
      </c>
      <c r="D923" s="19" t="s">
        <v>1288</v>
      </c>
      <c r="E923" s="19" t="s">
        <v>1513</v>
      </c>
      <c r="F923" s="21">
        <v>66845.25</v>
      </c>
      <c r="G923" s="21">
        <v>12032.16</v>
      </c>
      <c r="H923" s="30">
        <f t="shared" si="23"/>
        <v>78877.41</v>
      </c>
    </row>
    <row r="924" spans="2:8">
      <c r="B924" s="18" t="s">
        <v>1505</v>
      </c>
      <c r="C924" s="18" t="s">
        <v>1482</v>
      </c>
      <c r="D924" s="19" t="s">
        <v>1514</v>
      </c>
      <c r="E924" s="19" t="s">
        <v>1515</v>
      </c>
      <c r="F924" s="21">
        <v>74546.149999999994</v>
      </c>
      <c r="G924" s="21">
        <v>13418.3</v>
      </c>
      <c r="H924" s="30">
        <f t="shared" si="23"/>
        <v>87964.45</v>
      </c>
    </row>
    <row r="925" spans="2:8">
      <c r="B925" s="18" t="s">
        <v>1505</v>
      </c>
      <c r="C925" s="18" t="s">
        <v>1482</v>
      </c>
      <c r="D925" s="19" t="s">
        <v>1516</v>
      </c>
      <c r="E925" s="19" t="s">
        <v>1517</v>
      </c>
      <c r="F925" s="21">
        <v>71426.960000000006</v>
      </c>
      <c r="G925" s="21">
        <v>12856.84</v>
      </c>
      <c r="H925" s="30">
        <f t="shared" si="23"/>
        <v>84283.8</v>
      </c>
    </row>
    <row r="926" spans="2:8">
      <c r="B926" s="18" t="s">
        <v>1505</v>
      </c>
      <c r="C926" s="18" t="s">
        <v>1482</v>
      </c>
      <c r="D926" s="19" t="s">
        <v>1518</v>
      </c>
      <c r="E926" s="19" t="s">
        <v>1519</v>
      </c>
      <c r="F926" s="21">
        <v>80678.2</v>
      </c>
      <c r="G926" s="21">
        <v>14522.08</v>
      </c>
      <c r="H926" s="30">
        <f t="shared" si="23"/>
        <v>95200.28</v>
      </c>
    </row>
    <row r="927" spans="2:8">
      <c r="B927" s="18" t="s">
        <v>1505</v>
      </c>
      <c r="C927" s="18" t="s">
        <v>1482</v>
      </c>
      <c r="D927" s="19" t="s">
        <v>1520</v>
      </c>
      <c r="E927" s="19" t="s">
        <v>1521</v>
      </c>
      <c r="F927" s="21">
        <v>72359.600000000006</v>
      </c>
      <c r="G927" s="21">
        <v>13024.72</v>
      </c>
      <c r="H927" s="30">
        <f t="shared" si="23"/>
        <v>85384.320000000007</v>
      </c>
    </row>
    <row r="928" spans="2:8">
      <c r="B928" s="18" t="s">
        <v>1505</v>
      </c>
      <c r="C928" s="18" t="s">
        <v>1482</v>
      </c>
      <c r="D928" s="19" t="s">
        <v>813</v>
      </c>
      <c r="E928" s="19" t="s">
        <v>1522</v>
      </c>
      <c r="F928" s="21">
        <v>67590.8</v>
      </c>
      <c r="G928" s="21">
        <v>12166.36</v>
      </c>
      <c r="H928" s="30">
        <f t="shared" si="23"/>
        <v>79757.16</v>
      </c>
    </row>
    <row r="929" spans="2:8">
      <c r="B929" s="18" t="s">
        <v>880</v>
      </c>
      <c r="C929" s="18" t="s">
        <v>1482</v>
      </c>
      <c r="D929" s="19" t="s">
        <v>756</v>
      </c>
      <c r="E929" s="19" t="s">
        <v>1523</v>
      </c>
      <c r="F929" s="21">
        <v>69661.210000000006</v>
      </c>
      <c r="G929" s="21">
        <v>12539.02</v>
      </c>
      <c r="H929" s="30">
        <f t="shared" si="23"/>
        <v>82200.23000000001</v>
      </c>
    </row>
    <row r="930" spans="2:8">
      <c r="B930" s="18" t="s">
        <v>880</v>
      </c>
      <c r="C930" s="18" t="s">
        <v>1482</v>
      </c>
      <c r="D930" s="19" t="s">
        <v>1524</v>
      </c>
      <c r="E930" s="19" t="s">
        <v>1525</v>
      </c>
      <c r="F930" s="21">
        <v>346700.12</v>
      </c>
      <c r="G930" s="21">
        <v>62406.02</v>
      </c>
      <c r="H930" s="30">
        <f t="shared" si="23"/>
        <v>409106.14</v>
      </c>
    </row>
    <row r="931" spans="2:8">
      <c r="B931" s="18" t="s">
        <v>880</v>
      </c>
      <c r="C931" s="18" t="s">
        <v>1482</v>
      </c>
      <c r="D931" s="19" t="s">
        <v>1524</v>
      </c>
      <c r="E931" s="19" t="s">
        <v>1526</v>
      </c>
      <c r="F931" s="21">
        <v>105059.62</v>
      </c>
      <c r="G931" s="21">
        <v>18910.72</v>
      </c>
      <c r="H931" s="30">
        <f t="shared" si="23"/>
        <v>123970.34</v>
      </c>
    </row>
    <row r="932" spans="2:8">
      <c r="B932" s="18" t="s">
        <v>880</v>
      </c>
      <c r="C932" s="18" t="s">
        <v>1482</v>
      </c>
      <c r="D932" s="19" t="s">
        <v>1527</v>
      </c>
      <c r="E932" s="19" t="s">
        <v>1528</v>
      </c>
      <c r="F932" s="21">
        <v>110169.8</v>
      </c>
      <c r="G932" s="21">
        <v>19830.560000000001</v>
      </c>
      <c r="H932" s="30">
        <f t="shared" si="23"/>
        <v>130000.36</v>
      </c>
    </row>
    <row r="933" spans="2:8">
      <c r="B933" s="18" t="s">
        <v>880</v>
      </c>
      <c r="C933" s="18" t="s">
        <v>1482</v>
      </c>
      <c r="D933" s="19" t="s">
        <v>712</v>
      </c>
      <c r="E933" s="19" t="s">
        <v>1529</v>
      </c>
      <c r="F933" s="21">
        <v>191492.07</v>
      </c>
      <c r="G933" s="21">
        <v>34468.559999999998</v>
      </c>
      <c r="H933" s="30">
        <f t="shared" si="23"/>
        <v>225960.63</v>
      </c>
    </row>
    <row r="934" spans="2:8">
      <c r="B934" s="18" t="s">
        <v>880</v>
      </c>
      <c r="C934" s="18" t="s">
        <v>1482</v>
      </c>
      <c r="D934" s="19" t="s">
        <v>1530</v>
      </c>
      <c r="E934" s="19" t="s">
        <v>1531</v>
      </c>
      <c r="F934" s="21">
        <v>615987.75</v>
      </c>
      <c r="G934" s="21">
        <v>110877.78</v>
      </c>
      <c r="H934" s="30">
        <f t="shared" si="23"/>
        <v>726865.53</v>
      </c>
    </row>
    <row r="935" spans="2:8">
      <c r="B935" s="18" t="s">
        <v>880</v>
      </c>
      <c r="C935" s="18" t="s">
        <v>1482</v>
      </c>
      <c r="D935" s="19" t="s">
        <v>1530</v>
      </c>
      <c r="E935" s="19" t="s">
        <v>1532</v>
      </c>
      <c r="F935" s="21">
        <v>22881.42</v>
      </c>
      <c r="G935" s="21">
        <v>4118.6400000000003</v>
      </c>
      <c r="H935" s="30">
        <f t="shared" si="23"/>
        <v>27000.059999999998</v>
      </c>
    </row>
    <row r="936" spans="2:8">
      <c r="B936" s="18" t="s">
        <v>880</v>
      </c>
      <c r="C936" s="18" t="s">
        <v>1482</v>
      </c>
      <c r="D936" s="19" t="s">
        <v>1533</v>
      </c>
      <c r="E936" s="19" t="s">
        <v>1534</v>
      </c>
      <c r="F936" s="21">
        <v>26923.8</v>
      </c>
      <c r="G936" s="21">
        <v>4846.28</v>
      </c>
      <c r="H936" s="30">
        <f t="shared" si="23"/>
        <v>31770.079999999998</v>
      </c>
    </row>
    <row r="937" spans="2:8">
      <c r="B937" s="18" t="s">
        <v>880</v>
      </c>
      <c r="C937" s="18" t="s">
        <v>1482</v>
      </c>
      <c r="D937" s="19" t="s">
        <v>688</v>
      </c>
      <c r="E937" s="19" t="s">
        <v>1535</v>
      </c>
      <c r="F937" s="21">
        <v>213207.38</v>
      </c>
      <c r="G937" s="21">
        <v>38377.339999999997</v>
      </c>
      <c r="H937" s="30">
        <f t="shared" si="23"/>
        <v>251584.72</v>
      </c>
    </row>
    <row r="938" spans="2:8">
      <c r="B938" s="18" t="s">
        <v>880</v>
      </c>
      <c r="C938" s="18" t="s">
        <v>1482</v>
      </c>
      <c r="D938" s="19" t="s">
        <v>793</v>
      </c>
      <c r="E938" s="19" t="s">
        <v>1536</v>
      </c>
      <c r="F938" s="21">
        <v>120763.05</v>
      </c>
      <c r="G938" s="21">
        <v>21737.34</v>
      </c>
      <c r="H938" s="30">
        <f t="shared" si="23"/>
        <v>142500.39000000001</v>
      </c>
    </row>
    <row r="939" spans="2:8">
      <c r="B939" s="18" t="s">
        <v>880</v>
      </c>
      <c r="C939" s="18" t="s">
        <v>1482</v>
      </c>
      <c r="D939" s="19" t="s">
        <v>1537</v>
      </c>
      <c r="E939" s="19" t="s">
        <v>1538</v>
      </c>
      <c r="F939" s="21">
        <v>39322.14</v>
      </c>
      <c r="G939" s="21">
        <v>7077.98</v>
      </c>
      <c r="H939" s="30">
        <f t="shared" si="23"/>
        <v>46400.119999999995</v>
      </c>
    </row>
    <row r="940" spans="2:8">
      <c r="B940" s="18" t="s">
        <v>880</v>
      </c>
      <c r="C940" s="18" t="s">
        <v>1482</v>
      </c>
      <c r="D940" s="19" t="s">
        <v>1537</v>
      </c>
      <c r="E940" s="19" t="s">
        <v>1539</v>
      </c>
      <c r="F940" s="21">
        <v>39322.14</v>
      </c>
      <c r="G940" s="21">
        <v>7077.98</v>
      </c>
      <c r="H940" s="30">
        <f t="shared" si="23"/>
        <v>46400.119999999995</v>
      </c>
    </row>
    <row r="941" spans="2:8">
      <c r="B941" s="18" t="s">
        <v>880</v>
      </c>
      <c r="C941" s="18" t="s">
        <v>1482</v>
      </c>
      <c r="D941" s="19" t="s">
        <v>1537</v>
      </c>
      <c r="E941" s="19" t="s">
        <v>1540</v>
      </c>
      <c r="F941" s="21">
        <v>19661.07</v>
      </c>
      <c r="G941" s="21">
        <v>3539</v>
      </c>
      <c r="H941" s="30">
        <f t="shared" si="23"/>
        <v>23200.07</v>
      </c>
    </row>
    <row r="942" spans="2:8">
      <c r="B942" s="18" t="s">
        <v>1505</v>
      </c>
      <c r="C942" s="18" t="s">
        <v>1482</v>
      </c>
      <c r="D942" s="19" t="s">
        <v>811</v>
      </c>
      <c r="E942" s="19" t="s">
        <v>1506</v>
      </c>
      <c r="F942" s="21">
        <v>72525.179999999993</v>
      </c>
      <c r="G942" s="21">
        <v>13054.52</v>
      </c>
      <c r="H942" s="30">
        <f t="shared" si="23"/>
        <v>85579.7</v>
      </c>
    </row>
    <row r="943" spans="2:8">
      <c r="B943" s="18" t="s">
        <v>1505</v>
      </c>
      <c r="C943" s="18" t="s">
        <v>1482</v>
      </c>
      <c r="D943" s="19" t="s">
        <v>1050</v>
      </c>
      <c r="E943" s="19" t="s">
        <v>1541</v>
      </c>
      <c r="F943" s="21">
        <v>42359.39</v>
      </c>
      <c r="G943" s="21">
        <v>7624.7</v>
      </c>
      <c r="H943" s="30">
        <f t="shared" si="23"/>
        <v>49984.09</v>
      </c>
    </row>
    <row r="944" spans="2:8">
      <c r="B944" s="18" t="s">
        <v>1505</v>
      </c>
      <c r="C944" s="18" t="s">
        <v>1482</v>
      </c>
      <c r="D944" s="19" t="s">
        <v>1542</v>
      </c>
      <c r="E944" s="19" t="s">
        <v>1543</v>
      </c>
      <c r="F944" s="21">
        <v>42223.23</v>
      </c>
      <c r="G944" s="21">
        <v>7600.18</v>
      </c>
      <c r="H944" s="30">
        <f t="shared" si="23"/>
        <v>49823.41</v>
      </c>
    </row>
    <row r="945" spans="2:8">
      <c r="B945" s="18" t="s">
        <v>1505</v>
      </c>
      <c r="C945" s="18" t="s">
        <v>1482</v>
      </c>
      <c r="D945" s="19" t="s">
        <v>1507</v>
      </c>
      <c r="E945" s="19" t="s">
        <v>1508</v>
      </c>
      <c r="F945" s="21">
        <v>72175.42</v>
      </c>
      <c r="G945" s="21">
        <v>12991.58</v>
      </c>
      <c r="H945" s="30">
        <f t="shared" si="23"/>
        <v>85167</v>
      </c>
    </row>
    <row r="946" spans="2:8">
      <c r="B946" s="18" t="s">
        <v>1505</v>
      </c>
      <c r="C946" s="18" t="s">
        <v>1482</v>
      </c>
      <c r="D946" s="19" t="s">
        <v>1544</v>
      </c>
      <c r="E946" s="19" t="s">
        <v>1545</v>
      </c>
      <c r="F946" s="21">
        <v>42315.1</v>
      </c>
      <c r="G946" s="21">
        <v>7616.72</v>
      </c>
      <c r="H946" s="30">
        <f t="shared" si="23"/>
        <v>49931.82</v>
      </c>
    </row>
    <row r="947" spans="2:8">
      <c r="B947" s="18" t="s">
        <v>1505</v>
      </c>
      <c r="C947" s="18" t="s">
        <v>1482</v>
      </c>
      <c r="D947" s="19" t="s">
        <v>1546</v>
      </c>
      <c r="E947" s="19" t="s">
        <v>1547</v>
      </c>
      <c r="F947" s="21">
        <v>42330.43</v>
      </c>
      <c r="G947" s="21">
        <v>7619.48</v>
      </c>
      <c r="H947" s="30">
        <f t="shared" si="23"/>
        <v>49949.91</v>
      </c>
    </row>
    <row r="948" spans="2:8">
      <c r="B948" s="18" t="s">
        <v>1505</v>
      </c>
      <c r="C948" s="18" t="s">
        <v>1482</v>
      </c>
      <c r="D948" s="19" t="s">
        <v>1548</v>
      </c>
      <c r="E948" s="19" t="s">
        <v>1549</v>
      </c>
      <c r="F948" s="21">
        <v>42317.22</v>
      </c>
      <c r="G948" s="21">
        <v>7617.1</v>
      </c>
      <c r="H948" s="30">
        <f t="shared" si="23"/>
        <v>49934.32</v>
      </c>
    </row>
    <row r="949" spans="2:8">
      <c r="B949" s="18" t="s">
        <v>1505</v>
      </c>
      <c r="C949" s="18" t="s">
        <v>1482</v>
      </c>
      <c r="D949" s="19" t="s">
        <v>1509</v>
      </c>
      <c r="E949" s="19" t="s">
        <v>1510</v>
      </c>
      <c r="F949" s="21">
        <v>77810.75</v>
      </c>
      <c r="G949" s="21">
        <v>14005.94</v>
      </c>
      <c r="H949" s="30">
        <f t="shared" si="23"/>
        <v>91816.69</v>
      </c>
    </row>
    <row r="950" spans="2:8">
      <c r="B950" s="18" t="s">
        <v>1505</v>
      </c>
      <c r="C950" s="18" t="s">
        <v>1482</v>
      </c>
      <c r="D950" s="19" t="s">
        <v>1550</v>
      </c>
      <c r="E950" s="19" t="s">
        <v>1551</v>
      </c>
      <c r="F950" s="21">
        <v>42326.85</v>
      </c>
      <c r="G950" s="21">
        <v>7618.84</v>
      </c>
      <c r="H950" s="30">
        <f t="shared" si="23"/>
        <v>49945.69</v>
      </c>
    </row>
    <row r="951" spans="2:8">
      <c r="B951" s="18" t="s">
        <v>1505</v>
      </c>
      <c r="C951" s="18" t="s">
        <v>1482</v>
      </c>
      <c r="D951" s="19" t="s">
        <v>1552</v>
      </c>
      <c r="E951" s="19" t="s">
        <v>1553</v>
      </c>
      <c r="F951" s="21">
        <v>42330.87</v>
      </c>
      <c r="G951" s="21">
        <v>7619.56</v>
      </c>
      <c r="H951" s="30">
        <f t="shared" si="23"/>
        <v>49950.43</v>
      </c>
    </row>
    <row r="952" spans="2:8">
      <c r="B952" s="18" t="s">
        <v>1505</v>
      </c>
      <c r="C952" s="18" t="s">
        <v>1482</v>
      </c>
      <c r="D952" s="19" t="s">
        <v>735</v>
      </c>
      <c r="E952" s="19" t="s">
        <v>1511</v>
      </c>
      <c r="F952" s="21">
        <v>78868.600000000006</v>
      </c>
      <c r="G952" s="21">
        <v>14196.36</v>
      </c>
      <c r="H952" s="30">
        <f t="shared" si="23"/>
        <v>93064.960000000006</v>
      </c>
    </row>
    <row r="953" spans="2:8">
      <c r="B953" s="18" t="s">
        <v>1505</v>
      </c>
      <c r="C953" s="18" t="s">
        <v>1482</v>
      </c>
      <c r="D953" s="19" t="s">
        <v>923</v>
      </c>
      <c r="E953" s="19" t="s">
        <v>1554</v>
      </c>
      <c r="F953" s="21">
        <v>41392.71</v>
      </c>
      <c r="G953" s="21">
        <v>7450.68</v>
      </c>
      <c r="H953" s="30">
        <f t="shared" si="23"/>
        <v>48843.39</v>
      </c>
    </row>
    <row r="954" spans="2:8">
      <c r="B954" s="18" t="s">
        <v>1505</v>
      </c>
      <c r="C954" s="18" t="s">
        <v>1482</v>
      </c>
      <c r="D954" s="19" t="s">
        <v>1555</v>
      </c>
      <c r="E954" s="19" t="s">
        <v>1556</v>
      </c>
      <c r="F954" s="21">
        <v>42367.26</v>
      </c>
      <c r="G954" s="21">
        <v>7626.1</v>
      </c>
      <c r="H954" s="30">
        <f t="shared" si="23"/>
        <v>49993.36</v>
      </c>
    </row>
    <row r="955" spans="2:8">
      <c r="B955" s="18" t="s">
        <v>1505</v>
      </c>
      <c r="C955" s="18" t="s">
        <v>1482</v>
      </c>
      <c r="D955" s="19" t="s">
        <v>1557</v>
      </c>
      <c r="E955" s="19" t="s">
        <v>1558</v>
      </c>
      <c r="F955" s="21">
        <v>42315.14</v>
      </c>
      <c r="G955" s="21">
        <v>7616.72</v>
      </c>
      <c r="H955" s="30">
        <f t="shared" si="23"/>
        <v>49931.86</v>
      </c>
    </row>
    <row r="956" spans="2:8">
      <c r="B956" s="18" t="s">
        <v>1505</v>
      </c>
      <c r="C956" s="18" t="s">
        <v>1482</v>
      </c>
      <c r="D956" s="19" t="s">
        <v>948</v>
      </c>
      <c r="E956" s="19" t="s">
        <v>1559</v>
      </c>
      <c r="F956" s="21">
        <v>42309.55</v>
      </c>
      <c r="G956" s="21">
        <v>7615.72</v>
      </c>
      <c r="H956" s="30">
        <f t="shared" si="23"/>
        <v>49925.270000000004</v>
      </c>
    </row>
    <row r="957" spans="2:8">
      <c r="B957" s="18" t="s">
        <v>1505</v>
      </c>
      <c r="C957" s="18" t="s">
        <v>1482</v>
      </c>
      <c r="D957" s="19" t="s">
        <v>948</v>
      </c>
      <c r="E957" s="19" t="s">
        <v>1560</v>
      </c>
      <c r="F957" s="21">
        <v>42126.55</v>
      </c>
      <c r="G957" s="21">
        <v>7582.78</v>
      </c>
      <c r="H957" s="30">
        <f t="shared" si="23"/>
        <v>49709.33</v>
      </c>
    </row>
    <row r="958" spans="2:8">
      <c r="B958" s="18" t="s">
        <v>1505</v>
      </c>
      <c r="C958" s="18" t="s">
        <v>1482</v>
      </c>
      <c r="D958" s="19" t="s">
        <v>753</v>
      </c>
      <c r="E958" s="19" t="s">
        <v>1512</v>
      </c>
      <c r="F958" s="21">
        <v>73822.2</v>
      </c>
      <c r="G958" s="21">
        <v>13288</v>
      </c>
      <c r="H958" s="30">
        <f t="shared" si="23"/>
        <v>87110.2</v>
      </c>
    </row>
    <row r="959" spans="2:8">
      <c r="B959" s="18" t="s">
        <v>1505</v>
      </c>
      <c r="C959" s="18" t="s">
        <v>1482</v>
      </c>
      <c r="D959" s="19" t="s">
        <v>1561</v>
      </c>
      <c r="E959" s="19" t="s">
        <v>1562</v>
      </c>
      <c r="F959" s="21">
        <v>42371.42</v>
      </c>
      <c r="G959" s="21">
        <v>7626.86</v>
      </c>
      <c r="H959" s="30">
        <f t="shared" si="23"/>
        <v>49998.28</v>
      </c>
    </row>
    <row r="960" spans="2:8">
      <c r="B960" s="18" t="s">
        <v>1505</v>
      </c>
      <c r="C960" s="18" t="s">
        <v>1482</v>
      </c>
      <c r="D960" s="19" t="s">
        <v>1563</v>
      </c>
      <c r="E960" s="19" t="s">
        <v>1564</v>
      </c>
      <c r="F960" s="21">
        <v>42296.57</v>
      </c>
      <c r="G960" s="21">
        <v>7613.38</v>
      </c>
      <c r="H960" s="30">
        <f t="shared" si="23"/>
        <v>49909.95</v>
      </c>
    </row>
    <row r="961" spans="2:8">
      <c r="B961" s="18" t="s">
        <v>1505</v>
      </c>
      <c r="C961" s="18" t="s">
        <v>1482</v>
      </c>
      <c r="D961" s="19" t="s">
        <v>1288</v>
      </c>
      <c r="E961" s="19" t="s">
        <v>1513</v>
      </c>
      <c r="F961" s="21">
        <v>66845.25</v>
      </c>
      <c r="G961" s="21">
        <v>12032.16</v>
      </c>
      <c r="H961" s="30">
        <f t="shared" si="23"/>
        <v>78877.41</v>
      </c>
    </row>
    <row r="962" spans="2:8">
      <c r="B962" s="18" t="s">
        <v>1505</v>
      </c>
      <c r="C962" s="18" t="s">
        <v>1482</v>
      </c>
      <c r="D962" s="19" t="s">
        <v>1565</v>
      </c>
      <c r="E962" s="19" t="s">
        <v>1566</v>
      </c>
      <c r="F962" s="21">
        <v>42288</v>
      </c>
      <c r="G962" s="21">
        <v>7611.84</v>
      </c>
      <c r="H962" s="30">
        <f t="shared" si="23"/>
        <v>49899.839999999997</v>
      </c>
    </row>
    <row r="963" spans="2:8">
      <c r="B963" s="18" t="s">
        <v>1505</v>
      </c>
      <c r="C963" s="18" t="s">
        <v>1482</v>
      </c>
      <c r="D963" s="19" t="s">
        <v>1514</v>
      </c>
      <c r="E963" s="19" t="s">
        <v>1515</v>
      </c>
      <c r="F963" s="21">
        <v>74546.149999999994</v>
      </c>
      <c r="G963" s="21">
        <v>13418.3</v>
      </c>
      <c r="H963" s="30">
        <f t="shared" si="23"/>
        <v>87964.45</v>
      </c>
    </row>
    <row r="964" spans="2:8">
      <c r="B964" s="18" t="s">
        <v>1505</v>
      </c>
      <c r="C964" s="18" t="s">
        <v>1482</v>
      </c>
      <c r="D964" s="19" t="s">
        <v>1567</v>
      </c>
      <c r="E964" s="19" t="s">
        <v>1568</v>
      </c>
      <c r="F964" s="21">
        <v>42371.57</v>
      </c>
      <c r="G964" s="21">
        <v>7626.88</v>
      </c>
      <c r="H964" s="30">
        <f t="shared" si="23"/>
        <v>49998.45</v>
      </c>
    </row>
    <row r="965" spans="2:8">
      <c r="B965" s="18" t="s">
        <v>1505</v>
      </c>
      <c r="C965" s="18" t="s">
        <v>1482</v>
      </c>
      <c r="D965" s="19" t="s">
        <v>1569</v>
      </c>
      <c r="E965" s="19" t="s">
        <v>1570</v>
      </c>
      <c r="F965" s="21">
        <v>42178.58</v>
      </c>
      <c r="G965" s="21">
        <v>7592.14</v>
      </c>
      <c r="H965" s="30">
        <f t="shared" si="23"/>
        <v>49770.720000000001</v>
      </c>
    </row>
    <row r="966" spans="2:8">
      <c r="B966" s="18" t="s">
        <v>1505</v>
      </c>
      <c r="C966" s="18" t="s">
        <v>1482</v>
      </c>
      <c r="D966" s="19" t="s">
        <v>1516</v>
      </c>
      <c r="E966" s="19" t="s">
        <v>1517</v>
      </c>
      <c r="F966" s="21">
        <v>71426.960000000006</v>
      </c>
      <c r="G966" s="21">
        <v>12856.84</v>
      </c>
      <c r="H966" s="30">
        <f t="shared" si="23"/>
        <v>84283.8</v>
      </c>
    </row>
    <row r="967" spans="2:8">
      <c r="B967" s="18" t="s">
        <v>1505</v>
      </c>
      <c r="C967" s="18" t="s">
        <v>1482</v>
      </c>
      <c r="D967" s="19" t="s">
        <v>1182</v>
      </c>
      <c r="E967" s="19" t="s">
        <v>1571</v>
      </c>
      <c r="F967" s="21">
        <v>5022.03</v>
      </c>
      <c r="G967" s="21">
        <v>877.98</v>
      </c>
      <c r="H967" s="30">
        <f t="shared" si="23"/>
        <v>5900.01</v>
      </c>
    </row>
    <row r="968" spans="2:8">
      <c r="B968" s="18" t="s">
        <v>1505</v>
      </c>
      <c r="C968" s="18" t="s">
        <v>1482</v>
      </c>
      <c r="D968" s="19" t="s">
        <v>1572</v>
      </c>
      <c r="E968" s="19" t="s">
        <v>1573</v>
      </c>
      <c r="F968" s="21">
        <v>42261.03</v>
      </c>
      <c r="G968" s="21">
        <v>7606.98</v>
      </c>
      <c r="H968" s="30">
        <f t="shared" si="23"/>
        <v>49868.009999999995</v>
      </c>
    </row>
    <row r="969" spans="2:8">
      <c r="B969" s="18" t="s">
        <v>1505</v>
      </c>
      <c r="C969" s="18" t="s">
        <v>1482</v>
      </c>
      <c r="D969" s="19" t="s">
        <v>1518</v>
      </c>
      <c r="E969" s="19" t="s">
        <v>1519</v>
      </c>
      <c r="F969" s="21">
        <v>80678.2</v>
      </c>
      <c r="G969" s="21">
        <v>14522.08</v>
      </c>
      <c r="H969" s="30">
        <f t="shared" si="23"/>
        <v>95200.28</v>
      </c>
    </row>
    <row r="970" spans="2:8">
      <c r="B970" s="18" t="s">
        <v>1505</v>
      </c>
      <c r="C970" s="18" t="s">
        <v>1482</v>
      </c>
      <c r="D970" s="19" t="s">
        <v>1520</v>
      </c>
      <c r="E970" s="19" t="s">
        <v>1521</v>
      </c>
      <c r="F970" s="21">
        <v>72359.600000000006</v>
      </c>
      <c r="G970" s="21">
        <v>13024.72</v>
      </c>
      <c r="H970" s="30">
        <f t="shared" si="23"/>
        <v>85384.320000000007</v>
      </c>
    </row>
    <row r="971" spans="2:8">
      <c r="B971" s="18" t="s">
        <v>1505</v>
      </c>
      <c r="C971" s="18" t="s">
        <v>1482</v>
      </c>
      <c r="D971" s="19" t="s">
        <v>1574</v>
      </c>
      <c r="E971" s="19" t="s">
        <v>1575</v>
      </c>
      <c r="F971" s="21">
        <v>42371.94</v>
      </c>
      <c r="G971" s="21">
        <v>7626.94</v>
      </c>
      <c r="H971" s="30">
        <f t="shared" si="23"/>
        <v>49998.880000000005</v>
      </c>
    </row>
    <row r="972" spans="2:8">
      <c r="B972" s="18" t="s">
        <v>1505</v>
      </c>
      <c r="C972" s="18" t="s">
        <v>1482</v>
      </c>
      <c r="D972" s="19" t="s">
        <v>1576</v>
      </c>
      <c r="E972" s="19" t="s">
        <v>1577</v>
      </c>
      <c r="F972" s="21">
        <v>42366.2</v>
      </c>
      <c r="G972" s="21">
        <v>7625.92</v>
      </c>
      <c r="H972" s="30">
        <f t="shared" ref="H972:H1036" si="24">+F972+G972</f>
        <v>49992.119999999995</v>
      </c>
    </row>
    <row r="973" spans="2:8">
      <c r="B973" s="18" t="s">
        <v>1505</v>
      </c>
      <c r="C973" s="18" t="s">
        <v>1482</v>
      </c>
      <c r="D973" s="19" t="s">
        <v>981</v>
      </c>
      <c r="E973" s="19" t="s">
        <v>1578</v>
      </c>
      <c r="F973" s="21">
        <v>42035.42</v>
      </c>
      <c r="G973" s="21">
        <v>7566.38</v>
      </c>
      <c r="H973" s="30">
        <f t="shared" si="24"/>
        <v>49601.799999999996</v>
      </c>
    </row>
    <row r="974" spans="2:8">
      <c r="B974" s="18" t="s">
        <v>1505</v>
      </c>
      <c r="C974" s="18" t="s">
        <v>1482</v>
      </c>
      <c r="D974" s="19" t="s">
        <v>813</v>
      </c>
      <c r="E974" s="19" t="s">
        <v>1522</v>
      </c>
      <c r="F974" s="21">
        <v>67590.8</v>
      </c>
      <c r="G974" s="21">
        <v>12166.36</v>
      </c>
      <c r="H974" s="30">
        <f t="shared" si="24"/>
        <v>79757.16</v>
      </c>
    </row>
    <row r="975" spans="2:8">
      <c r="B975" s="18" t="s">
        <v>1505</v>
      </c>
      <c r="C975" s="18" t="s">
        <v>1482</v>
      </c>
      <c r="D975" s="19" t="s">
        <v>986</v>
      </c>
      <c r="E975" s="19" t="s">
        <v>1579</v>
      </c>
      <c r="F975" s="21">
        <v>41752.800000000003</v>
      </c>
      <c r="G975" s="21">
        <v>7515.5</v>
      </c>
      <c r="H975" s="30">
        <f t="shared" si="24"/>
        <v>49268.3</v>
      </c>
    </row>
    <row r="976" spans="2:8">
      <c r="B976" s="18" t="s">
        <v>1505</v>
      </c>
      <c r="C976" s="18" t="s">
        <v>1482</v>
      </c>
      <c r="D976" s="19" t="s">
        <v>1358</v>
      </c>
      <c r="E976" s="19" t="s">
        <v>1580</v>
      </c>
      <c r="F976" s="21">
        <v>5542.37</v>
      </c>
      <c r="G976" s="21">
        <v>997.62</v>
      </c>
      <c r="H976" s="30">
        <f t="shared" si="24"/>
        <v>6539.99</v>
      </c>
    </row>
    <row r="977" spans="2:8">
      <c r="B977" s="18" t="s">
        <v>1505</v>
      </c>
      <c r="C977" s="18" t="s">
        <v>1482</v>
      </c>
      <c r="D977" s="19" t="s">
        <v>1581</v>
      </c>
      <c r="E977" s="19" t="s">
        <v>1582</v>
      </c>
      <c r="F977" s="21">
        <v>3389.8</v>
      </c>
      <c r="G977" s="21">
        <v>610.16</v>
      </c>
      <c r="H977" s="30">
        <f t="shared" si="24"/>
        <v>3999.96</v>
      </c>
    </row>
    <row r="978" spans="2:8">
      <c r="B978" s="18" t="s">
        <v>1583</v>
      </c>
      <c r="C978" s="18" t="s">
        <v>1482</v>
      </c>
      <c r="D978" s="19" t="s">
        <v>1115</v>
      </c>
      <c r="E978" s="19" t="s">
        <v>1584</v>
      </c>
      <c r="F978" s="21">
        <v>17603.5</v>
      </c>
      <c r="G978" s="21">
        <v>3168.62</v>
      </c>
      <c r="H978" s="30">
        <f t="shared" si="24"/>
        <v>20772.12</v>
      </c>
    </row>
    <row r="979" spans="2:8">
      <c r="B979" s="18" t="s">
        <v>1583</v>
      </c>
      <c r="C979" s="18" t="s">
        <v>1482</v>
      </c>
      <c r="D979" s="19" t="s">
        <v>1585</v>
      </c>
      <c r="E979" s="19" t="s">
        <v>1586</v>
      </c>
      <c r="F979" s="21">
        <v>3655.05</v>
      </c>
      <c r="G979" s="21">
        <v>657.92</v>
      </c>
      <c r="H979" s="30">
        <f t="shared" si="24"/>
        <v>4312.97</v>
      </c>
    </row>
    <row r="980" spans="2:8">
      <c r="B980" s="18" t="s">
        <v>1583</v>
      </c>
      <c r="C980" s="18" t="s">
        <v>1482</v>
      </c>
      <c r="D980" s="19" t="s">
        <v>1587</v>
      </c>
      <c r="E980" s="19" t="s">
        <v>1588</v>
      </c>
      <c r="F980" s="21">
        <v>60472.86</v>
      </c>
      <c r="G980" s="21">
        <v>10885.12</v>
      </c>
      <c r="H980" s="30">
        <f t="shared" si="24"/>
        <v>71357.98</v>
      </c>
    </row>
    <row r="981" spans="2:8">
      <c r="B981" s="18" t="s">
        <v>1583</v>
      </c>
      <c r="C981" s="18" t="s">
        <v>1482</v>
      </c>
      <c r="D981" s="19" t="s">
        <v>1587</v>
      </c>
      <c r="E981" s="19" t="s">
        <v>1589</v>
      </c>
      <c r="F981" s="21">
        <v>65107.6</v>
      </c>
      <c r="G981" s="21">
        <v>11719.38</v>
      </c>
      <c r="H981" s="30">
        <f t="shared" si="24"/>
        <v>76826.98</v>
      </c>
    </row>
    <row r="982" spans="2:8">
      <c r="B982" s="18" t="s">
        <v>1583</v>
      </c>
      <c r="C982" s="18" t="s">
        <v>1482</v>
      </c>
      <c r="D982" s="19" t="s">
        <v>1587</v>
      </c>
      <c r="E982" s="19" t="s">
        <v>1590</v>
      </c>
      <c r="F982" s="21">
        <v>762.72</v>
      </c>
      <c r="G982" s="21">
        <v>137.28</v>
      </c>
      <c r="H982" s="30">
        <f t="shared" si="24"/>
        <v>900</v>
      </c>
    </row>
    <row r="983" spans="2:8">
      <c r="B983" s="18" t="s">
        <v>1583</v>
      </c>
      <c r="C983" s="18" t="s">
        <v>1482</v>
      </c>
      <c r="D983" s="19" t="s">
        <v>861</v>
      </c>
      <c r="E983" s="19" t="s">
        <v>1591</v>
      </c>
      <c r="F983" s="21">
        <v>27946.62</v>
      </c>
      <c r="G983" s="21">
        <v>5030.3599999999997</v>
      </c>
      <c r="H983" s="30">
        <f t="shared" si="24"/>
        <v>32976.979999999996</v>
      </c>
    </row>
    <row r="984" spans="2:8">
      <c r="B984" s="18" t="s">
        <v>1583</v>
      </c>
      <c r="C984" s="18" t="s">
        <v>1482</v>
      </c>
      <c r="D984" s="19" t="s">
        <v>861</v>
      </c>
      <c r="E984" s="19" t="s">
        <v>1592</v>
      </c>
      <c r="F984" s="21">
        <v>164.4</v>
      </c>
      <c r="G984" s="21">
        <v>29.6</v>
      </c>
      <c r="H984" s="30">
        <f t="shared" si="24"/>
        <v>194</v>
      </c>
    </row>
    <row r="985" spans="2:8">
      <c r="B985" s="18" t="s">
        <v>1583</v>
      </c>
      <c r="C985" s="18" t="s">
        <v>1482</v>
      </c>
      <c r="D985" s="19" t="s">
        <v>1084</v>
      </c>
      <c r="E985" s="19" t="s">
        <v>1593</v>
      </c>
      <c r="F985" s="21">
        <v>61475.73</v>
      </c>
      <c r="G985" s="21">
        <v>11065.66</v>
      </c>
      <c r="H985" s="30">
        <f t="shared" si="24"/>
        <v>72541.39</v>
      </c>
    </row>
    <row r="986" spans="2:8">
      <c r="B986" s="18" t="s">
        <v>1583</v>
      </c>
      <c r="C986" s="18" t="s">
        <v>1482</v>
      </c>
      <c r="D986" s="19" t="s">
        <v>973</v>
      </c>
      <c r="E986" s="19" t="s">
        <v>1594</v>
      </c>
      <c r="F986" s="21">
        <v>20088.05</v>
      </c>
      <c r="G986" s="21">
        <v>3615.86</v>
      </c>
      <c r="H986" s="30">
        <f t="shared" si="24"/>
        <v>23703.91</v>
      </c>
    </row>
    <row r="987" spans="2:8">
      <c r="B987" s="18" t="s">
        <v>1583</v>
      </c>
      <c r="C987" s="18" t="s">
        <v>1482</v>
      </c>
      <c r="D987" s="19" t="s">
        <v>973</v>
      </c>
      <c r="E987" s="19" t="s">
        <v>1595</v>
      </c>
      <c r="F987" s="21">
        <v>745.76</v>
      </c>
      <c r="G987" s="21">
        <v>134.24</v>
      </c>
      <c r="H987" s="30">
        <f t="shared" si="24"/>
        <v>880</v>
      </c>
    </row>
    <row r="988" spans="2:8">
      <c r="B988" s="18" t="s">
        <v>1583</v>
      </c>
      <c r="C988" s="18" t="s">
        <v>1482</v>
      </c>
      <c r="D988" s="19" t="s">
        <v>979</v>
      </c>
      <c r="E988" s="19" t="s">
        <v>1596</v>
      </c>
      <c r="F988" s="21">
        <v>14539.47</v>
      </c>
      <c r="G988" s="21">
        <v>2617.12</v>
      </c>
      <c r="H988" s="30">
        <f t="shared" si="24"/>
        <v>17156.59</v>
      </c>
    </row>
    <row r="989" spans="2:8">
      <c r="B989" s="18" t="s">
        <v>1583</v>
      </c>
      <c r="C989" s="18" t="s">
        <v>1482</v>
      </c>
      <c r="D989" s="19" t="s">
        <v>1597</v>
      </c>
      <c r="E989" s="19" t="s">
        <v>1598</v>
      </c>
      <c r="F989" s="21">
        <v>2538.2199999999998</v>
      </c>
      <c r="G989" s="21">
        <v>456.88</v>
      </c>
      <c r="H989" s="30">
        <f t="shared" si="24"/>
        <v>2995.1</v>
      </c>
    </row>
    <row r="990" spans="2:8">
      <c r="B990" s="18" t="s">
        <v>1583</v>
      </c>
      <c r="C990" s="18" t="s">
        <v>1482</v>
      </c>
      <c r="D990" s="19" t="s">
        <v>991</v>
      </c>
      <c r="E990" s="19" t="s">
        <v>1599</v>
      </c>
      <c r="F990" s="21">
        <v>1465</v>
      </c>
      <c r="G990" s="21">
        <v>263.7</v>
      </c>
      <c r="H990" s="30">
        <f t="shared" si="24"/>
        <v>1728.7</v>
      </c>
    </row>
    <row r="991" spans="2:8">
      <c r="B991" s="18" t="s">
        <v>1583</v>
      </c>
      <c r="C991" s="18" t="s">
        <v>1482</v>
      </c>
      <c r="D991" s="19" t="s">
        <v>1600</v>
      </c>
      <c r="E991" s="19" t="s">
        <v>1601</v>
      </c>
      <c r="F991" s="21">
        <v>85533.35</v>
      </c>
      <c r="G991" s="21">
        <v>15396.04</v>
      </c>
      <c r="H991" s="30">
        <f t="shared" si="24"/>
        <v>100929.39000000001</v>
      </c>
    </row>
    <row r="992" spans="2:8">
      <c r="B992" s="18" t="s">
        <v>1583</v>
      </c>
      <c r="C992" s="18" t="s">
        <v>1482</v>
      </c>
      <c r="D992" s="19" t="s">
        <v>1600</v>
      </c>
      <c r="E992" s="19" t="s">
        <v>1602</v>
      </c>
      <c r="F992" s="21">
        <v>3949.2</v>
      </c>
      <c r="G992" s="21">
        <v>710.86</v>
      </c>
      <c r="H992" s="30">
        <f t="shared" si="24"/>
        <v>4660.0599999999995</v>
      </c>
    </row>
    <row r="993" spans="2:8">
      <c r="B993" s="18" t="s">
        <v>1583</v>
      </c>
      <c r="C993" s="18" t="s">
        <v>1482</v>
      </c>
      <c r="D993" s="19" t="s">
        <v>1603</v>
      </c>
      <c r="E993" s="19" t="s">
        <v>1604</v>
      </c>
      <c r="F993" s="21">
        <v>4737.07</v>
      </c>
      <c r="G993" s="21">
        <v>852.66</v>
      </c>
      <c r="H993" s="30">
        <f t="shared" si="24"/>
        <v>5589.73</v>
      </c>
    </row>
    <row r="994" spans="2:8">
      <c r="B994" s="18" t="s">
        <v>1583</v>
      </c>
      <c r="C994" s="18" t="s">
        <v>1482</v>
      </c>
      <c r="D994" s="19" t="s">
        <v>1301</v>
      </c>
      <c r="E994" s="19" t="s">
        <v>1605</v>
      </c>
      <c r="F994" s="21">
        <v>5191.54</v>
      </c>
      <c r="G994" s="21">
        <v>934.48</v>
      </c>
      <c r="H994" s="30">
        <f t="shared" si="24"/>
        <v>6126.02</v>
      </c>
    </row>
    <row r="995" spans="2:8">
      <c r="B995" s="18" t="s">
        <v>1583</v>
      </c>
      <c r="C995" s="18" t="s">
        <v>1482</v>
      </c>
      <c r="D995" s="19" t="s">
        <v>1301</v>
      </c>
      <c r="E995" s="19" t="s">
        <v>1606</v>
      </c>
      <c r="F995" s="21">
        <v>487.3</v>
      </c>
      <c r="G995" s="21">
        <v>87.72</v>
      </c>
      <c r="H995" s="30">
        <f t="shared" si="24"/>
        <v>575.02</v>
      </c>
    </row>
    <row r="996" spans="2:8">
      <c r="B996" s="18" t="s">
        <v>1583</v>
      </c>
      <c r="C996" s="18" t="s">
        <v>1482</v>
      </c>
      <c r="D996" s="19" t="s">
        <v>1607</v>
      </c>
      <c r="E996" s="19" t="s">
        <v>1608</v>
      </c>
      <c r="F996" s="21">
        <v>29275.21</v>
      </c>
      <c r="G996" s="21">
        <v>5269.54</v>
      </c>
      <c r="H996" s="30">
        <f t="shared" si="24"/>
        <v>34544.75</v>
      </c>
    </row>
    <row r="997" spans="2:8">
      <c r="B997" s="18" t="s">
        <v>1583</v>
      </c>
      <c r="C997" s="18" t="s">
        <v>1482</v>
      </c>
      <c r="D997" s="19" t="s">
        <v>1607</v>
      </c>
      <c r="E997" s="19" t="s">
        <v>1609</v>
      </c>
      <c r="F997" s="21">
        <v>252.54</v>
      </c>
      <c r="G997" s="21">
        <v>45.46</v>
      </c>
      <c r="H997" s="30">
        <f t="shared" si="24"/>
        <v>298</v>
      </c>
    </row>
    <row r="998" spans="2:8" ht="15.75">
      <c r="B998" s="18"/>
      <c r="C998" s="18"/>
      <c r="D998" s="18"/>
      <c r="E998" s="18"/>
      <c r="F998" s="18"/>
      <c r="G998" s="18"/>
      <c r="H998" s="31">
        <f>SUM(H907:H997)</f>
        <v>7942249.4700000016</v>
      </c>
    </row>
    <row r="999" spans="2:8">
      <c r="H999" s="40"/>
    </row>
    <row r="1000" spans="2:8" ht="21">
      <c r="B1000" s="27" t="s">
        <v>11</v>
      </c>
      <c r="C1000" s="27" t="s">
        <v>9</v>
      </c>
      <c r="D1000" s="27" t="s">
        <v>5</v>
      </c>
      <c r="E1000" s="27" t="s">
        <v>6</v>
      </c>
      <c r="F1000" s="27" t="s">
        <v>40</v>
      </c>
      <c r="G1000" s="27" t="s">
        <v>41</v>
      </c>
      <c r="H1000" s="28" t="s">
        <v>42</v>
      </c>
    </row>
    <row r="1001" spans="2:8">
      <c r="B1001" s="18" t="s">
        <v>1610</v>
      </c>
      <c r="C1001" s="18" t="s">
        <v>1611</v>
      </c>
      <c r="D1001" s="19" t="s">
        <v>1135</v>
      </c>
      <c r="E1001" s="19" t="s">
        <v>1612</v>
      </c>
      <c r="F1001" s="21">
        <v>500000</v>
      </c>
      <c r="G1001" s="21">
        <v>90000</v>
      </c>
      <c r="H1001" s="30">
        <f t="shared" si="24"/>
        <v>590000</v>
      </c>
    </row>
    <row r="1002" spans="2:8" ht="15.75">
      <c r="B1002" s="18"/>
      <c r="C1002" s="18"/>
      <c r="D1002" s="18"/>
      <c r="E1002" s="18"/>
      <c r="F1002" s="18"/>
      <c r="G1002" s="18"/>
      <c r="H1002" s="31">
        <f>SUM(H1001)</f>
        <v>590000</v>
      </c>
    </row>
    <row r="1003" spans="2:8">
      <c r="H1003" s="37"/>
    </row>
    <row r="1004" spans="2:8" ht="21">
      <c r="B1004" s="27" t="s">
        <v>11</v>
      </c>
      <c r="C1004" s="27" t="s">
        <v>9</v>
      </c>
      <c r="D1004" s="27" t="s">
        <v>5</v>
      </c>
      <c r="E1004" s="27" t="s">
        <v>6</v>
      </c>
      <c r="F1004" s="27" t="s">
        <v>40</v>
      </c>
      <c r="G1004" s="27" t="s">
        <v>41</v>
      </c>
      <c r="H1004" s="28" t="s">
        <v>42</v>
      </c>
    </row>
    <row r="1005" spans="2:8">
      <c r="B1005" s="18" t="s">
        <v>1613</v>
      </c>
      <c r="C1005" s="18" t="s">
        <v>1614</v>
      </c>
      <c r="D1005" s="19" t="s">
        <v>1615</v>
      </c>
      <c r="E1005" s="19" t="s">
        <v>1616</v>
      </c>
      <c r="F1005" s="21">
        <v>9250</v>
      </c>
      <c r="G1005" s="21">
        <v>1665</v>
      </c>
      <c r="H1005" s="30">
        <f t="shared" si="24"/>
        <v>10915</v>
      </c>
    </row>
    <row r="1006" spans="2:8">
      <c r="B1006" s="18" t="s">
        <v>1617</v>
      </c>
      <c r="C1006" s="18" t="s">
        <v>1614</v>
      </c>
      <c r="D1006" s="19" t="s">
        <v>1618</v>
      </c>
      <c r="E1006" s="19" t="s">
        <v>1619</v>
      </c>
      <c r="F1006" s="21">
        <v>53760</v>
      </c>
      <c r="G1006" s="21">
        <v>9676.7999999999993</v>
      </c>
      <c r="H1006" s="30">
        <f t="shared" si="24"/>
        <v>63436.800000000003</v>
      </c>
    </row>
    <row r="1007" spans="2:8">
      <c r="B1007" s="18" t="s">
        <v>1617</v>
      </c>
      <c r="C1007" s="18" t="s">
        <v>1614</v>
      </c>
      <c r="D1007" s="19" t="s">
        <v>1620</v>
      </c>
      <c r="E1007" s="19" t="s">
        <v>1621</v>
      </c>
      <c r="F1007" s="21">
        <v>4500</v>
      </c>
      <c r="G1007" s="21">
        <v>810</v>
      </c>
      <c r="H1007" s="30">
        <f t="shared" si="24"/>
        <v>5310</v>
      </c>
    </row>
    <row r="1008" spans="2:8">
      <c r="B1008" s="18" t="s">
        <v>1617</v>
      </c>
      <c r="C1008" s="18" t="s">
        <v>1614</v>
      </c>
      <c r="D1008" s="19" t="s">
        <v>1087</v>
      </c>
      <c r="E1008" s="19" t="s">
        <v>1622</v>
      </c>
      <c r="F1008" s="21">
        <v>175500</v>
      </c>
      <c r="G1008" s="21">
        <v>31590</v>
      </c>
      <c r="H1008" s="30">
        <f t="shared" si="24"/>
        <v>207090</v>
      </c>
    </row>
    <row r="1009" spans="2:8" ht="15.75">
      <c r="B1009" s="18"/>
      <c r="C1009" s="18"/>
      <c r="D1009" s="18"/>
      <c r="E1009" s="18"/>
      <c r="F1009" s="18"/>
      <c r="G1009" s="18"/>
      <c r="H1009" s="31">
        <f>SUM(H1005:H1008)</f>
        <v>286751.8</v>
      </c>
    </row>
    <row r="1010" spans="2:8">
      <c r="H1010" s="37"/>
    </row>
    <row r="1011" spans="2:8" ht="21">
      <c r="B1011" s="27" t="s">
        <v>11</v>
      </c>
      <c r="C1011" s="27" t="s">
        <v>9</v>
      </c>
      <c r="D1011" s="27" t="s">
        <v>5</v>
      </c>
      <c r="E1011" s="27" t="s">
        <v>6</v>
      </c>
      <c r="F1011" s="27" t="s">
        <v>40</v>
      </c>
      <c r="G1011" s="27" t="s">
        <v>41</v>
      </c>
      <c r="H1011" s="28" t="s">
        <v>42</v>
      </c>
    </row>
    <row r="1012" spans="2:8">
      <c r="B1012" s="18" t="s">
        <v>1623</v>
      </c>
      <c r="C1012" s="18" t="s">
        <v>1624</v>
      </c>
      <c r="D1012" s="19" t="s">
        <v>1607</v>
      </c>
      <c r="E1012" s="19" t="s">
        <v>1625</v>
      </c>
      <c r="F1012" s="21">
        <v>385000</v>
      </c>
      <c r="G1012" s="21">
        <v>69300</v>
      </c>
      <c r="H1012" s="30">
        <f t="shared" si="24"/>
        <v>454300</v>
      </c>
    </row>
    <row r="1013" spans="2:8">
      <c r="B1013" s="18" t="s">
        <v>1626</v>
      </c>
      <c r="C1013" s="18" t="s">
        <v>1624</v>
      </c>
      <c r="D1013" s="19" t="s">
        <v>1335</v>
      </c>
      <c r="E1013" s="19" t="s">
        <v>1627</v>
      </c>
      <c r="F1013" s="21">
        <v>1808731.06</v>
      </c>
      <c r="G1013" s="21">
        <v>325571.59000000003</v>
      </c>
      <c r="H1013" s="30">
        <f t="shared" si="24"/>
        <v>2134302.65</v>
      </c>
    </row>
    <row r="1014" spans="2:8">
      <c r="B1014" s="18" t="s">
        <v>1628</v>
      </c>
      <c r="C1014" s="18" t="s">
        <v>1624</v>
      </c>
      <c r="D1014" s="19" t="s">
        <v>1001</v>
      </c>
      <c r="E1014" s="19" t="s">
        <v>1629</v>
      </c>
      <c r="F1014" s="21">
        <v>843000</v>
      </c>
      <c r="G1014" s="21">
        <v>151740</v>
      </c>
      <c r="H1014" s="30">
        <f t="shared" si="24"/>
        <v>994740</v>
      </c>
    </row>
    <row r="1015" spans="2:8">
      <c r="B1015" s="18" t="s">
        <v>1628</v>
      </c>
      <c r="C1015" s="18" t="s">
        <v>1624</v>
      </c>
      <c r="D1015" s="19" t="s">
        <v>1001</v>
      </c>
      <c r="E1015" s="19" t="s">
        <v>1630</v>
      </c>
      <c r="F1015" s="21">
        <v>351000</v>
      </c>
      <c r="G1015" s="21">
        <v>63180</v>
      </c>
      <c r="H1015" s="30">
        <f t="shared" si="24"/>
        <v>414180</v>
      </c>
    </row>
    <row r="1016" spans="2:8">
      <c r="B1016" s="18" t="s">
        <v>1631</v>
      </c>
      <c r="C1016" s="18" t="s">
        <v>1624</v>
      </c>
      <c r="D1016" s="19" t="s">
        <v>1618</v>
      </c>
      <c r="E1016" s="19" t="s">
        <v>1632</v>
      </c>
      <c r="F1016" s="21">
        <v>35000</v>
      </c>
      <c r="G1016" s="21">
        <v>6300</v>
      </c>
      <c r="H1016" s="30">
        <f t="shared" si="24"/>
        <v>41300</v>
      </c>
    </row>
    <row r="1017" spans="2:8">
      <c r="B1017" s="18" t="s">
        <v>1631</v>
      </c>
      <c r="C1017" s="18" t="s">
        <v>1624</v>
      </c>
      <c r="D1017" s="19" t="s">
        <v>1309</v>
      </c>
      <c r="E1017" s="19" t="s">
        <v>1633</v>
      </c>
      <c r="F1017" s="21">
        <v>540000.31999999995</v>
      </c>
      <c r="G1017" s="21">
        <v>97200.06</v>
      </c>
      <c r="H1017" s="30">
        <f t="shared" si="24"/>
        <v>637200.37999999989</v>
      </c>
    </row>
    <row r="1018" spans="2:8">
      <c r="B1018" s="18" t="s">
        <v>1631</v>
      </c>
      <c r="C1018" s="18" t="s">
        <v>1624</v>
      </c>
      <c r="D1018" s="19" t="s">
        <v>921</v>
      </c>
      <c r="E1018" s="19" t="s">
        <v>1634</v>
      </c>
      <c r="F1018" s="21">
        <v>348600.08</v>
      </c>
      <c r="G1018" s="21">
        <v>62748.01</v>
      </c>
      <c r="H1018" s="30">
        <f t="shared" si="24"/>
        <v>411348.09</v>
      </c>
    </row>
    <row r="1019" spans="2:8">
      <c r="B1019" s="18" t="s">
        <v>1631</v>
      </c>
      <c r="C1019" s="18" t="s">
        <v>1624</v>
      </c>
      <c r="D1019" s="19" t="s">
        <v>1352</v>
      </c>
      <c r="E1019" s="19" t="s">
        <v>1635</v>
      </c>
      <c r="F1019" s="21">
        <v>69378</v>
      </c>
      <c r="G1019" s="21">
        <v>12488.04</v>
      </c>
      <c r="H1019" s="30">
        <f t="shared" si="24"/>
        <v>81866.040000000008</v>
      </c>
    </row>
    <row r="1020" spans="2:8">
      <c r="B1020" s="18" t="s">
        <v>1631</v>
      </c>
      <c r="C1020" s="18" t="s">
        <v>1624</v>
      </c>
      <c r="D1020" s="19" t="s">
        <v>1636</v>
      </c>
      <c r="E1020" s="19" t="s">
        <v>1637</v>
      </c>
      <c r="F1020" s="21">
        <v>431200.01</v>
      </c>
      <c r="G1020" s="21">
        <v>77616</v>
      </c>
      <c r="H1020" s="30">
        <f t="shared" si="24"/>
        <v>508816.01</v>
      </c>
    </row>
    <row r="1021" spans="2:8">
      <c r="B1021" s="18" t="s">
        <v>1631</v>
      </c>
      <c r="C1021" s="18" t="s">
        <v>1624</v>
      </c>
      <c r="D1021" s="19" t="s">
        <v>1214</v>
      </c>
      <c r="E1021" s="19" t="s">
        <v>1638</v>
      </c>
      <c r="F1021" s="21">
        <v>80000</v>
      </c>
      <c r="G1021" s="21">
        <v>14400</v>
      </c>
      <c r="H1021" s="30">
        <f t="shared" si="24"/>
        <v>94400</v>
      </c>
    </row>
    <row r="1022" spans="2:8">
      <c r="B1022" s="18" t="s">
        <v>1631</v>
      </c>
      <c r="C1022" s="18" t="s">
        <v>1624</v>
      </c>
      <c r="D1022" s="19" t="s">
        <v>1236</v>
      </c>
      <c r="E1022" s="19" t="s">
        <v>1639</v>
      </c>
      <c r="F1022" s="21">
        <v>78500</v>
      </c>
      <c r="G1022" s="21">
        <v>14130</v>
      </c>
      <c r="H1022" s="30">
        <f t="shared" si="24"/>
        <v>92630</v>
      </c>
    </row>
    <row r="1023" spans="2:8">
      <c r="B1023" s="18" t="s">
        <v>1640</v>
      </c>
      <c r="C1023" s="18" t="s">
        <v>1624</v>
      </c>
      <c r="D1023" s="19" t="s">
        <v>1228</v>
      </c>
      <c r="E1023" s="19" t="s">
        <v>1641</v>
      </c>
      <c r="F1023" s="21">
        <v>79500</v>
      </c>
      <c r="G1023" s="21">
        <v>14310</v>
      </c>
      <c r="H1023" s="30">
        <f t="shared" si="24"/>
        <v>93810</v>
      </c>
    </row>
    <row r="1024" spans="2:8">
      <c r="B1024" s="18" t="s">
        <v>1642</v>
      </c>
      <c r="C1024" s="18" t="s">
        <v>1624</v>
      </c>
      <c r="D1024" s="19" t="s">
        <v>1643</v>
      </c>
      <c r="E1024" s="19" t="s">
        <v>1644</v>
      </c>
      <c r="F1024" s="21">
        <v>24618.68</v>
      </c>
      <c r="G1024" s="21">
        <v>4431.32</v>
      </c>
      <c r="H1024" s="30">
        <f t="shared" si="24"/>
        <v>29050</v>
      </c>
    </row>
    <row r="1025" spans="2:8">
      <c r="B1025" s="18" t="s">
        <v>1642</v>
      </c>
      <c r="C1025" s="18" t="s">
        <v>1624</v>
      </c>
      <c r="D1025" s="19" t="s">
        <v>1180</v>
      </c>
      <c r="E1025" s="19" t="s">
        <v>1645</v>
      </c>
      <c r="F1025" s="21">
        <v>40677.96</v>
      </c>
      <c r="G1025" s="21">
        <v>7322.04</v>
      </c>
      <c r="H1025" s="30">
        <f t="shared" si="24"/>
        <v>48000</v>
      </c>
    </row>
    <row r="1026" spans="2:8">
      <c r="B1026" s="18" t="s">
        <v>1642</v>
      </c>
      <c r="C1026" s="18" t="s">
        <v>1624</v>
      </c>
      <c r="D1026" s="19" t="s">
        <v>1646</v>
      </c>
      <c r="E1026" s="19" t="s">
        <v>1647</v>
      </c>
      <c r="F1026" s="21">
        <v>19491.52</v>
      </c>
      <c r="G1026" s="21">
        <v>3508.48</v>
      </c>
      <c r="H1026" s="30">
        <f t="shared" si="24"/>
        <v>23000</v>
      </c>
    </row>
    <row r="1027" spans="2:8">
      <c r="B1027" s="18" t="s">
        <v>1642</v>
      </c>
      <c r="C1027" s="18" t="s">
        <v>1624</v>
      </c>
      <c r="D1027" s="19" t="s">
        <v>1646</v>
      </c>
      <c r="E1027" s="19" t="s">
        <v>1648</v>
      </c>
      <c r="F1027" s="21">
        <v>20508.48</v>
      </c>
      <c r="G1027" s="21">
        <v>3691.52</v>
      </c>
      <c r="H1027" s="30">
        <f t="shared" si="24"/>
        <v>24200</v>
      </c>
    </row>
    <row r="1028" spans="2:8">
      <c r="B1028" s="18" t="s">
        <v>1642</v>
      </c>
      <c r="C1028" s="18" t="s">
        <v>1624</v>
      </c>
      <c r="D1028" s="19" t="s">
        <v>1646</v>
      </c>
      <c r="E1028" s="19" t="s">
        <v>1649</v>
      </c>
      <c r="F1028" s="21">
        <v>40560.080000000002</v>
      </c>
      <c r="G1028" s="21">
        <v>7300.82</v>
      </c>
      <c r="H1028" s="30">
        <f t="shared" si="24"/>
        <v>47860.9</v>
      </c>
    </row>
    <row r="1029" spans="2:8">
      <c r="B1029" s="18" t="s">
        <v>1642</v>
      </c>
      <c r="C1029" s="18" t="s">
        <v>1624</v>
      </c>
      <c r="D1029" s="19" t="s">
        <v>1320</v>
      </c>
      <c r="E1029" s="19" t="s">
        <v>1650</v>
      </c>
      <c r="F1029" s="21">
        <v>40677.96</v>
      </c>
      <c r="G1029" s="21">
        <v>7322.04</v>
      </c>
      <c r="H1029" s="30">
        <f t="shared" si="24"/>
        <v>48000</v>
      </c>
    </row>
    <row r="1030" spans="2:8">
      <c r="B1030" s="18" t="s">
        <v>1642</v>
      </c>
      <c r="C1030" s="18" t="s">
        <v>1624</v>
      </c>
      <c r="D1030" s="19" t="s">
        <v>1651</v>
      </c>
      <c r="E1030" s="19" t="s">
        <v>1652</v>
      </c>
      <c r="F1030" s="21">
        <v>25211.86</v>
      </c>
      <c r="G1030" s="21">
        <v>4538.1400000000003</v>
      </c>
      <c r="H1030" s="30">
        <f t="shared" si="24"/>
        <v>29750</v>
      </c>
    </row>
    <row r="1031" spans="2:8">
      <c r="B1031" s="18" t="s">
        <v>1642</v>
      </c>
      <c r="C1031" s="18" t="s">
        <v>1624</v>
      </c>
      <c r="D1031" s="19" t="s">
        <v>1206</v>
      </c>
      <c r="E1031" s="19" t="s">
        <v>1653</v>
      </c>
      <c r="F1031" s="21">
        <v>27925.42</v>
      </c>
      <c r="G1031" s="21">
        <v>5026.58</v>
      </c>
      <c r="H1031" s="30">
        <f t="shared" si="24"/>
        <v>32952</v>
      </c>
    </row>
    <row r="1032" spans="2:8">
      <c r="B1032" s="18" t="s">
        <v>1642</v>
      </c>
      <c r="C1032" s="18" t="s">
        <v>1624</v>
      </c>
      <c r="D1032" s="19" t="s">
        <v>1567</v>
      </c>
      <c r="E1032" s="19" t="s">
        <v>1654</v>
      </c>
      <c r="F1032" s="21">
        <v>186100</v>
      </c>
      <c r="G1032" s="21">
        <v>33498</v>
      </c>
      <c r="H1032" s="30">
        <f t="shared" si="24"/>
        <v>219598</v>
      </c>
    </row>
    <row r="1033" spans="2:8">
      <c r="B1033" s="18" t="s">
        <v>1642</v>
      </c>
      <c r="C1033" s="18" t="s">
        <v>1624</v>
      </c>
      <c r="D1033" s="19" t="s">
        <v>1325</v>
      </c>
      <c r="E1033" s="19" t="s">
        <v>1655</v>
      </c>
      <c r="F1033" s="21">
        <v>7025.42</v>
      </c>
      <c r="G1033" s="21">
        <v>1264.58</v>
      </c>
      <c r="H1033" s="30">
        <f t="shared" si="24"/>
        <v>8290</v>
      </c>
    </row>
    <row r="1034" spans="2:8">
      <c r="B1034" s="18" t="s">
        <v>1642</v>
      </c>
      <c r="C1034" s="18" t="s">
        <v>1624</v>
      </c>
      <c r="D1034" s="19" t="s">
        <v>1572</v>
      </c>
      <c r="E1034" s="19" t="s">
        <v>1656</v>
      </c>
      <c r="F1034" s="21">
        <v>1271.18</v>
      </c>
      <c r="G1034" s="21">
        <v>228.82</v>
      </c>
      <c r="H1034" s="30">
        <f t="shared" si="24"/>
        <v>1500</v>
      </c>
    </row>
    <row r="1035" spans="2:8">
      <c r="B1035" s="18" t="s">
        <v>1642</v>
      </c>
      <c r="C1035" s="18" t="s">
        <v>1624</v>
      </c>
      <c r="D1035" s="19" t="s">
        <v>1572</v>
      </c>
      <c r="E1035" s="19" t="s">
        <v>1657</v>
      </c>
      <c r="F1035" s="21">
        <v>3898.3</v>
      </c>
      <c r="G1035" s="21">
        <v>701.7</v>
      </c>
      <c r="H1035" s="30">
        <f t="shared" si="24"/>
        <v>4600</v>
      </c>
    </row>
    <row r="1036" spans="2:8">
      <c r="B1036" s="18" t="s">
        <v>1642</v>
      </c>
      <c r="C1036" s="18" t="s">
        <v>1624</v>
      </c>
      <c r="D1036" s="19" t="s">
        <v>1572</v>
      </c>
      <c r="E1036" s="19" t="s">
        <v>1658</v>
      </c>
      <c r="F1036" s="21">
        <v>14576.3</v>
      </c>
      <c r="G1036" s="21">
        <v>2623.7</v>
      </c>
      <c r="H1036" s="30">
        <f t="shared" si="24"/>
        <v>17200</v>
      </c>
    </row>
    <row r="1037" spans="2:8">
      <c r="B1037" s="18" t="s">
        <v>1642</v>
      </c>
      <c r="C1037" s="18" t="s">
        <v>1624</v>
      </c>
      <c r="D1037" s="19" t="s">
        <v>1210</v>
      </c>
      <c r="E1037" s="19" t="s">
        <v>1659</v>
      </c>
      <c r="F1037" s="21">
        <v>38050.839999999997</v>
      </c>
      <c r="G1037" s="21">
        <v>6849.16</v>
      </c>
      <c r="H1037" s="30">
        <f t="shared" ref="H1037:H1074" si="25">+F1037+G1037</f>
        <v>44900</v>
      </c>
    </row>
    <row r="1038" spans="2:8">
      <c r="B1038" s="18" t="s">
        <v>1642</v>
      </c>
      <c r="C1038" s="18" t="s">
        <v>1624</v>
      </c>
      <c r="D1038" s="19" t="s">
        <v>977</v>
      </c>
      <c r="E1038" s="19" t="s">
        <v>1660</v>
      </c>
      <c r="F1038" s="21">
        <v>29000</v>
      </c>
      <c r="G1038" s="21">
        <v>5220</v>
      </c>
      <c r="H1038" s="30">
        <f t="shared" si="25"/>
        <v>34220</v>
      </c>
    </row>
    <row r="1039" spans="2:8">
      <c r="B1039" s="18" t="s">
        <v>1642</v>
      </c>
      <c r="C1039" s="18" t="s">
        <v>1624</v>
      </c>
      <c r="D1039" s="19" t="s">
        <v>856</v>
      </c>
      <c r="E1039" s="19" t="s">
        <v>1661</v>
      </c>
      <c r="F1039" s="21">
        <v>75343.22</v>
      </c>
      <c r="G1039" s="21">
        <v>13561.78</v>
      </c>
      <c r="H1039" s="30">
        <f t="shared" si="25"/>
        <v>88905</v>
      </c>
    </row>
    <row r="1040" spans="2:8">
      <c r="B1040" s="18" t="s">
        <v>1642</v>
      </c>
      <c r="C1040" s="18" t="s">
        <v>1624</v>
      </c>
      <c r="D1040" s="19" t="s">
        <v>1453</v>
      </c>
      <c r="E1040" s="19" t="s">
        <v>1662</v>
      </c>
      <c r="F1040" s="21">
        <v>18072.02</v>
      </c>
      <c r="G1040" s="21">
        <v>3252.98</v>
      </c>
      <c r="H1040" s="30">
        <f t="shared" si="25"/>
        <v>21325</v>
      </c>
    </row>
    <row r="1041" spans="2:8">
      <c r="B1041" s="18" t="s">
        <v>1642</v>
      </c>
      <c r="C1041" s="18" t="s">
        <v>1624</v>
      </c>
      <c r="D1041" s="19" t="s">
        <v>1663</v>
      </c>
      <c r="E1041" s="19" t="s">
        <v>1664</v>
      </c>
      <c r="F1041" s="21">
        <v>343100</v>
      </c>
      <c r="G1041" s="21">
        <v>61758</v>
      </c>
      <c r="H1041" s="30">
        <f t="shared" si="25"/>
        <v>404858</v>
      </c>
    </row>
    <row r="1042" spans="2:8">
      <c r="B1042" s="18" t="s">
        <v>1642</v>
      </c>
      <c r="C1042" s="18" t="s">
        <v>1624</v>
      </c>
      <c r="D1042" s="19" t="s">
        <v>1212</v>
      </c>
      <c r="E1042" s="19" t="s">
        <v>1665</v>
      </c>
      <c r="F1042" s="21">
        <v>169223.72</v>
      </c>
      <c r="G1042" s="21">
        <v>30460.28</v>
      </c>
      <c r="H1042" s="30">
        <f t="shared" si="25"/>
        <v>199684</v>
      </c>
    </row>
    <row r="1043" spans="2:8">
      <c r="B1043" s="18" t="s">
        <v>1642</v>
      </c>
      <c r="C1043" s="18" t="s">
        <v>1624</v>
      </c>
      <c r="D1043" s="19" t="s">
        <v>1456</v>
      </c>
      <c r="E1043" s="19" t="s">
        <v>1666</v>
      </c>
      <c r="F1043" s="21">
        <v>6027.96</v>
      </c>
      <c r="G1043" s="21">
        <v>1085.04</v>
      </c>
      <c r="H1043" s="30">
        <f t="shared" si="25"/>
        <v>7113</v>
      </c>
    </row>
    <row r="1044" spans="2:8">
      <c r="B1044" s="18" t="s">
        <v>1642</v>
      </c>
      <c r="C1044" s="18" t="s">
        <v>1624</v>
      </c>
      <c r="D1044" s="19" t="s">
        <v>1667</v>
      </c>
      <c r="E1044" s="19" t="s">
        <v>1668</v>
      </c>
      <c r="F1044" s="21">
        <v>30338.98</v>
      </c>
      <c r="G1044" s="21">
        <v>5461.02</v>
      </c>
      <c r="H1044" s="30">
        <f t="shared" si="25"/>
        <v>35800</v>
      </c>
    </row>
    <row r="1045" spans="2:8">
      <c r="B1045" s="18" t="s">
        <v>1642</v>
      </c>
      <c r="C1045" s="18" t="s">
        <v>1624</v>
      </c>
      <c r="D1045" s="19" t="s">
        <v>1045</v>
      </c>
      <c r="E1045" s="19" t="s">
        <v>1669</v>
      </c>
      <c r="F1045" s="21">
        <v>2745.76</v>
      </c>
      <c r="G1045" s="21">
        <v>494.24</v>
      </c>
      <c r="H1045" s="30">
        <f t="shared" si="25"/>
        <v>3240</v>
      </c>
    </row>
    <row r="1046" spans="2:8">
      <c r="B1046" s="18" t="s">
        <v>1642</v>
      </c>
      <c r="C1046" s="18" t="s">
        <v>1624</v>
      </c>
      <c r="D1046" s="19" t="s">
        <v>1045</v>
      </c>
      <c r="E1046" s="19" t="s">
        <v>1670</v>
      </c>
      <c r="F1046" s="21">
        <v>8220.34</v>
      </c>
      <c r="G1046" s="21">
        <v>1479.66</v>
      </c>
      <c r="H1046" s="30">
        <f t="shared" si="25"/>
        <v>9700</v>
      </c>
    </row>
    <row r="1047" spans="2:8">
      <c r="B1047" s="18" t="s">
        <v>1642</v>
      </c>
      <c r="C1047" s="18" t="s">
        <v>1624</v>
      </c>
      <c r="D1047" s="19" t="s">
        <v>1045</v>
      </c>
      <c r="E1047" s="19" t="s">
        <v>1671</v>
      </c>
      <c r="F1047" s="21">
        <v>3350</v>
      </c>
      <c r="G1047" s="21">
        <v>603</v>
      </c>
      <c r="H1047" s="30">
        <f t="shared" si="25"/>
        <v>3953</v>
      </c>
    </row>
    <row r="1048" spans="2:8">
      <c r="B1048" s="18" t="s">
        <v>1672</v>
      </c>
      <c r="C1048" s="18" t="s">
        <v>1624</v>
      </c>
      <c r="D1048" s="19" t="s">
        <v>1148</v>
      </c>
      <c r="E1048" s="19" t="s">
        <v>1673</v>
      </c>
      <c r="F1048" s="21">
        <v>423729</v>
      </c>
      <c r="G1048" s="21">
        <v>76271.22</v>
      </c>
      <c r="H1048" s="30">
        <f t="shared" si="25"/>
        <v>500000.22</v>
      </c>
    </row>
    <row r="1049" spans="2:8">
      <c r="B1049" s="18" t="s">
        <v>1672</v>
      </c>
      <c r="C1049" s="18" t="s">
        <v>1624</v>
      </c>
      <c r="D1049" s="19" t="s">
        <v>1607</v>
      </c>
      <c r="E1049" s="19" t="s">
        <v>1674</v>
      </c>
      <c r="F1049" s="21">
        <v>5300</v>
      </c>
      <c r="G1049" s="21">
        <v>954</v>
      </c>
      <c r="H1049" s="30">
        <f t="shared" si="25"/>
        <v>6254</v>
      </c>
    </row>
    <row r="1050" spans="2:8">
      <c r="B1050" s="18" t="s">
        <v>1672</v>
      </c>
      <c r="C1050" s="18" t="s">
        <v>1624</v>
      </c>
      <c r="D1050" s="19" t="s">
        <v>1607</v>
      </c>
      <c r="E1050" s="19" t="s">
        <v>1675</v>
      </c>
      <c r="F1050" s="21">
        <v>16271</v>
      </c>
      <c r="G1050" s="21">
        <v>2928.78</v>
      </c>
      <c r="H1050" s="30">
        <f t="shared" si="25"/>
        <v>19199.78</v>
      </c>
    </row>
    <row r="1051" spans="2:8">
      <c r="B1051" s="18" t="s">
        <v>1676</v>
      </c>
      <c r="C1051" s="18" t="s">
        <v>1624</v>
      </c>
      <c r="D1051" s="19" t="s">
        <v>1646</v>
      </c>
      <c r="E1051" s="19" t="s">
        <v>1677</v>
      </c>
      <c r="F1051" s="21">
        <v>196000</v>
      </c>
      <c r="G1051" s="21">
        <v>35280</v>
      </c>
      <c r="H1051" s="30">
        <f t="shared" si="25"/>
        <v>231280</v>
      </c>
    </row>
    <row r="1052" spans="2:8" ht="15.75">
      <c r="B1052" s="18"/>
      <c r="C1052" s="18"/>
      <c r="D1052" s="18"/>
      <c r="E1052" s="18"/>
      <c r="F1052" s="18"/>
      <c r="G1052" s="18"/>
      <c r="H1052" s="31">
        <f>SUM(H1012:H1051)</f>
        <v>8103326.0699999994</v>
      </c>
    </row>
    <row r="1053" spans="2:8">
      <c r="H1053" s="37"/>
    </row>
    <row r="1054" spans="2:8" ht="21">
      <c r="B1054" s="27" t="s">
        <v>11</v>
      </c>
      <c r="C1054" s="27" t="s">
        <v>9</v>
      </c>
      <c r="D1054" s="27" t="s">
        <v>5</v>
      </c>
      <c r="E1054" s="27" t="s">
        <v>6</v>
      </c>
      <c r="F1054" s="27" t="s">
        <v>40</v>
      </c>
      <c r="G1054" s="27" t="s">
        <v>41</v>
      </c>
      <c r="H1054" s="28" t="s">
        <v>42</v>
      </c>
    </row>
    <row r="1055" spans="2:8">
      <c r="B1055" s="18" t="s">
        <v>1678</v>
      </c>
      <c r="C1055" s="18" t="s">
        <v>1679</v>
      </c>
      <c r="D1055" s="19" t="s">
        <v>1680</v>
      </c>
      <c r="E1055" s="19" t="s">
        <v>1077</v>
      </c>
      <c r="F1055" s="21">
        <v>8000</v>
      </c>
      <c r="G1055" s="21">
        <v>1440</v>
      </c>
      <c r="H1055" s="30">
        <f t="shared" si="25"/>
        <v>9440</v>
      </c>
    </row>
    <row r="1056" spans="2:8">
      <c r="B1056" s="18" t="s">
        <v>1678</v>
      </c>
      <c r="C1056" s="18" t="s">
        <v>1679</v>
      </c>
      <c r="D1056" s="19" t="s">
        <v>673</v>
      </c>
      <c r="E1056" s="19" t="s">
        <v>1681</v>
      </c>
      <c r="F1056" s="21">
        <v>8000</v>
      </c>
      <c r="G1056" s="21">
        <v>1440</v>
      </c>
      <c r="H1056" s="30">
        <f t="shared" si="25"/>
        <v>9440</v>
      </c>
    </row>
    <row r="1057" spans="2:8">
      <c r="B1057" s="18" t="s">
        <v>1682</v>
      </c>
      <c r="C1057" s="18" t="s">
        <v>1679</v>
      </c>
      <c r="D1057" s="19" t="s">
        <v>1565</v>
      </c>
      <c r="E1057" s="19" t="s">
        <v>1683</v>
      </c>
      <c r="F1057" s="21">
        <v>3121.06</v>
      </c>
      <c r="G1057" s="21">
        <v>565.4</v>
      </c>
      <c r="H1057" s="30">
        <f t="shared" si="25"/>
        <v>3686.46</v>
      </c>
    </row>
    <row r="1058" spans="2:8">
      <c r="B1058" s="18" t="s">
        <v>1682</v>
      </c>
      <c r="C1058" s="18" t="s">
        <v>1679</v>
      </c>
      <c r="D1058" s="19" t="s">
        <v>1212</v>
      </c>
      <c r="E1058" s="19" t="s">
        <v>1684</v>
      </c>
      <c r="F1058" s="21">
        <v>699945.74</v>
      </c>
      <c r="G1058" s="21">
        <v>202984.26</v>
      </c>
      <c r="H1058" s="30">
        <f t="shared" si="25"/>
        <v>902930</v>
      </c>
    </row>
    <row r="1059" spans="2:8">
      <c r="B1059" s="18" t="s">
        <v>1682</v>
      </c>
      <c r="C1059" s="18" t="s">
        <v>1679</v>
      </c>
      <c r="D1059" s="19" t="s">
        <v>1214</v>
      </c>
      <c r="E1059" s="19" t="s">
        <v>1685</v>
      </c>
      <c r="F1059" s="21">
        <v>19649.060000000001</v>
      </c>
      <c r="G1059" s="21">
        <v>4640.9399999999996</v>
      </c>
      <c r="H1059" s="30">
        <f t="shared" si="25"/>
        <v>24290</v>
      </c>
    </row>
    <row r="1060" spans="2:8">
      <c r="B1060" s="18" t="s">
        <v>1682</v>
      </c>
      <c r="C1060" s="18" t="s">
        <v>1679</v>
      </c>
      <c r="D1060" s="19" t="s">
        <v>1087</v>
      </c>
      <c r="E1060" s="19" t="s">
        <v>1686</v>
      </c>
      <c r="F1060" s="21">
        <v>750</v>
      </c>
      <c r="G1060" s="21">
        <v>135</v>
      </c>
      <c r="H1060" s="30">
        <f t="shared" si="25"/>
        <v>885</v>
      </c>
    </row>
    <row r="1061" spans="2:8">
      <c r="B1061" s="18" t="s">
        <v>1687</v>
      </c>
      <c r="C1061" s="18" t="s">
        <v>1679</v>
      </c>
      <c r="D1061" s="19" t="s">
        <v>1663</v>
      </c>
      <c r="E1061" s="19" t="s">
        <v>1688</v>
      </c>
      <c r="F1061" s="21">
        <v>47114.06</v>
      </c>
      <c r="G1061" s="21">
        <v>13191.94</v>
      </c>
      <c r="H1061" s="30">
        <f t="shared" si="25"/>
        <v>60306</v>
      </c>
    </row>
    <row r="1062" spans="2:8">
      <c r="B1062" s="18" t="s">
        <v>1687</v>
      </c>
      <c r="C1062" s="18" t="s">
        <v>1679</v>
      </c>
      <c r="D1062" s="19" t="s">
        <v>1663</v>
      </c>
      <c r="E1062" s="19" t="s">
        <v>1689</v>
      </c>
      <c r="F1062" s="21">
        <v>2443.06</v>
      </c>
      <c r="G1062" s="21">
        <v>556.94000000000005</v>
      </c>
      <c r="H1062" s="30">
        <f t="shared" si="25"/>
        <v>3000</v>
      </c>
    </row>
    <row r="1063" spans="2:8">
      <c r="B1063" s="18" t="s">
        <v>1690</v>
      </c>
      <c r="C1063" s="18" t="s">
        <v>1679</v>
      </c>
      <c r="D1063" s="19" t="s">
        <v>899</v>
      </c>
      <c r="E1063" s="19" t="s">
        <v>1691</v>
      </c>
      <c r="F1063" s="21">
        <v>0.01</v>
      </c>
      <c r="G1063" s="21">
        <v>0</v>
      </c>
      <c r="H1063" s="30">
        <f t="shared" si="25"/>
        <v>0.01</v>
      </c>
    </row>
    <row r="1064" spans="2:8">
      <c r="B1064" s="18" t="s">
        <v>1690</v>
      </c>
      <c r="C1064" s="18" t="s">
        <v>1679</v>
      </c>
      <c r="D1064" s="19" t="s">
        <v>1692</v>
      </c>
      <c r="E1064" s="19" t="s">
        <v>1693</v>
      </c>
      <c r="F1064" s="21">
        <v>400000</v>
      </c>
      <c r="G1064" s="21">
        <v>72000</v>
      </c>
      <c r="H1064" s="30">
        <f t="shared" si="25"/>
        <v>472000</v>
      </c>
    </row>
    <row r="1065" spans="2:8">
      <c r="B1065" s="18" t="s">
        <v>1694</v>
      </c>
      <c r="C1065" s="18" t="s">
        <v>1679</v>
      </c>
      <c r="D1065" s="19" t="s">
        <v>1695</v>
      </c>
      <c r="E1065" s="19" t="s">
        <v>1696</v>
      </c>
      <c r="F1065" s="21">
        <v>886941</v>
      </c>
      <c r="G1065" s="21">
        <v>159649.38</v>
      </c>
      <c r="H1065" s="30">
        <f t="shared" si="25"/>
        <v>1046590.38</v>
      </c>
    </row>
    <row r="1066" spans="2:8">
      <c r="B1066" s="18" t="s">
        <v>1697</v>
      </c>
      <c r="C1066" s="18" t="s">
        <v>1679</v>
      </c>
      <c r="D1066" s="19" t="s">
        <v>1698</v>
      </c>
      <c r="E1066" s="19" t="s">
        <v>1699</v>
      </c>
      <c r="F1066" s="21">
        <v>10810.4</v>
      </c>
      <c r="G1066" s="21">
        <v>540.52</v>
      </c>
      <c r="H1066" s="30">
        <f t="shared" si="25"/>
        <v>11350.92</v>
      </c>
    </row>
    <row r="1067" spans="2:8">
      <c r="B1067" s="18" t="s">
        <v>1697</v>
      </c>
      <c r="C1067" s="18" t="s">
        <v>1679</v>
      </c>
      <c r="D1067" s="19" t="s">
        <v>1033</v>
      </c>
      <c r="E1067" s="19" t="s">
        <v>1700</v>
      </c>
      <c r="F1067" s="21">
        <v>61200</v>
      </c>
      <c r="G1067" s="21">
        <v>11016</v>
      </c>
      <c r="H1067" s="30">
        <f t="shared" si="25"/>
        <v>72216</v>
      </c>
    </row>
    <row r="1068" spans="2:8">
      <c r="B1068" s="18" t="s">
        <v>1697</v>
      </c>
      <c r="C1068" s="18" t="s">
        <v>1679</v>
      </c>
      <c r="D1068" s="19" t="s">
        <v>885</v>
      </c>
      <c r="E1068" s="19" t="s">
        <v>1701</v>
      </c>
      <c r="F1068" s="21">
        <v>48631</v>
      </c>
      <c r="G1068" s="21">
        <v>8753.58</v>
      </c>
      <c r="H1068" s="30">
        <f t="shared" si="25"/>
        <v>57384.58</v>
      </c>
    </row>
    <row r="1069" spans="2:8">
      <c r="B1069" s="18" t="s">
        <v>1697</v>
      </c>
      <c r="C1069" s="18" t="s">
        <v>1679</v>
      </c>
      <c r="D1069" s="19" t="s">
        <v>1171</v>
      </c>
      <c r="E1069" s="19" t="s">
        <v>1702</v>
      </c>
      <c r="F1069" s="21">
        <v>128882</v>
      </c>
      <c r="G1069" s="21">
        <v>23198.76</v>
      </c>
      <c r="H1069" s="30">
        <f t="shared" si="25"/>
        <v>152080.76</v>
      </c>
    </row>
    <row r="1070" spans="2:8">
      <c r="B1070" s="18" t="s">
        <v>1697</v>
      </c>
      <c r="C1070" s="18" t="s">
        <v>1679</v>
      </c>
      <c r="D1070" s="19" t="s">
        <v>1171</v>
      </c>
      <c r="E1070" s="19" t="s">
        <v>1703</v>
      </c>
      <c r="F1070" s="21">
        <v>223868.3</v>
      </c>
      <c r="G1070" s="21">
        <v>40296.300000000003</v>
      </c>
      <c r="H1070" s="30">
        <f t="shared" si="25"/>
        <v>264164.59999999998</v>
      </c>
    </row>
    <row r="1071" spans="2:8">
      <c r="B1071" s="18" t="s">
        <v>1697</v>
      </c>
      <c r="C1071" s="18" t="s">
        <v>1679</v>
      </c>
      <c r="D1071" s="19" t="s">
        <v>1171</v>
      </c>
      <c r="E1071" s="19" t="s">
        <v>1704</v>
      </c>
      <c r="F1071" s="21">
        <v>48631</v>
      </c>
      <c r="G1071" s="21">
        <v>8753.58</v>
      </c>
      <c r="H1071" s="30">
        <f t="shared" si="25"/>
        <v>57384.58</v>
      </c>
    </row>
    <row r="1072" spans="2:8">
      <c r="B1072" s="18" t="s">
        <v>1697</v>
      </c>
      <c r="C1072" s="18" t="s">
        <v>1679</v>
      </c>
      <c r="D1072" s="19" t="s">
        <v>1171</v>
      </c>
      <c r="E1072" s="19" t="s">
        <v>1705</v>
      </c>
      <c r="F1072" s="21">
        <v>119973.41</v>
      </c>
      <c r="G1072" s="21">
        <v>21595.22</v>
      </c>
      <c r="H1072" s="30">
        <f t="shared" si="25"/>
        <v>141568.63</v>
      </c>
    </row>
    <row r="1073" spans="2:8">
      <c r="B1073" s="18" t="s">
        <v>1697</v>
      </c>
      <c r="C1073" s="18" t="s">
        <v>1679</v>
      </c>
      <c r="D1073" s="19" t="s">
        <v>1171</v>
      </c>
      <c r="E1073" s="19" t="s">
        <v>1706</v>
      </c>
      <c r="F1073" s="21">
        <v>279004.90999999997</v>
      </c>
      <c r="G1073" s="21">
        <v>43976.46</v>
      </c>
      <c r="H1073" s="30">
        <f t="shared" si="25"/>
        <v>322981.37</v>
      </c>
    </row>
    <row r="1074" spans="2:8">
      <c r="B1074" s="18" t="s">
        <v>1697</v>
      </c>
      <c r="C1074" s="18" t="s">
        <v>1679</v>
      </c>
      <c r="D1074" s="19" t="s">
        <v>1048</v>
      </c>
      <c r="E1074" s="19" t="s">
        <v>1707</v>
      </c>
      <c r="F1074" s="21">
        <v>13409.6</v>
      </c>
      <c r="G1074" s="21">
        <v>2413.7199999999998</v>
      </c>
      <c r="H1074" s="30">
        <f t="shared" si="25"/>
        <v>15823.32</v>
      </c>
    </row>
    <row r="1075" spans="2:8">
      <c r="B1075" s="41" t="s">
        <v>1708</v>
      </c>
      <c r="C1075" s="18" t="s">
        <v>1679</v>
      </c>
      <c r="D1075" s="18"/>
      <c r="E1075" s="18"/>
      <c r="F1075" s="18"/>
      <c r="G1075" s="18"/>
      <c r="H1075" s="30">
        <v>2013000</v>
      </c>
    </row>
    <row r="1076" spans="2:8" ht="15.75">
      <c r="B1076" s="18"/>
      <c r="C1076" s="18"/>
      <c r="D1076" s="18"/>
      <c r="E1076" s="18"/>
      <c r="F1076" s="18"/>
      <c r="G1076" s="18"/>
      <c r="H1076" s="31">
        <f>SUM(H1055:H1075)</f>
        <v>5640522.6100000003</v>
      </c>
    </row>
    <row r="1078" spans="2:8" ht="21">
      <c r="B1078" s="27" t="s">
        <v>11</v>
      </c>
      <c r="C1078" s="27" t="s">
        <v>9</v>
      </c>
      <c r="D1078" s="27" t="s">
        <v>5</v>
      </c>
      <c r="E1078" s="27" t="s">
        <v>6</v>
      </c>
      <c r="F1078" s="27" t="s">
        <v>40</v>
      </c>
      <c r="G1078" s="27" t="s">
        <v>41</v>
      </c>
      <c r="H1078" s="28" t="s">
        <v>42</v>
      </c>
    </row>
    <row r="1079" spans="2:8">
      <c r="B1079" s="18" t="s">
        <v>1444</v>
      </c>
      <c r="C1079" s="18" t="s">
        <v>1709</v>
      </c>
      <c r="D1079" s="19" t="s">
        <v>1698</v>
      </c>
      <c r="E1079" s="19" t="s">
        <v>1710</v>
      </c>
      <c r="F1079" s="21">
        <v>135364.06</v>
      </c>
      <c r="G1079" s="21">
        <v>24365.52</v>
      </c>
      <c r="H1079" s="30">
        <f>+F1079+G1079</f>
        <v>159729.57999999999</v>
      </c>
    </row>
    <row r="1080" spans="2:8">
      <c r="B1080" s="18" t="s">
        <v>1444</v>
      </c>
      <c r="C1080" s="18" t="s">
        <v>1709</v>
      </c>
      <c r="D1080" s="19" t="s">
        <v>1698</v>
      </c>
      <c r="E1080" s="19" t="s">
        <v>1711</v>
      </c>
      <c r="F1080" s="21">
        <v>150000</v>
      </c>
      <c r="G1080" s="21">
        <v>27000</v>
      </c>
      <c r="H1080" s="30">
        <f t="shared" ref="H1080:H1114" si="26">+F1080+G1080</f>
        <v>177000</v>
      </c>
    </row>
    <row r="1081" spans="2:8">
      <c r="B1081" s="18" t="s">
        <v>1444</v>
      </c>
      <c r="C1081" s="18" t="s">
        <v>1709</v>
      </c>
      <c r="D1081" s="19" t="s">
        <v>1712</v>
      </c>
      <c r="E1081" s="19" t="s">
        <v>1713</v>
      </c>
      <c r="F1081" s="21">
        <v>243759.34</v>
      </c>
      <c r="G1081" s="21">
        <v>43876.67</v>
      </c>
      <c r="H1081" s="30">
        <f t="shared" si="26"/>
        <v>287636.01</v>
      </c>
    </row>
    <row r="1082" spans="2:8">
      <c r="B1082" s="18" t="s">
        <v>1444</v>
      </c>
      <c r="C1082" s="18" t="s">
        <v>1709</v>
      </c>
      <c r="D1082" s="19" t="s">
        <v>1239</v>
      </c>
      <c r="E1082" s="19" t="s">
        <v>1714</v>
      </c>
      <c r="F1082" s="21">
        <v>174872.29</v>
      </c>
      <c r="G1082" s="21">
        <v>31477.02</v>
      </c>
      <c r="H1082" s="30">
        <f t="shared" si="26"/>
        <v>206349.31</v>
      </c>
    </row>
    <row r="1083" spans="2:8">
      <c r="B1083" s="18" t="s">
        <v>1444</v>
      </c>
      <c r="C1083" s="18" t="s">
        <v>1709</v>
      </c>
      <c r="D1083" s="19" t="s">
        <v>1239</v>
      </c>
      <c r="E1083" s="19" t="s">
        <v>1715</v>
      </c>
      <c r="F1083" s="21">
        <v>650499.15</v>
      </c>
      <c r="G1083" s="21">
        <v>138548.91</v>
      </c>
      <c r="H1083" s="30">
        <f t="shared" si="26"/>
        <v>789048.06</v>
      </c>
    </row>
    <row r="1084" spans="2:8">
      <c r="B1084" s="18" t="s">
        <v>1444</v>
      </c>
      <c r="C1084" s="18" t="s">
        <v>1709</v>
      </c>
      <c r="D1084" s="19" t="s">
        <v>1716</v>
      </c>
      <c r="E1084" s="19" t="s">
        <v>1717</v>
      </c>
      <c r="F1084" s="21">
        <v>197669.15</v>
      </c>
      <c r="G1084" s="21">
        <v>35580.449999999997</v>
      </c>
      <c r="H1084" s="30">
        <f t="shared" si="26"/>
        <v>233249.59999999998</v>
      </c>
    </row>
    <row r="1085" spans="2:8">
      <c r="B1085" s="18" t="s">
        <v>1444</v>
      </c>
      <c r="C1085" s="18" t="s">
        <v>1709</v>
      </c>
      <c r="D1085" s="19" t="s">
        <v>1716</v>
      </c>
      <c r="E1085" s="19" t="s">
        <v>1718</v>
      </c>
      <c r="F1085" s="21">
        <v>196261.75</v>
      </c>
      <c r="G1085" s="21">
        <v>35327.11</v>
      </c>
      <c r="H1085" s="30">
        <f t="shared" si="26"/>
        <v>231588.86</v>
      </c>
    </row>
    <row r="1086" spans="2:8">
      <c r="B1086" s="18" t="s">
        <v>1444</v>
      </c>
      <c r="C1086" s="18" t="s">
        <v>1709</v>
      </c>
      <c r="D1086" s="19" t="s">
        <v>1719</v>
      </c>
      <c r="E1086" s="19" t="s">
        <v>1720</v>
      </c>
      <c r="F1086" s="21">
        <v>1205389.6299999999</v>
      </c>
      <c r="G1086" s="21">
        <v>216970.18</v>
      </c>
      <c r="H1086" s="30">
        <f t="shared" si="26"/>
        <v>1422359.8099999998</v>
      </c>
    </row>
    <row r="1087" spans="2:8">
      <c r="B1087" s="18" t="s">
        <v>1444</v>
      </c>
      <c r="C1087" s="18" t="s">
        <v>1709</v>
      </c>
      <c r="D1087" s="19" t="s">
        <v>1133</v>
      </c>
      <c r="E1087" s="19" t="s">
        <v>1721</v>
      </c>
      <c r="F1087" s="21">
        <v>558631.25</v>
      </c>
      <c r="G1087" s="21">
        <v>100553.63</v>
      </c>
      <c r="H1087" s="30">
        <f t="shared" si="26"/>
        <v>659184.88</v>
      </c>
    </row>
    <row r="1088" spans="2:8">
      <c r="B1088" s="18" t="s">
        <v>1444</v>
      </c>
      <c r="C1088" s="18" t="s">
        <v>1709</v>
      </c>
      <c r="D1088" s="19" t="s">
        <v>1133</v>
      </c>
      <c r="E1088" s="19" t="s">
        <v>1722</v>
      </c>
      <c r="F1088" s="21">
        <v>101781.6</v>
      </c>
      <c r="G1088" s="21">
        <v>18320.689999999999</v>
      </c>
      <c r="H1088" s="30">
        <f t="shared" si="26"/>
        <v>120102.29000000001</v>
      </c>
    </row>
    <row r="1089" spans="2:8">
      <c r="B1089" s="18" t="s">
        <v>1444</v>
      </c>
      <c r="C1089" s="18" t="s">
        <v>1709</v>
      </c>
      <c r="D1089" s="19" t="s">
        <v>1133</v>
      </c>
      <c r="E1089" s="19" t="s">
        <v>1723</v>
      </c>
      <c r="F1089" s="21">
        <v>267542.14</v>
      </c>
      <c r="G1089" s="21">
        <v>48157.59</v>
      </c>
      <c r="H1089" s="30">
        <f t="shared" si="26"/>
        <v>315699.73</v>
      </c>
    </row>
    <row r="1090" spans="2:8">
      <c r="B1090" s="18" t="s">
        <v>1444</v>
      </c>
      <c r="C1090" s="18" t="s">
        <v>1709</v>
      </c>
      <c r="D1090" s="19" t="s">
        <v>1439</v>
      </c>
      <c r="E1090" s="19" t="s">
        <v>1724</v>
      </c>
      <c r="F1090" s="21">
        <v>384754.95</v>
      </c>
      <c r="G1090" s="21">
        <v>69255.89</v>
      </c>
      <c r="H1090" s="30">
        <f t="shared" si="26"/>
        <v>454010.84</v>
      </c>
    </row>
    <row r="1091" spans="2:8">
      <c r="B1091" s="18" t="s">
        <v>1444</v>
      </c>
      <c r="C1091" s="18" t="s">
        <v>1709</v>
      </c>
      <c r="D1091" s="19" t="s">
        <v>1442</v>
      </c>
      <c r="E1091" s="19" t="s">
        <v>1725</v>
      </c>
      <c r="F1091" s="21">
        <v>912734.52</v>
      </c>
      <c r="G1091" s="21">
        <v>164292.22</v>
      </c>
      <c r="H1091" s="30">
        <f t="shared" si="26"/>
        <v>1077026.74</v>
      </c>
    </row>
    <row r="1092" spans="2:8">
      <c r="B1092" s="18" t="s">
        <v>1444</v>
      </c>
      <c r="C1092" s="18" t="s">
        <v>1709</v>
      </c>
      <c r="D1092" s="19" t="s">
        <v>1442</v>
      </c>
      <c r="E1092" s="19" t="s">
        <v>1726</v>
      </c>
      <c r="F1092" s="21">
        <v>168251.94</v>
      </c>
      <c r="G1092" s="21">
        <v>30285.35</v>
      </c>
      <c r="H1092" s="30">
        <f t="shared" si="26"/>
        <v>198537.29</v>
      </c>
    </row>
    <row r="1093" spans="2:8">
      <c r="B1093" s="18" t="s">
        <v>1444</v>
      </c>
      <c r="C1093" s="18" t="s">
        <v>1709</v>
      </c>
      <c r="D1093" s="19" t="s">
        <v>849</v>
      </c>
      <c r="E1093" s="19" t="s">
        <v>1727</v>
      </c>
      <c r="F1093" s="21">
        <v>260988.43</v>
      </c>
      <c r="G1093" s="21">
        <v>46977.919999999998</v>
      </c>
      <c r="H1093" s="30">
        <f t="shared" si="26"/>
        <v>307966.34999999998</v>
      </c>
    </row>
    <row r="1094" spans="2:8">
      <c r="B1094" s="18" t="s">
        <v>1444</v>
      </c>
      <c r="C1094" s="18" t="s">
        <v>1709</v>
      </c>
      <c r="D1094" s="19" t="s">
        <v>1171</v>
      </c>
      <c r="E1094" s="19" t="s">
        <v>1728</v>
      </c>
      <c r="F1094" s="21">
        <v>178895.01</v>
      </c>
      <c r="G1094" s="21">
        <v>32201.11</v>
      </c>
      <c r="H1094" s="30">
        <f t="shared" si="26"/>
        <v>211096.12</v>
      </c>
    </row>
    <row r="1095" spans="2:8">
      <c r="B1095" s="18" t="s">
        <v>1444</v>
      </c>
      <c r="C1095" s="18" t="s">
        <v>1709</v>
      </c>
      <c r="D1095" s="19" t="s">
        <v>1171</v>
      </c>
      <c r="E1095" s="19" t="s">
        <v>1729</v>
      </c>
      <c r="F1095" s="21">
        <v>120500</v>
      </c>
      <c r="G1095" s="21">
        <v>21690</v>
      </c>
      <c r="H1095" s="30">
        <f t="shared" si="26"/>
        <v>142190</v>
      </c>
    </row>
    <row r="1096" spans="2:8">
      <c r="B1096" s="18" t="s">
        <v>1730</v>
      </c>
      <c r="C1096" s="18" t="s">
        <v>1709</v>
      </c>
      <c r="D1096" s="19" t="s">
        <v>1731</v>
      </c>
      <c r="E1096" s="19" t="s">
        <v>1732</v>
      </c>
      <c r="F1096" s="21">
        <v>19415.64</v>
      </c>
      <c r="G1096" s="21">
        <v>3494.82</v>
      </c>
      <c r="H1096" s="30">
        <f t="shared" si="26"/>
        <v>22910.46</v>
      </c>
    </row>
    <row r="1097" spans="2:8">
      <c r="B1097" s="18" t="s">
        <v>1730</v>
      </c>
      <c r="C1097" s="18" t="s">
        <v>1709</v>
      </c>
      <c r="D1097" s="19" t="s">
        <v>1001</v>
      </c>
      <c r="E1097" s="19" t="s">
        <v>1733</v>
      </c>
      <c r="F1097" s="21">
        <v>181740</v>
      </c>
      <c r="G1097" s="21">
        <v>32713.200000000001</v>
      </c>
      <c r="H1097" s="30">
        <f t="shared" si="26"/>
        <v>214453.2</v>
      </c>
    </row>
    <row r="1098" spans="2:8">
      <c r="B1098" s="18" t="s">
        <v>1730</v>
      </c>
      <c r="C1098" s="18" t="s">
        <v>1709</v>
      </c>
      <c r="D1098" s="19" t="s">
        <v>1734</v>
      </c>
      <c r="E1098" s="19" t="s">
        <v>1735</v>
      </c>
      <c r="F1098" s="21">
        <v>35411.64</v>
      </c>
      <c r="G1098" s="21">
        <v>6374.1</v>
      </c>
      <c r="H1098" s="30">
        <f t="shared" si="26"/>
        <v>41785.74</v>
      </c>
    </row>
    <row r="1099" spans="2:8">
      <c r="B1099" s="18" t="s">
        <v>1730</v>
      </c>
      <c r="C1099" s="18" t="s">
        <v>1709</v>
      </c>
      <c r="D1099" s="19" t="s">
        <v>1734</v>
      </c>
      <c r="E1099" s="19" t="s">
        <v>1736</v>
      </c>
      <c r="F1099" s="21">
        <v>26499</v>
      </c>
      <c r="G1099" s="21">
        <v>4769.82</v>
      </c>
      <c r="H1099" s="30">
        <f t="shared" si="26"/>
        <v>31268.82</v>
      </c>
    </row>
    <row r="1100" spans="2:8">
      <c r="B1100" s="18" t="s">
        <v>1737</v>
      </c>
      <c r="C1100" s="18" t="s">
        <v>1709</v>
      </c>
      <c r="D1100" s="19" t="s">
        <v>854</v>
      </c>
      <c r="E1100" s="19" t="s">
        <v>1738</v>
      </c>
      <c r="F1100" s="21">
        <v>607401.30000000005</v>
      </c>
      <c r="G1100" s="21">
        <v>79414.429999999993</v>
      </c>
      <c r="H1100" s="30">
        <f t="shared" si="26"/>
        <v>686815.73</v>
      </c>
    </row>
    <row r="1101" spans="2:8">
      <c r="B1101" s="18" t="s">
        <v>1737</v>
      </c>
      <c r="C1101" s="18" t="s">
        <v>1709</v>
      </c>
      <c r="D1101" s="19" t="s">
        <v>854</v>
      </c>
      <c r="E1101" s="19" t="s">
        <v>1739</v>
      </c>
      <c r="F1101" s="21">
        <v>57783</v>
      </c>
      <c r="G1101" s="21">
        <v>10400.94</v>
      </c>
      <c r="H1101" s="30">
        <f t="shared" si="26"/>
        <v>68183.94</v>
      </c>
    </row>
    <row r="1102" spans="2:8">
      <c r="B1102" s="18" t="s">
        <v>1737</v>
      </c>
      <c r="C1102" s="18" t="s">
        <v>1709</v>
      </c>
      <c r="D1102" s="19" t="s">
        <v>1740</v>
      </c>
      <c r="E1102" s="19" t="s">
        <v>1741</v>
      </c>
      <c r="F1102" s="21">
        <v>88480</v>
      </c>
      <c r="G1102" s="21">
        <v>13761.6</v>
      </c>
      <c r="H1102" s="30">
        <f t="shared" si="26"/>
        <v>102241.60000000001</v>
      </c>
    </row>
    <row r="1103" spans="2:8">
      <c r="B1103" s="18" t="s">
        <v>1742</v>
      </c>
      <c r="C1103" s="18" t="s">
        <v>1709</v>
      </c>
      <c r="D1103" s="19" t="s">
        <v>1743</v>
      </c>
      <c r="E1103" s="19" t="s">
        <v>1744</v>
      </c>
      <c r="F1103" s="21">
        <v>922740.13</v>
      </c>
      <c r="G1103" s="21">
        <v>110728.81</v>
      </c>
      <c r="H1103" s="30">
        <f t="shared" si="26"/>
        <v>1033468.94</v>
      </c>
    </row>
    <row r="1104" spans="2:8">
      <c r="B1104" s="18" t="s">
        <v>1745</v>
      </c>
      <c r="C1104" s="18" t="s">
        <v>1709</v>
      </c>
      <c r="D1104" s="19" t="s">
        <v>1007</v>
      </c>
      <c r="E1104" s="19" t="s">
        <v>1746</v>
      </c>
      <c r="F1104" s="21">
        <v>860.22</v>
      </c>
      <c r="G1104" s="21">
        <v>154.84</v>
      </c>
      <c r="H1104" s="30">
        <f t="shared" si="26"/>
        <v>1015.0600000000001</v>
      </c>
    </row>
    <row r="1105" spans="2:8">
      <c r="B1105" s="18" t="s">
        <v>1745</v>
      </c>
      <c r="C1105" s="18" t="s">
        <v>1709</v>
      </c>
      <c r="D1105" s="19" t="s">
        <v>1023</v>
      </c>
      <c r="E1105" s="19" t="s">
        <v>1747</v>
      </c>
      <c r="F1105" s="21">
        <v>1754.33</v>
      </c>
      <c r="G1105" s="21">
        <v>315.77999999999997</v>
      </c>
      <c r="H1105" s="30">
        <f t="shared" si="26"/>
        <v>2070.1099999999997</v>
      </c>
    </row>
    <row r="1106" spans="2:8">
      <c r="B1106" s="18" t="s">
        <v>1748</v>
      </c>
      <c r="C1106" s="18" t="s">
        <v>1709</v>
      </c>
      <c r="D1106" s="19" t="s">
        <v>1749</v>
      </c>
      <c r="E1106" s="19" t="s">
        <v>1750</v>
      </c>
      <c r="F1106" s="21">
        <v>473431</v>
      </c>
      <c r="G1106" s="21">
        <v>56811.72</v>
      </c>
      <c r="H1106" s="30">
        <f t="shared" si="26"/>
        <v>530242.72</v>
      </c>
    </row>
    <row r="1107" spans="2:8">
      <c r="B1107" s="18" t="s">
        <v>1748</v>
      </c>
      <c r="C1107" s="18" t="s">
        <v>1709</v>
      </c>
      <c r="D1107" s="19" t="s">
        <v>1210</v>
      </c>
      <c r="E1107" s="19" t="s">
        <v>1751</v>
      </c>
      <c r="F1107" s="21">
        <v>538637</v>
      </c>
      <c r="G1107" s="21">
        <v>64636.44</v>
      </c>
      <c r="H1107" s="30">
        <f t="shared" si="26"/>
        <v>603273.43999999994</v>
      </c>
    </row>
    <row r="1108" spans="2:8">
      <c r="B1108" s="18" t="s">
        <v>1752</v>
      </c>
      <c r="C1108" s="18" t="s">
        <v>1709</v>
      </c>
      <c r="D1108" s="19" t="s">
        <v>1753</v>
      </c>
      <c r="E1108" s="19" t="s">
        <v>1754</v>
      </c>
      <c r="F1108" s="21">
        <v>18744</v>
      </c>
      <c r="G1108" s="21">
        <v>3373.92</v>
      </c>
      <c r="H1108" s="30">
        <f t="shared" si="26"/>
        <v>22117.919999999998</v>
      </c>
    </row>
    <row r="1109" spans="2:8">
      <c r="B1109" s="18" t="s">
        <v>1755</v>
      </c>
      <c r="C1109" s="18" t="s">
        <v>1709</v>
      </c>
      <c r="D1109" s="19" t="s">
        <v>1456</v>
      </c>
      <c r="E1109" s="19" t="s">
        <v>1756</v>
      </c>
      <c r="F1109" s="21">
        <v>2161.02</v>
      </c>
      <c r="G1109" s="21">
        <v>388.98</v>
      </c>
      <c r="H1109" s="30">
        <f t="shared" si="26"/>
        <v>2550</v>
      </c>
    </row>
    <row r="1110" spans="2:8">
      <c r="B1110" s="18" t="s">
        <v>1755</v>
      </c>
      <c r="C1110" s="18" t="s">
        <v>1709</v>
      </c>
      <c r="D1110" s="19" t="s">
        <v>1757</v>
      </c>
      <c r="E1110" s="19" t="s">
        <v>1758</v>
      </c>
      <c r="F1110" s="21">
        <v>1228.82</v>
      </c>
      <c r="G1110" s="21">
        <v>221.18</v>
      </c>
      <c r="H1110" s="30">
        <f t="shared" si="26"/>
        <v>1450</v>
      </c>
    </row>
    <row r="1111" spans="2:8">
      <c r="B1111" s="18" t="s">
        <v>1759</v>
      </c>
      <c r="C1111" s="18" t="s">
        <v>1709</v>
      </c>
      <c r="D1111" s="19" t="s">
        <v>1555</v>
      </c>
      <c r="E1111" s="19" t="s">
        <v>1760</v>
      </c>
      <c r="F1111" s="21">
        <v>36415</v>
      </c>
      <c r="G1111" s="21">
        <v>4369.8</v>
      </c>
      <c r="H1111" s="30">
        <f t="shared" si="26"/>
        <v>40784.800000000003</v>
      </c>
    </row>
    <row r="1112" spans="2:8">
      <c r="B1112" s="18" t="s">
        <v>1759</v>
      </c>
      <c r="C1112" s="18" t="s">
        <v>1709</v>
      </c>
      <c r="D1112" s="19" t="s">
        <v>1646</v>
      </c>
      <c r="E1112" s="19" t="s">
        <v>1761</v>
      </c>
      <c r="F1112" s="21">
        <v>1840843</v>
      </c>
      <c r="G1112" s="21">
        <v>276847.98</v>
      </c>
      <c r="H1112" s="30">
        <f t="shared" si="26"/>
        <v>2117690.98</v>
      </c>
    </row>
    <row r="1113" spans="2:8">
      <c r="B1113" s="18" t="s">
        <v>1759</v>
      </c>
      <c r="C1113" s="18" t="s">
        <v>1709</v>
      </c>
      <c r="D1113" s="19" t="s">
        <v>1456</v>
      </c>
      <c r="E1113" s="19" t="s">
        <v>1762</v>
      </c>
      <c r="F1113" s="21">
        <v>488506.8</v>
      </c>
      <c r="G1113" s="21">
        <v>59674.720000000001</v>
      </c>
      <c r="H1113" s="30">
        <f t="shared" si="26"/>
        <v>548181.52</v>
      </c>
    </row>
    <row r="1114" spans="2:8">
      <c r="B1114" s="18" t="s">
        <v>1759</v>
      </c>
      <c r="C1114" s="18" t="s">
        <v>1709</v>
      </c>
      <c r="D1114" s="19" t="s">
        <v>1214</v>
      </c>
      <c r="E1114" s="19" t="s">
        <v>1763</v>
      </c>
      <c r="F1114" s="21">
        <v>901873.92</v>
      </c>
      <c r="G1114" s="21">
        <v>125108.38</v>
      </c>
      <c r="H1114" s="30">
        <f t="shared" si="26"/>
        <v>1026982.3</v>
      </c>
    </row>
    <row r="1115" spans="2:8" ht="15.75">
      <c r="B1115" s="18"/>
      <c r="C1115" s="18"/>
      <c r="D1115" s="18"/>
      <c r="E1115" s="18"/>
      <c r="F1115" s="18"/>
      <c r="G1115" s="18"/>
      <c r="H1115" s="31">
        <f>SUM(H1079:H1114)</f>
        <v>14090262.750000002</v>
      </c>
    </row>
    <row r="1117" spans="2:8" ht="21">
      <c r="B1117" s="27" t="s">
        <v>11</v>
      </c>
      <c r="C1117" s="27" t="s">
        <v>9</v>
      </c>
      <c r="D1117" s="27" t="s">
        <v>5</v>
      </c>
      <c r="E1117" s="27" t="s">
        <v>6</v>
      </c>
      <c r="F1117" s="27" t="s">
        <v>40</v>
      </c>
      <c r="G1117" s="27" t="s">
        <v>41</v>
      </c>
      <c r="H1117" s="28" t="s">
        <v>42</v>
      </c>
    </row>
    <row r="1118" spans="2:8">
      <c r="B1118" s="18" t="s">
        <v>1764</v>
      </c>
      <c r="C1118" s="18" t="s">
        <v>1765</v>
      </c>
      <c r="D1118" s="19" t="s">
        <v>724</v>
      </c>
      <c r="E1118" s="19" t="s">
        <v>1766</v>
      </c>
      <c r="F1118" s="21">
        <v>286150</v>
      </c>
      <c r="G1118" s="21">
        <v>51507</v>
      </c>
      <c r="H1118" s="30">
        <f>+F1118+G1118</f>
        <v>337657</v>
      </c>
    </row>
    <row r="1119" spans="2:8">
      <c r="B1119" s="18" t="s">
        <v>1764</v>
      </c>
      <c r="C1119" s="18" t="s">
        <v>1765</v>
      </c>
      <c r="D1119" s="19" t="s">
        <v>1767</v>
      </c>
      <c r="E1119" s="19" t="s">
        <v>1768</v>
      </c>
      <c r="F1119" s="21">
        <v>1457250</v>
      </c>
      <c r="G1119" s="21">
        <v>262305</v>
      </c>
      <c r="H1119" s="30">
        <f t="shared" ref="H1119:H1120" si="27">+F1119+G1119</f>
        <v>1719555</v>
      </c>
    </row>
    <row r="1120" spans="2:8">
      <c r="B1120" s="18" t="s">
        <v>1764</v>
      </c>
      <c r="C1120" s="18" t="s">
        <v>1765</v>
      </c>
      <c r="D1120" s="19" t="s">
        <v>1769</v>
      </c>
      <c r="E1120" s="19" t="s">
        <v>1770</v>
      </c>
      <c r="F1120" s="21">
        <v>238300</v>
      </c>
      <c r="G1120" s="21">
        <v>42894</v>
      </c>
      <c r="H1120" s="30">
        <f t="shared" si="27"/>
        <v>281194</v>
      </c>
    </row>
    <row r="1121" spans="2:8">
      <c r="B1121" s="18" t="s">
        <v>1771</v>
      </c>
      <c r="C1121" s="18" t="s">
        <v>1765</v>
      </c>
      <c r="D1121" s="19" t="s">
        <v>1716</v>
      </c>
      <c r="E1121" s="19" t="s">
        <v>1772</v>
      </c>
      <c r="F1121" s="21">
        <v>710000</v>
      </c>
      <c r="G1121" s="21">
        <v>127800</v>
      </c>
      <c r="H1121" s="30">
        <f>+F1121+G1121</f>
        <v>837800</v>
      </c>
    </row>
    <row r="1122" spans="2:8">
      <c r="B1122" s="18" t="s">
        <v>1773</v>
      </c>
      <c r="C1122" s="18" t="s">
        <v>1765</v>
      </c>
      <c r="D1122" s="19" t="s">
        <v>1774</v>
      </c>
      <c r="E1122" s="19" t="s">
        <v>1775</v>
      </c>
      <c r="F1122" s="21">
        <v>620444.76</v>
      </c>
      <c r="G1122" s="21">
        <v>111680.1</v>
      </c>
      <c r="H1122" s="30">
        <f t="shared" ref="H1122:H1135" si="28">+F1122+G1122</f>
        <v>732124.86</v>
      </c>
    </row>
    <row r="1123" spans="2:8">
      <c r="B1123" s="18" t="s">
        <v>1773</v>
      </c>
      <c r="C1123" s="18" t="s">
        <v>1765</v>
      </c>
      <c r="D1123" s="19" t="s">
        <v>875</v>
      </c>
      <c r="E1123" s="19" t="s">
        <v>1776</v>
      </c>
      <c r="F1123" s="21">
        <v>5000</v>
      </c>
      <c r="G1123" s="21">
        <v>900</v>
      </c>
      <c r="H1123" s="30">
        <f t="shared" si="28"/>
        <v>5900</v>
      </c>
    </row>
    <row r="1124" spans="2:8">
      <c r="B1124" s="18" t="s">
        <v>1773</v>
      </c>
      <c r="C1124" s="18" t="s">
        <v>1765</v>
      </c>
      <c r="D1124" s="19" t="s">
        <v>1161</v>
      </c>
      <c r="E1124" s="18"/>
      <c r="F1124" s="18"/>
      <c r="G1124" s="18"/>
      <c r="H1124" s="30">
        <v>2757150.96</v>
      </c>
    </row>
    <row r="1125" spans="2:8">
      <c r="B1125" s="18" t="s">
        <v>1764</v>
      </c>
      <c r="C1125" s="18" t="s">
        <v>1765</v>
      </c>
      <c r="D1125" s="19" t="s">
        <v>904</v>
      </c>
      <c r="E1125" s="19" t="s">
        <v>1777</v>
      </c>
      <c r="F1125" s="21">
        <v>325000</v>
      </c>
      <c r="G1125" s="21">
        <v>58500</v>
      </c>
      <c r="H1125" s="30">
        <f t="shared" si="28"/>
        <v>383500</v>
      </c>
    </row>
    <row r="1126" spans="2:8">
      <c r="B1126" s="18" t="s">
        <v>1764</v>
      </c>
      <c r="C1126" s="18" t="s">
        <v>1765</v>
      </c>
      <c r="D1126" s="19" t="s">
        <v>1716</v>
      </c>
      <c r="E1126" s="19" t="s">
        <v>1778</v>
      </c>
      <c r="F1126" s="21">
        <v>118250</v>
      </c>
      <c r="G1126" s="21">
        <v>21285</v>
      </c>
      <c r="H1126" s="30">
        <f t="shared" si="28"/>
        <v>139535</v>
      </c>
    </row>
    <row r="1127" spans="2:8">
      <c r="B1127" s="18" t="s">
        <v>1764</v>
      </c>
      <c r="C1127" s="18" t="s">
        <v>1765</v>
      </c>
      <c r="D1127" s="19" t="s">
        <v>1348</v>
      </c>
      <c r="E1127" s="19" t="s">
        <v>1779</v>
      </c>
      <c r="F1127" s="21">
        <v>255000</v>
      </c>
      <c r="G1127" s="21">
        <v>54300</v>
      </c>
      <c r="H1127" s="30">
        <f t="shared" si="28"/>
        <v>309300</v>
      </c>
    </row>
    <row r="1128" spans="2:8">
      <c r="B1128" s="18" t="s">
        <v>1764</v>
      </c>
      <c r="C1128" s="18" t="s">
        <v>1765</v>
      </c>
      <c r="D1128" s="19" t="s">
        <v>991</v>
      </c>
      <c r="E1128" s="19" t="s">
        <v>1780</v>
      </c>
      <c r="F1128" s="21">
        <v>157300</v>
      </c>
      <c r="G1128" s="21">
        <v>28314</v>
      </c>
      <c r="H1128" s="30">
        <f t="shared" si="28"/>
        <v>185614</v>
      </c>
    </row>
    <row r="1129" spans="2:8">
      <c r="B1129" s="18" t="s">
        <v>1764</v>
      </c>
      <c r="C1129" s="18" t="s">
        <v>1765</v>
      </c>
      <c r="D1129" s="19" t="s">
        <v>1781</v>
      </c>
      <c r="E1129" s="19" t="s">
        <v>1782</v>
      </c>
      <c r="F1129" s="21">
        <v>185100</v>
      </c>
      <c r="G1129" s="21">
        <v>33318</v>
      </c>
      <c r="H1129" s="30">
        <f t="shared" si="28"/>
        <v>218418</v>
      </c>
    </row>
    <row r="1130" spans="2:8">
      <c r="B1130" s="18" t="s">
        <v>1764</v>
      </c>
      <c r="C1130" s="18" t="s">
        <v>1765</v>
      </c>
      <c r="D1130" s="19" t="s">
        <v>1087</v>
      </c>
      <c r="E1130" s="19" t="s">
        <v>1783</v>
      </c>
      <c r="F1130" s="21">
        <v>12500</v>
      </c>
      <c r="G1130" s="21">
        <v>2250</v>
      </c>
      <c r="H1130" s="30">
        <f t="shared" si="28"/>
        <v>14750</v>
      </c>
    </row>
    <row r="1131" spans="2:8" ht="15.75">
      <c r="B1131" s="18"/>
      <c r="C1131" s="18"/>
      <c r="D1131" s="18"/>
      <c r="E1131" s="18"/>
      <c r="F1131" s="18"/>
      <c r="G1131" s="18"/>
      <c r="H1131" s="31">
        <f>SUM(H1118:H1130)</f>
        <v>7922498.8200000003</v>
      </c>
    </row>
    <row r="1132" spans="2:8">
      <c r="H1132" s="37"/>
    </row>
    <row r="1133" spans="2:8">
      <c r="H1133" s="37"/>
    </row>
    <row r="1134" spans="2:8" ht="21">
      <c r="B1134" s="27" t="s">
        <v>11</v>
      </c>
      <c r="C1134" s="27" t="s">
        <v>9</v>
      </c>
      <c r="D1134" s="27" t="s">
        <v>5</v>
      </c>
      <c r="E1134" s="27" t="s">
        <v>6</v>
      </c>
      <c r="F1134" s="27" t="s">
        <v>40</v>
      </c>
      <c r="G1134" s="27" t="s">
        <v>41</v>
      </c>
      <c r="H1134" s="28" t="s">
        <v>42</v>
      </c>
    </row>
    <row r="1135" spans="2:8">
      <c r="B1135" s="18" t="s">
        <v>1784</v>
      </c>
      <c r="C1135" s="18" t="s">
        <v>1785</v>
      </c>
      <c r="D1135" s="19" t="s">
        <v>893</v>
      </c>
      <c r="E1135" s="19" t="s">
        <v>1786</v>
      </c>
      <c r="F1135" s="21">
        <v>75000</v>
      </c>
      <c r="G1135" s="21">
        <v>13500</v>
      </c>
      <c r="H1135" s="30">
        <f t="shared" si="28"/>
        <v>88500</v>
      </c>
    </row>
    <row r="1136" spans="2:8" ht="15.75">
      <c r="B1136" s="18"/>
      <c r="C1136" s="18"/>
      <c r="D1136" s="18"/>
      <c r="E1136" s="18"/>
      <c r="F1136" s="18"/>
      <c r="G1136" s="18"/>
      <c r="H1136" s="31">
        <f>SUM(H1135)</f>
        <v>88500</v>
      </c>
    </row>
    <row r="1137" spans="2:8">
      <c r="H1137" s="37"/>
    </row>
    <row r="1138" spans="2:8" ht="21">
      <c r="B1138" s="27" t="s">
        <v>11</v>
      </c>
      <c r="C1138" s="27" t="s">
        <v>9</v>
      </c>
      <c r="D1138" s="27" t="s">
        <v>5</v>
      </c>
      <c r="E1138" s="27" t="s">
        <v>6</v>
      </c>
      <c r="F1138" s="27" t="s">
        <v>40</v>
      </c>
      <c r="G1138" s="27" t="s">
        <v>41</v>
      </c>
      <c r="H1138" s="28" t="s">
        <v>42</v>
      </c>
    </row>
    <row r="1139" spans="2:8">
      <c r="B1139" s="18" t="s">
        <v>625</v>
      </c>
      <c r="C1139" s="18" t="s">
        <v>1787</v>
      </c>
      <c r="D1139" s="19" t="s">
        <v>671</v>
      </c>
      <c r="E1139" s="19" t="s">
        <v>1788</v>
      </c>
      <c r="F1139" s="21">
        <v>144067.79999999999</v>
      </c>
      <c r="G1139" s="21">
        <v>25932</v>
      </c>
      <c r="H1139" s="30">
        <f>+F1139+G1139</f>
        <v>169999.8</v>
      </c>
    </row>
    <row r="1140" spans="2:8">
      <c r="B1140" s="18" t="s">
        <v>625</v>
      </c>
      <c r="C1140" s="18" t="s">
        <v>1787</v>
      </c>
      <c r="D1140" s="19" t="s">
        <v>1789</v>
      </c>
      <c r="E1140" s="19" t="s">
        <v>1790</v>
      </c>
      <c r="F1140" s="21">
        <v>1152542.3999999999</v>
      </c>
      <c r="G1140" s="21">
        <v>207458</v>
      </c>
      <c r="H1140" s="30">
        <f t="shared" ref="H1140:H1151" si="29">+F1140+G1140</f>
        <v>1360000.4</v>
      </c>
    </row>
    <row r="1141" spans="2:8">
      <c r="B1141" s="18" t="s">
        <v>625</v>
      </c>
      <c r="C1141" s="18" t="s">
        <v>1787</v>
      </c>
      <c r="D1141" s="19" t="s">
        <v>1791</v>
      </c>
      <c r="E1141" s="19" t="s">
        <v>1792</v>
      </c>
      <c r="F1141" s="21">
        <v>1084745.6000000001</v>
      </c>
      <c r="G1141" s="21">
        <v>195254</v>
      </c>
      <c r="H1141" s="30">
        <f t="shared" si="29"/>
        <v>1279999.6000000001</v>
      </c>
    </row>
    <row r="1142" spans="2:8">
      <c r="B1142" s="18" t="s">
        <v>625</v>
      </c>
      <c r="C1142" s="18" t="s">
        <v>1787</v>
      </c>
      <c r="D1142" s="19" t="s">
        <v>1791</v>
      </c>
      <c r="E1142" s="19" t="s">
        <v>1793</v>
      </c>
      <c r="F1142" s="21">
        <v>1491524.8</v>
      </c>
      <c r="G1142" s="21">
        <v>268474</v>
      </c>
      <c r="H1142" s="30">
        <f t="shared" si="29"/>
        <v>1759998.8</v>
      </c>
    </row>
    <row r="1143" spans="2:8">
      <c r="B1143" s="18" t="s">
        <v>625</v>
      </c>
      <c r="C1143" s="18" t="s">
        <v>1787</v>
      </c>
      <c r="D1143" s="19" t="s">
        <v>773</v>
      </c>
      <c r="E1143" s="19" t="s">
        <v>1794</v>
      </c>
      <c r="F1143" s="21">
        <v>245762.5</v>
      </c>
      <c r="G1143" s="21">
        <v>44238</v>
      </c>
      <c r="H1143" s="30">
        <f t="shared" si="29"/>
        <v>290000.5</v>
      </c>
    </row>
    <row r="1144" spans="2:8">
      <c r="B1144" s="18" t="s">
        <v>1795</v>
      </c>
      <c r="C1144" s="18" t="s">
        <v>1787</v>
      </c>
      <c r="D1144" s="19" t="s">
        <v>1101</v>
      </c>
      <c r="E1144" s="19" t="s">
        <v>1796</v>
      </c>
      <c r="F1144" s="21">
        <v>57627</v>
      </c>
      <c r="G1144" s="21">
        <v>10372.86</v>
      </c>
      <c r="H1144" s="30">
        <f t="shared" si="29"/>
        <v>67999.86</v>
      </c>
    </row>
    <row r="1145" spans="2:8">
      <c r="B1145" s="18" t="s">
        <v>1797</v>
      </c>
      <c r="C1145" s="18" t="s">
        <v>1787</v>
      </c>
      <c r="D1145" s="19" t="s">
        <v>1798</v>
      </c>
      <c r="E1145" s="19" t="s">
        <v>1799</v>
      </c>
      <c r="F1145" s="21">
        <v>16949</v>
      </c>
      <c r="G1145" s="21">
        <v>3050.82</v>
      </c>
      <c r="H1145" s="30">
        <f t="shared" si="29"/>
        <v>19999.82</v>
      </c>
    </row>
    <row r="1146" spans="2:8">
      <c r="B1146" s="18" t="s">
        <v>1797</v>
      </c>
      <c r="C1146" s="18" t="s">
        <v>1787</v>
      </c>
      <c r="D1146" s="19" t="s">
        <v>1800</v>
      </c>
      <c r="E1146" s="19" t="s">
        <v>1801</v>
      </c>
      <c r="F1146" s="21">
        <v>6470</v>
      </c>
      <c r="G1146" s="21">
        <v>1164.5999999999999</v>
      </c>
      <c r="H1146" s="30">
        <f t="shared" si="29"/>
        <v>7634.6</v>
      </c>
    </row>
    <row r="1147" spans="2:8">
      <c r="B1147" s="18" t="s">
        <v>1797</v>
      </c>
      <c r="C1147" s="18" t="s">
        <v>1787</v>
      </c>
      <c r="D1147" s="19" t="s">
        <v>1603</v>
      </c>
      <c r="E1147" s="19" t="s">
        <v>1802</v>
      </c>
      <c r="F1147" s="21">
        <v>453700</v>
      </c>
      <c r="G1147" s="21">
        <v>81666</v>
      </c>
      <c r="H1147" s="30">
        <f t="shared" si="29"/>
        <v>535366</v>
      </c>
    </row>
    <row r="1148" spans="2:8">
      <c r="B1148" s="18" t="s">
        <v>1797</v>
      </c>
      <c r="C1148" s="18" t="s">
        <v>1787</v>
      </c>
      <c r="D1148" s="19" t="s">
        <v>1803</v>
      </c>
      <c r="E1148" s="19" t="s">
        <v>1804</v>
      </c>
      <c r="F1148" s="21">
        <v>340250</v>
      </c>
      <c r="G1148" s="21">
        <v>61245</v>
      </c>
      <c r="H1148" s="30">
        <f t="shared" si="29"/>
        <v>401495</v>
      </c>
    </row>
    <row r="1149" spans="2:8">
      <c r="B1149" s="18" t="s">
        <v>1805</v>
      </c>
      <c r="C1149" s="18" t="s">
        <v>1787</v>
      </c>
      <c r="D1149" s="19" t="s">
        <v>1314</v>
      </c>
      <c r="E1149" s="19" t="s">
        <v>1806</v>
      </c>
      <c r="F1149" s="21">
        <v>88286</v>
      </c>
      <c r="G1149" s="21">
        <v>15892</v>
      </c>
      <c r="H1149" s="30">
        <f t="shared" si="29"/>
        <v>104178</v>
      </c>
    </row>
    <row r="1150" spans="2:8">
      <c r="B1150" s="18" t="s">
        <v>1805</v>
      </c>
      <c r="C1150" s="18" t="s">
        <v>1787</v>
      </c>
      <c r="D1150" s="19" t="s">
        <v>877</v>
      </c>
      <c r="E1150" s="19" t="s">
        <v>1807</v>
      </c>
      <c r="F1150" s="21">
        <v>144067.79999999999</v>
      </c>
      <c r="G1150" s="21">
        <v>25932</v>
      </c>
      <c r="H1150" s="30">
        <f t="shared" si="29"/>
        <v>169999.8</v>
      </c>
    </row>
    <row r="1151" spans="2:8">
      <c r="B1151" s="18" t="s">
        <v>1805</v>
      </c>
      <c r="C1151" s="18" t="s">
        <v>1787</v>
      </c>
      <c r="D1151" s="19" t="s">
        <v>1808</v>
      </c>
      <c r="E1151" s="19" t="s">
        <v>1809</v>
      </c>
      <c r="F1151" s="21">
        <v>144067.70000000001</v>
      </c>
      <c r="G1151" s="21">
        <v>25932</v>
      </c>
      <c r="H1151" s="30">
        <f t="shared" si="29"/>
        <v>169999.7</v>
      </c>
    </row>
    <row r="1152" spans="2:8" ht="15.75">
      <c r="B1152" s="18"/>
      <c r="C1152" s="18"/>
      <c r="D1152" s="18"/>
      <c r="E1152" s="18"/>
      <c r="F1152" s="18"/>
      <c r="G1152" s="18"/>
      <c r="H1152" s="31">
        <f>SUM(H1139:H1151)</f>
        <v>6336671.8799999999</v>
      </c>
    </row>
    <row r="1153" spans="2:8">
      <c r="H1153" s="37"/>
    </row>
    <row r="1154" spans="2:8" ht="21">
      <c r="B1154" s="27" t="s">
        <v>11</v>
      </c>
      <c r="C1154" s="27" t="s">
        <v>9</v>
      </c>
      <c r="D1154" s="27" t="s">
        <v>5</v>
      </c>
      <c r="E1154" s="27" t="s">
        <v>6</v>
      </c>
      <c r="F1154" s="27" t="s">
        <v>40</v>
      </c>
      <c r="G1154" s="27" t="s">
        <v>41</v>
      </c>
      <c r="H1154" s="28" t="s">
        <v>42</v>
      </c>
    </row>
    <row r="1155" spans="2:8">
      <c r="B1155" s="18" t="s">
        <v>1810</v>
      </c>
      <c r="C1155" s="18" t="s">
        <v>1811</v>
      </c>
      <c r="D1155" s="19" t="s">
        <v>1812</v>
      </c>
      <c r="E1155" s="19" t="s">
        <v>1813</v>
      </c>
      <c r="F1155" s="21">
        <v>250000</v>
      </c>
      <c r="G1155" s="21">
        <v>45000</v>
      </c>
      <c r="H1155" s="30">
        <f>+F1155+G1155</f>
        <v>295000</v>
      </c>
    </row>
    <row r="1156" spans="2:8">
      <c r="B1156" s="18" t="s">
        <v>1810</v>
      </c>
      <c r="C1156" s="18" t="s">
        <v>1811</v>
      </c>
      <c r="D1156" s="19" t="s">
        <v>1814</v>
      </c>
      <c r="E1156" s="19" t="s">
        <v>836</v>
      </c>
      <c r="F1156" s="21">
        <v>250000</v>
      </c>
      <c r="G1156" s="21">
        <v>45000</v>
      </c>
      <c r="H1156" s="30">
        <f>+F1156+G1156</f>
        <v>295000</v>
      </c>
    </row>
    <row r="1157" spans="2:8">
      <c r="B1157" s="18" t="s">
        <v>1795</v>
      </c>
      <c r="C1157" s="18" t="s">
        <v>1811</v>
      </c>
      <c r="D1157" s="19" t="s">
        <v>773</v>
      </c>
      <c r="E1157" s="19" t="s">
        <v>1815</v>
      </c>
      <c r="F1157" s="21">
        <v>42373</v>
      </c>
      <c r="G1157" s="21">
        <v>7627.14</v>
      </c>
      <c r="H1157" s="30">
        <f t="shared" ref="H1157:H1163" si="30">+F1157+G1157</f>
        <v>50000.14</v>
      </c>
    </row>
    <row r="1158" spans="2:8">
      <c r="B1158" s="18" t="s">
        <v>1816</v>
      </c>
      <c r="C1158" s="18" t="s">
        <v>1811</v>
      </c>
      <c r="D1158" s="19" t="s">
        <v>1087</v>
      </c>
      <c r="E1158" s="19" t="s">
        <v>1817</v>
      </c>
      <c r="F1158" s="21">
        <v>1000000</v>
      </c>
      <c r="G1158" s="21">
        <v>180000</v>
      </c>
      <c r="H1158" s="30">
        <f t="shared" si="30"/>
        <v>1180000</v>
      </c>
    </row>
    <row r="1159" spans="2:8" ht="15.75">
      <c r="B1159" s="18"/>
      <c r="C1159" s="18"/>
      <c r="D1159" s="18"/>
      <c r="E1159" s="18"/>
      <c r="F1159" s="18"/>
      <c r="G1159" s="18"/>
      <c r="H1159" s="31">
        <f>SUM(H1155:H1158)</f>
        <v>1820000.1400000001</v>
      </c>
    </row>
    <row r="1160" spans="2:8">
      <c r="H1160" s="37"/>
    </row>
    <row r="1161" spans="2:8" ht="21">
      <c r="B1161" s="27" t="s">
        <v>11</v>
      </c>
      <c r="C1161" s="27" t="s">
        <v>9</v>
      </c>
      <c r="D1161" s="27" t="s">
        <v>5</v>
      </c>
      <c r="E1161" s="27" t="s">
        <v>6</v>
      </c>
      <c r="F1161" s="27" t="s">
        <v>40</v>
      </c>
      <c r="G1161" s="27" t="s">
        <v>41</v>
      </c>
      <c r="H1161" s="28" t="s">
        <v>42</v>
      </c>
    </row>
    <row r="1162" spans="2:8">
      <c r="B1162" s="18" t="s">
        <v>1818</v>
      </c>
      <c r="C1162" s="18" t="s">
        <v>1819</v>
      </c>
      <c r="D1162" s="19" t="s">
        <v>1820</v>
      </c>
      <c r="E1162" s="19" t="s">
        <v>1821</v>
      </c>
      <c r="F1162" s="21">
        <v>500000</v>
      </c>
      <c r="G1162" s="21">
        <v>90000</v>
      </c>
      <c r="H1162" s="30">
        <f t="shared" si="30"/>
        <v>590000</v>
      </c>
    </row>
    <row r="1163" spans="2:8">
      <c r="B1163" s="18" t="s">
        <v>1818</v>
      </c>
      <c r="C1163" s="18" t="s">
        <v>1819</v>
      </c>
      <c r="D1163" s="19" t="s">
        <v>1516</v>
      </c>
      <c r="E1163" s="19" t="s">
        <v>1822</v>
      </c>
      <c r="F1163" s="21">
        <v>500000</v>
      </c>
      <c r="G1163" s="21">
        <v>90000</v>
      </c>
      <c r="H1163" s="30">
        <f t="shared" si="30"/>
        <v>590000</v>
      </c>
    </row>
    <row r="1164" spans="2:8" ht="15.75">
      <c r="B1164" s="18"/>
      <c r="C1164" s="18"/>
      <c r="D1164" s="18"/>
      <c r="E1164" s="18"/>
      <c r="F1164" s="18"/>
      <c r="G1164" s="18"/>
      <c r="H1164" s="31">
        <f>SUM(H1162:H1163)</f>
        <v>1180000</v>
      </c>
    </row>
    <row r="1166" spans="2:8" ht="21">
      <c r="B1166" s="27" t="s">
        <v>11</v>
      </c>
      <c r="C1166" s="27" t="s">
        <v>9</v>
      </c>
      <c r="D1166" s="27" t="s">
        <v>5</v>
      </c>
      <c r="E1166" s="27" t="s">
        <v>6</v>
      </c>
      <c r="F1166" s="27" t="s">
        <v>40</v>
      </c>
      <c r="G1166" s="27" t="s">
        <v>41</v>
      </c>
      <c r="H1166" s="28" t="s">
        <v>42</v>
      </c>
    </row>
    <row r="1167" spans="2:8">
      <c r="B1167" s="18" t="s">
        <v>1823</v>
      </c>
      <c r="C1167" s="42" t="s">
        <v>1824</v>
      </c>
      <c r="D1167" s="19" t="s">
        <v>1825</v>
      </c>
      <c r="E1167" s="19" t="s">
        <v>1826</v>
      </c>
      <c r="F1167" s="21">
        <v>101125</v>
      </c>
      <c r="G1167" s="21">
        <v>18202.5</v>
      </c>
      <c r="H1167" s="30">
        <f>+F1167+G1167</f>
        <v>119327.5</v>
      </c>
    </row>
    <row r="1168" spans="2:8">
      <c r="B1168" s="18" t="s">
        <v>1823</v>
      </c>
      <c r="C1168" s="42" t="s">
        <v>1824</v>
      </c>
      <c r="D1168" s="19" t="s">
        <v>1825</v>
      </c>
      <c r="E1168" s="19" t="s">
        <v>1827</v>
      </c>
      <c r="F1168" s="21">
        <v>29550</v>
      </c>
      <c r="G1168" s="21">
        <v>5319</v>
      </c>
      <c r="H1168" s="30">
        <f t="shared" ref="H1168:H1231" si="31">+F1168+G1168</f>
        <v>34869</v>
      </c>
    </row>
    <row r="1169" spans="2:8">
      <c r="B1169" s="18" t="s">
        <v>1823</v>
      </c>
      <c r="C1169" s="42" t="s">
        <v>1824</v>
      </c>
      <c r="D1169" s="19" t="s">
        <v>1798</v>
      </c>
      <c r="E1169" s="19" t="s">
        <v>1828</v>
      </c>
      <c r="F1169" s="21">
        <v>21600</v>
      </c>
      <c r="G1169" s="21">
        <v>3888</v>
      </c>
      <c r="H1169" s="30">
        <f t="shared" si="31"/>
        <v>25488</v>
      </c>
    </row>
    <row r="1170" spans="2:8">
      <c r="B1170" s="18" t="s">
        <v>1823</v>
      </c>
      <c r="C1170" s="42" t="s">
        <v>1824</v>
      </c>
      <c r="D1170" s="19" t="s">
        <v>1565</v>
      </c>
      <c r="E1170" s="19" t="s">
        <v>1829</v>
      </c>
      <c r="F1170" s="21">
        <v>22000</v>
      </c>
      <c r="G1170" s="21">
        <v>3960</v>
      </c>
      <c r="H1170" s="30">
        <f t="shared" si="31"/>
        <v>25960</v>
      </c>
    </row>
    <row r="1171" spans="2:8">
      <c r="B1171" s="18" t="s">
        <v>1823</v>
      </c>
      <c r="C1171" s="42" t="s">
        <v>1824</v>
      </c>
      <c r="D1171" s="19" t="s">
        <v>1830</v>
      </c>
      <c r="E1171" s="19" t="s">
        <v>1831</v>
      </c>
      <c r="F1171" s="21">
        <v>167905</v>
      </c>
      <c r="G1171" s="21">
        <v>30222.9</v>
      </c>
      <c r="H1171" s="30">
        <f t="shared" si="31"/>
        <v>198127.9</v>
      </c>
    </row>
    <row r="1172" spans="2:8">
      <c r="B1172" s="18" t="s">
        <v>1832</v>
      </c>
      <c r="C1172" s="42" t="s">
        <v>1824</v>
      </c>
      <c r="D1172" s="19" t="s">
        <v>1833</v>
      </c>
      <c r="E1172" s="19" t="s">
        <v>1834</v>
      </c>
      <c r="F1172" s="21">
        <v>4988</v>
      </c>
      <c r="G1172" s="21">
        <v>897.84</v>
      </c>
      <c r="H1172" s="30">
        <f t="shared" si="31"/>
        <v>5885.84</v>
      </c>
    </row>
    <row r="1173" spans="2:8">
      <c r="B1173" s="18" t="s">
        <v>1832</v>
      </c>
      <c r="C1173" s="42" t="s">
        <v>1824</v>
      </c>
      <c r="D1173" s="19" t="s">
        <v>1835</v>
      </c>
      <c r="E1173" s="19" t="s">
        <v>1836</v>
      </c>
      <c r="F1173" s="21">
        <v>41324.01</v>
      </c>
      <c r="G1173" s="21">
        <v>7421.5</v>
      </c>
      <c r="H1173" s="30">
        <f t="shared" si="31"/>
        <v>48745.51</v>
      </c>
    </row>
    <row r="1174" spans="2:8">
      <c r="B1174" s="18" t="s">
        <v>1837</v>
      </c>
      <c r="C1174" s="42" t="s">
        <v>1824</v>
      </c>
      <c r="D1174" s="19" t="s">
        <v>1838</v>
      </c>
      <c r="E1174" s="19" t="s">
        <v>1839</v>
      </c>
      <c r="F1174" s="21">
        <v>599993</v>
      </c>
      <c r="G1174" s="21">
        <v>107998.74</v>
      </c>
      <c r="H1174" s="30">
        <f t="shared" si="31"/>
        <v>707991.74</v>
      </c>
    </row>
    <row r="1175" spans="2:8" ht="15.75">
      <c r="B1175" s="18"/>
      <c r="C1175" s="18"/>
      <c r="D1175" s="18"/>
      <c r="E1175" s="18"/>
      <c r="F1175" s="18"/>
      <c r="G1175" s="18"/>
      <c r="H1175" s="31">
        <f>SUM(H1167:H1174)</f>
        <v>1166395.49</v>
      </c>
    </row>
    <row r="1176" spans="2:8">
      <c r="H1176" s="37"/>
    </row>
    <row r="1177" spans="2:8" ht="21">
      <c r="B1177" s="43" t="s">
        <v>11</v>
      </c>
      <c r="C1177" s="43" t="s">
        <v>9</v>
      </c>
      <c r="D1177" s="43" t="s">
        <v>5</v>
      </c>
      <c r="E1177" s="43" t="s">
        <v>6</v>
      </c>
      <c r="F1177" s="43" t="s">
        <v>40</v>
      </c>
      <c r="G1177" s="43" t="s">
        <v>41</v>
      </c>
      <c r="H1177" s="43" t="s">
        <v>42</v>
      </c>
    </row>
    <row r="1178" spans="2:8">
      <c r="B1178" s="18" t="s">
        <v>1840</v>
      </c>
      <c r="C1178" s="18" t="s">
        <v>1841</v>
      </c>
      <c r="D1178" s="19" t="s">
        <v>744</v>
      </c>
      <c r="E1178" s="19" t="s">
        <v>1842</v>
      </c>
      <c r="F1178" s="21">
        <v>22490</v>
      </c>
      <c r="G1178" s="21">
        <v>1124.5</v>
      </c>
      <c r="H1178" s="30">
        <f t="shared" si="31"/>
        <v>23614.5</v>
      </c>
    </row>
    <row r="1179" spans="2:8">
      <c r="B1179" s="18" t="s">
        <v>1840</v>
      </c>
      <c r="C1179" s="18" t="s">
        <v>1841</v>
      </c>
      <c r="D1179" s="19" t="s">
        <v>1843</v>
      </c>
      <c r="E1179" s="19" t="s">
        <v>1844</v>
      </c>
      <c r="F1179" s="21">
        <v>291200</v>
      </c>
      <c r="G1179" s="21">
        <v>14560</v>
      </c>
      <c r="H1179" s="30">
        <f t="shared" si="31"/>
        <v>305760</v>
      </c>
    </row>
    <row r="1180" spans="2:8">
      <c r="B1180" s="18" t="s">
        <v>1840</v>
      </c>
      <c r="C1180" s="18" t="s">
        <v>1841</v>
      </c>
      <c r="D1180" s="19" t="s">
        <v>789</v>
      </c>
      <c r="E1180" s="19" t="s">
        <v>1845</v>
      </c>
      <c r="F1180" s="21">
        <v>69810</v>
      </c>
      <c r="G1180" s="21">
        <v>3490.5</v>
      </c>
      <c r="H1180" s="30">
        <f t="shared" si="31"/>
        <v>73300.5</v>
      </c>
    </row>
    <row r="1181" spans="2:8">
      <c r="B1181" s="18" t="s">
        <v>1840</v>
      </c>
      <c r="C1181" s="18" t="s">
        <v>1841</v>
      </c>
      <c r="D1181" s="19" t="s">
        <v>1516</v>
      </c>
      <c r="E1181" s="19" t="s">
        <v>1846</v>
      </c>
      <c r="F1181" s="21">
        <v>18000</v>
      </c>
      <c r="G1181" s="21">
        <v>900</v>
      </c>
      <c r="H1181" s="30">
        <f t="shared" si="31"/>
        <v>18900</v>
      </c>
    </row>
    <row r="1182" spans="2:8">
      <c r="B1182" s="18" t="s">
        <v>1840</v>
      </c>
      <c r="C1182" s="18" t="s">
        <v>1841</v>
      </c>
      <c r="D1182" s="19" t="s">
        <v>1847</v>
      </c>
      <c r="E1182" s="19" t="s">
        <v>1848</v>
      </c>
      <c r="F1182" s="21">
        <v>38300</v>
      </c>
      <c r="G1182" s="21">
        <v>1915</v>
      </c>
      <c r="H1182" s="30">
        <f t="shared" si="31"/>
        <v>40215</v>
      </c>
    </row>
    <row r="1183" spans="2:8">
      <c r="B1183" s="18" t="s">
        <v>1849</v>
      </c>
      <c r="C1183" s="18" t="s">
        <v>1841</v>
      </c>
      <c r="D1183" s="19" t="s">
        <v>1850</v>
      </c>
      <c r="E1183" s="19" t="s">
        <v>1851</v>
      </c>
      <c r="F1183" s="21">
        <v>145650</v>
      </c>
      <c r="G1183" s="21">
        <v>26217</v>
      </c>
      <c r="H1183" s="30">
        <f t="shared" si="31"/>
        <v>171867</v>
      </c>
    </row>
    <row r="1184" spans="2:8">
      <c r="B1184" s="18" t="s">
        <v>1849</v>
      </c>
      <c r="C1184" s="18" t="s">
        <v>1841</v>
      </c>
      <c r="D1184" s="19" t="s">
        <v>1843</v>
      </c>
      <c r="E1184" s="19" t="s">
        <v>1852</v>
      </c>
      <c r="F1184" s="21">
        <v>814800</v>
      </c>
      <c r="G1184" s="21">
        <v>146664</v>
      </c>
      <c r="H1184" s="30">
        <f t="shared" si="31"/>
        <v>961464</v>
      </c>
    </row>
    <row r="1185" spans="2:8">
      <c r="B1185" s="18" t="s">
        <v>1849</v>
      </c>
      <c r="C1185" s="18" t="s">
        <v>1841</v>
      </c>
      <c r="D1185" s="19" t="s">
        <v>813</v>
      </c>
      <c r="E1185" s="19" t="s">
        <v>1853</v>
      </c>
      <c r="F1185" s="21">
        <v>9700</v>
      </c>
      <c r="G1185" s="21">
        <v>1746</v>
      </c>
      <c r="H1185" s="30">
        <f t="shared" si="31"/>
        <v>11446</v>
      </c>
    </row>
    <row r="1186" spans="2:8">
      <c r="B1186" s="18" t="s">
        <v>1854</v>
      </c>
      <c r="C1186" s="18" t="s">
        <v>1841</v>
      </c>
      <c r="D1186" s="19" t="s">
        <v>1855</v>
      </c>
      <c r="E1186" s="19" t="s">
        <v>1856</v>
      </c>
      <c r="F1186" s="21">
        <v>443475</v>
      </c>
      <c r="G1186" s="21">
        <v>79825.5</v>
      </c>
      <c r="H1186" s="30">
        <f t="shared" si="31"/>
        <v>523300.5</v>
      </c>
    </row>
    <row r="1187" spans="2:8">
      <c r="B1187" s="18" t="s">
        <v>1857</v>
      </c>
      <c r="C1187" s="18" t="s">
        <v>1841</v>
      </c>
      <c r="D1187" s="19" t="s">
        <v>1858</v>
      </c>
      <c r="E1187" s="19" t="s">
        <v>1859</v>
      </c>
      <c r="F1187" s="21">
        <v>183623</v>
      </c>
      <c r="G1187" s="21">
        <v>33052</v>
      </c>
      <c r="H1187" s="30">
        <f t="shared" si="31"/>
        <v>216675</v>
      </c>
    </row>
    <row r="1188" spans="2:8">
      <c r="B1188" s="18" t="s">
        <v>1857</v>
      </c>
      <c r="C1188" s="18" t="s">
        <v>1841</v>
      </c>
      <c r="D1188" s="19" t="s">
        <v>690</v>
      </c>
      <c r="E1188" s="19" t="s">
        <v>1860</v>
      </c>
      <c r="F1188" s="21">
        <v>168700</v>
      </c>
      <c r="G1188" s="21">
        <v>30366</v>
      </c>
      <c r="H1188" s="30">
        <f t="shared" si="31"/>
        <v>199066</v>
      </c>
    </row>
    <row r="1189" spans="2:8">
      <c r="B1189" s="18" t="s">
        <v>1857</v>
      </c>
      <c r="C1189" s="18" t="s">
        <v>1841</v>
      </c>
      <c r="D1189" s="19" t="s">
        <v>690</v>
      </c>
      <c r="E1189" s="19" t="s">
        <v>1861</v>
      </c>
      <c r="F1189" s="21">
        <v>278050</v>
      </c>
      <c r="G1189" s="21">
        <v>50049</v>
      </c>
      <c r="H1189" s="30">
        <f t="shared" si="31"/>
        <v>328099</v>
      </c>
    </row>
    <row r="1190" spans="2:8">
      <c r="B1190" s="18" t="s">
        <v>1857</v>
      </c>
      <c r="C1190" s="18" t="s">
        <v>1841</v>
      </c>
      <c r="D1190" s="19" t="s">
        <v>791</v>
      </c>
      <c r="E1190" s="19" t="s">
        <v>1862</v>
      </c>
      <c r="F1190" s="21">
        <v>168700</v>
      </c>
      <c r="G1190" s="21">
        <v>30366</v>
      </c>
      <c r="H1190" s="30">
        <f t="shared" si="31"/>
        <v>199066</v>
      </c>
    </row>
    <row r="1191" spans="2:8">
      <c r="B1191" s="18" t="s">
        <v>1857</v>
      </c>
      <c r="C1191" s="18" t="s">
        <v>1841</v>
      </c>
      <c r="D1191" s="19" t="s">
        <v>1466</v>
      </c>
      <c r="E1191" s="19" t="s">
        <v>1863</v>
      </c>
      <c r="F1191" s="21">
        <v>338900</v>
      </c>
      <c r="G1191" s="21">
        <v>61002</v>
      </c>
      <c r="H1191" s="30">
        <f t="shared" si="31"/>
        <v>399902</v>
      </c>
    </row>
    <row r="1192" spans="2:8">
      <c r="B1192" s="18" t="s">
        <v>1857</v>
      </c>
      <c r="C1192" s="18" t="s">
        <v>1841</v>
      </c>
      <c r="D1192" s="19" t="s">
        <v>1864</v>
      </c>
      <c r="E1192" s="19" t="s">
        <v>1865</v>
      </c>
      <c r="F1192" s="21">
        <v>285875</v>
      </c>
      <c r="G1192" s="21">
        <v>51457.5</v>
      </c>
      <c r="H1192" s="30">
        <f t="shared" si="31"/>
        <v>337332.5</v>
      </c>
    </row>
    <row r="1193" spans="2:8">
      <c r="B1193" s="18" t="s">
        <v>1857</v>
      </c>
      <c r="C1193" s="18" t="s">
        <v>1841</v>
      </c>
      <c r="D1193" s="19" t="s">
        <v>1288</v>
      </c>
      <c r="E1193" s="19" t="s">
        <v>1866</v>
      </c>
      <c r="F1193" s="21">
        <v>214740</v>
      </c>
      <c r="G1193" s="21">
        <v>38653</v>
      </c>
      <c r="H1193" s="30">
        <f t="shared" si="31"/>
        <v>253393</v>
      </c>
    </row>
    <row r="1194" spans="2:8">
      <c r="B1194" s="18" t="s">
        <v>1857</v>
      </c>
      <c r="C1194" s="18" t="s">
        <v>1841</v>
      </c>
      <c r="D1194" s="19" t="s">
        <v>1288</v>
      </c>
      <c r="E1194" s="19" t="s">
        <v>1867</v>
      </c>
      <c r="F1194" s="21">
        <v>141070</v>
      </c>
      <c r="G1194" s="21">
        <v>25393</v>
      </c>
      <c r="H1194" s="30">
        <f t="shared" si="31"/>
        <v>166463</v>
      </c>
    </row>
    <row r="1195" spans="2:8">
      <c r="B1195" s="18" t="s">
        <v>1868</v>
      </c>
      <c r="C1195" s="18" t="s">
        <v>1841</v>
      </c>
      <c r="D1195" s="19" t="s">
        <v>1501</v>
      </c>
      <c r="E1195" s="19" t="s">
        <v>1869</v>
      </c>
      <c r="F1195" s="21">
        <v>88500</v>
      </c>
      <c r="G1195" s="21">
        <v>15930</v>
      </c>
      <c r="H1195" s="30">
        <f t="shared" si="31"/>
        <v>104430</v>
      </c>
    </row>
    <row r="1196" spans="2:8">
      <c r="B1196" s="18" t="s">
        <v>1868</v>
      </c>
      <c r="C1196" s="18" t="s">
        <v>1841</v>
      </c>
      <c r="D1196" s="19" t="s">
        <v>1870</v>
      </c>
      <c r="E1196" s="19" t="s">
        <v>1871</v>
      </c>
      <c r="F1196" s="21">
        <v>50800</v>
      </c>
      <c r="G1196" s="21">
        <v>9144</v>
      </c>
      <c r="H1196" s="30">
        <f t="shared" si="31"/>
        <v>59944</v>
      </c>
    </row>
    <row r="1197" spans="2:8">
      <c r="B1197" s="18" t="s">
        <v>1868</v>
      </c>
      <c r="C1197" s="18" t="s">
        <v>1841</v>
      </c>
      <c r="D1197" s="19" t="s">
        <v>1872</v>
      </c>
      <c r="E1197" s="19" t="s">
        <v>1873</v>
      </c>
      <c r="F1197" s="21">
        <v>184422.7</v>
      </c>
      <c r="G1197" s="21">
        <v>33196.080000000002</v>
      </c>
      <c r="H1197" s="30">
        <f t="shared" si="31"/>
        <v>217618.78000000003</v>
      </c>
    </row>
    <row r="1198" spans="2:8">
      <c r="B1198" s="18" t="s">
        <v>1868</v>
      </c>
      <c r="C1198" s="18" t="s">
        <v>1841</v>
      </c>
      <c r="D1198" s="19" t="s">
        <v>784</v>
      </c>
      <c r="E1198" s="19" t="s">
        <v>1874</v>
      </c>
      <c r="F1198" s="21">
        <v>21280</v>
      </c>
      <c r="G1198" s="21">
        <v>3830.4</v>
      </c>
      <c r="H1198" s="30">
        <f t="shared" si="31"/>
        <v>25110.400000000001</v>
      </c>
    </row>
    <row r="1199" spans="2:8">
      <c r="B1199" s="18" t="s">
        <v>1875</v>
      </c>
      <c r="C1199" s="18" t="s">
        <v>1841</v>
      </c>
      <c r="D1199" s="19" t="s">
        <v>1518</v>
      </c>
      <c r="E1199" s="19" t="s">
        <v>1876</v>
      </c>
      <c r="F1199" s="21">
        <v>68475</v>
      </c>
      <c r="G1199" s="21">
        <v>12325.5</v>
      </c>
      <c r="H1199" s="30">
        <f t="shared" si="31"/>
        <v>80800.5</v>
      </c>
    </row>
    <row r="1200" spans="2:8">
      <c r="B1200" s="18" t="s">
        <v>1875</v>
      </c>
      <c r="C1200" s="18" t="s">
        <v>1841</v>
      </c>
      <c r="D1200" s="19" t="s">
        <v>1791</v>
      </c>
      <c r="E1200" s="19" t="s">
        <v>1877</v>
      </c>
      <c r="F1200" s="21">
        <v>494107.84</v>
      </c>
      <c r="G1200" s="21">
        <v>88939.4</v>
      </c>
      <c r="H1200" s="30">
        <f t="shared" si="31"/>
        <v>583047.24</v>
      </c>
    </row>
    <row r="1201" spans="2:8">
      <c r="B1201" s="18" t="s">
        <v>1875</v>
      </c>
      <c r="C1201" s="18" t="s">
        <v>1841</v>
      </c>
      <c r="D1201" s="19" t="s">
        <v>770</v>
      </c>
      <c r="E1201" s="19" t="s">
        <v>1878</v>
      </c>
      <c r="F1201" s="21">
        <v>413560</v>
      </c>
      <c r="G1201" s="21">
        <v>74440.800000000003</v>
      </c>
      <c r="H1201" s="30">
        <f t="shared" si="31"/>
        <v>488000.8</v>
      </c>
    </row>
    <row r="1202" spans="2:8">
      <c r="B1202" s="18" t="s">
        <v>1875</v>
      </c>
      <c r="C1202" s="18" t="s">
        <v>1841</v>
      </c>
      <c r="D1202" s="19" t="s">
        <v>1879</v>
      </c>
      <c r="E1202" s="19" t="s">
        <v>1880</v>
      </c>
      <c r="F1202" s="21">
        <v>144746</v>
      </c>
      <c r="G1202" s="21">
        <v>26054.28</v>
      </c>
      <c r="H1202" s="30">
        <f t="shared" si="31"/>
        <v>170800.28</v>
      </c>
    </row>
    <row r="1203" spans="2:8">
      <c r="B1203" s="18" t="s">
        <v>1875</v>
      </c>
      <c r="C1203" s="18" t="s">
        <v>1841</v>
      </c>
      <c r="D1203" s="19" t="s">
        <v>700</v>
      </c>
      <c r="E1203" s="19" t="s">
        <v>1881</v>
      </c>
      <c r="F1203" s="21">
        <v>158880.18</v>
      </c>
      <c r="G1203" s="21">
        <v>28598.46</v>
      </c>
      <c r="H1203" s="30">
        <f t="shared" si="31"/>
        <v>187478.63999999998</v>
      </c>
    </row>
    <row r="1204" spans="2:8">
      <c r="B1204" s="18" t="s">
        <v>1875</v>
      </c>
      <c r="C1204" s="18" t="s">
        <v>1841</v>
      </c>
      <c r="D1204" s="19" t="s">
        <v>826</v>
      </c>
      <c r="E1204" s="19" t="s">
        <v>1882</v>
      </c>
      <c r="F1204" s="21">
        <v>42114.74</v>
      </c>
      <c r="G1204" s="21">
        <v>7580.66</v>
      </c>
      <c r="H1204" s="30">
        <f t="shared" si="31"/>
        <v>49695.399999999994</v>
      </c>
    </row>
    <row r="1205" spans="2:8">
      <c r="B1205" s="18" t="s">
        <v>1883</v>
      </c>
      <c r="C1205" s="18" t="s">
        <v>1841</v>
      </c>
      <c r="D1205" s="19" t="s">
        <v>787</v>
      </c>
      <c r="E1205" s="19" t="s">
        <v>1884</v>
      </c>
      <c r="F1205" s="21">
        <v>2337.5</v>
      </c>
      <c r="G1205" s="21">
        <v>420.76</v>
      </c>
      <c r="H1205" s="30">
        <f t="shared" si="31"/>
        <v>2758.26</v>
      </c>
    </row>
    <row r="1206" spans="2:8">
      <c r="B1206" s="18" t="s">
        <v>1883</v>
      </c>
      <c r="C1206" s="18" t="s">
        <v>1841</v>
      </c>
      <c r="D1206" s="19" t="s">
        <v>1885</v>
      </c>
      <c r="E1206" s="19" t="s">
        <v>1886</v>
      </c>
      <c r="F1206" s="21">
        <v>132004.32</v>
      </c>
      <c r="G1206" s="21">
        <v>23760.78</v>
      </c>
      <c r="H1206" s="30">
        <f t="shared" si="31"/>
        <v>155765.1</v>
      </c>
    </row>
    <row r="1207" spans="2:8">
      <c r="B1207" s="18" t="s">
        <v>1883</v>
      </c>
      <c r="C1207" s="18" t="s">
        <v>1841</v>
      </c>
      <c r="D1207" s="19" t="s">
        <v>1864</v>
      </c>
      <c r="E1207" s="19" t="s">
        <v>1887</v>
      </c>
      <c r="F1207" s="21">
        <v>3775</v>
      </c>
      <c r="G1207" s="21">
        <v>679.5</v>
      </c>
      <c r="H1207" s="30">
        <f t="shared" si="31"/>
        <v>4454.5</v>
      </c>
    </row>
    <row r="1208" spans="2:8">
      <c r="B1208" s="18" t="s">
        <v>1883</v>
      </c>
      <c r="C1208" s="18" t="s">
        <v>1841</v>
      </c>
      <c r="D1208" s="19" t="s">
        <v>1888</v>
      </c>
      <c r="E1208" s="19" t="s">
        <v>1889</v>
      </c>
      <c r="F1208" s="21">
        <v>6193.85</v>
      </c>
      <c r="G1208" s="21">
        <v>1114.9000000000001</v>
      </c>
      <c r="H1208" s="30">
        <f t="shared" si="31"/>
        <v>7308.75</v>
      </c>
    </row>
    <row r="1209" spans="2:8">
      <c r="B1209" s="18" t="s">
        <v>1890</v>
      </c>
      <c r="C1209" s="18" t="s">
        <v>1841</v>
      </c>
      <c r="D1209" s="19" t="s">
        <v>1769</v>
      </c>
      <c r="E1209" s="19" t="s">
        <v>1891</v>
      </c>
      <c r="F1209" s="21">
        <v>176428</v>
      </c>
      <c r="G1209" s="21">
        <v>31757.040000000001</v>
      </c>
      <c r="H1209" s="30">
        <f t="shared" si="31"/>
        <v>208185.04</v>
      </c>
    </row>
    <row r="1210" spans="2:8">
      <c r="B1210" s="18" t="s">
        <v>1892</v>
      </c>
      <c r="C1210" s="18" t="s">
        <v>1841</v>
      </c>
      <c r="D1210" s="19" t="s">
        <v>1893</v>
      </c>
      <c r="E1210" s="19" t="s">
        <v>1894</v>
      </c>
      <c r="F1210" s="21">
        <v>42010.7</v>
      </c>
      <c r="G1210" s="21">
        <v>7561.92</v>
      </c>
      <c r="H1210" s="30">
        <f t="shared" si="31"/>
        <v>49572.619999999995</v>
      </c>
    </row>
    <row r="1211" spans="2:8">
      <c r="B1211" s="18" t="s">
        <v>1892</v>
      </c>
      <c r="C1211" s="18" t="s">
        <v>1841</v>
      </c>
      <c r="D1211" s="19" t="s">
        <v>1527</v>
      </c>
      <c r="E1211" s="19" t="s">
        <v>1895</v>
      </c>
      <c r="F1211" s="21">
        <v>118758.85</v>
      </c>
      <c r="G1211" s="21">
        <v>21376.6</v>
      </c>
      <c r="H1211" s="30">
        <f t="shared" si="31"/>
        <v>140135.45000000001</v>
      </c>
    </row>
    <row r="1212" spans="2:8">
      <c r="B1212" s="18" t="s">
        <v>1892</v>
      </c>
      <c r="C1212" s="18" t="s">
        <v>1841</v>
      </c>
      <c r="D1212" s="19" t="s">
        <v>1896</v>
      </c>
      <c r="E1212" s="19" t="s">
        <v>1897</v>
      </c>
      <c r="F1212" s="21">
        <v>88343.25</v>
      </c>
      <c r="G1212" s="21">
        <v>15901.78</v>
      </c>
      <c r="H1212" s="30">
        <f t="shared" si="31"/>
        <v>104245.03</v>
      </c>
    </row>
    <row r="1213" spans="2:8">
      <c r="B1213" s="18" t="s">
        <v>1892</v>
      </c>
      <c r="C1213" s="18" t="s">
        <v>1841</v>
      </c>
      <c r="D1213" s="19" t="s">
        <v>1898</v>
      </c>
      <c r="E1213" s="19" t="s">
        <v>1899</v>
      </c>
      <c r="F1213" s="21">
        <v>61030.5</v>
      </c>
      <c r="G1213" s="21">
        <v>10985.48</v>
      </c>
      <c r="H1213" s="30">
        <f t="shared" si="31"/>
        <v>72015.98</v>
      </c>
    </row>
    <row r="1214" spans="2:8">
      <c r="B1214" s="18" t="s">
        <v>1892</v>
      </c>
      <c r="C1214" s="18" t="s">
        <v>1841</v>
      </c>
      <c r="D1214" s="19" t="s">
        <v>1900</v>
      </c>
      <c r="E1214" s="19" t="s">
        <v>1901</v>
      </c>
      <c r="F1214" s="21">
        <v>77033.100000000006</v>
      </c>
      <c r="G1214" s="21">
        <v>13865.96</v>
      </c>
      <c r="H1214" s="30">
        <f t="shared" si="31"/>
        <v>90899.06</v>
      </c>
    </row>
    <row r="1215" spans="2:8">
      <c r="B1215" s="18" t="s">
        <v>1892</v>
      </c>
      <c r="C1215" s="18" t="s">
        <v>1841</v>
      </c>
      <c r="D1215" s="19" t="s">
        <v>1280</v>
      </c>
      <c r="E1215" s="19" t="s">
        <v>1902</v>
      </c>
      <c r="F1215" s="21">
        <v>58773.5</v>
      </c>
      <c r="G1215" s="21">
        <v>10579.24</v>
      </c>
      <c r="H1215" s="30">
        <f t="shared" si="31"/>
        <v>69352.740000000005</v>
      </c>
    </row>
    <row r="1216" spans="2:8">
      <c r="B1216" s="18" t="s">
        <v>1892</v>
      </c>
      <c r="C1216" s="18" t="s">
        <v>1841</v>
      </c>
      <c r="D1216" s="19" t="s">
        <v>1903</v>
      </c>
      <c r="E1216" s="19" t="s">
        <v>1904</v>
      </c>
      <c r="F1216" s="21">
        <v>21812</v>
      </c>
      <c r="G1216" s="21">
        <v>3926.16</v>
      </c>
      <c r="H1216" s="30">
        <f t="shared" si="31"/>
        <v>25738.16</v>
      </c>
    </row>
    <row r="1217" spans="2:8">
      <c r="B1217" s="18" t="s">
        <v>1892</v>
      </c>
      <c r="C1217" s="18" t="s">
        <v>1841</v>
      </c>
      <c r="D1217" s="19" t="s">
        <v>1905</v>
      </c>
      <c r="E1217" s="19" t="s">
        <v>1906</v>
      </c>
      <c r="F1217" s="21">
        <v>72212.789999999994</v>
      </c>
      <c r="G1217" s="21">
        <v>12998.3</v>
      </c>
      <c r="H1217" s="30">
        <f t="shared" si="31"/>
        <v>85211.09</v>
      </c>
    </row>
    <row r="1218" spans="2:8">
      <c r="B1218" s="18" t="s">
        <v>1892</v>
      </c>
      <c r="C1218" s="18" t="s">
        <v>1841</v>
      </c>
      <c r="D1218" s="19" t="s">
        <v>1907</v>
      </c>
      <c r="E1218" s="19" t="s">
        <v>1908</v>
      </c>
      <c r="F1218" s="21">
        <v>70758.48</v>
      </c>
      <c r="G1218" s="21">
        <v>12736.52</v>
      </c>
      <c r="H1218" s="30">
        <f t="shared" si="31"/>
        <v>83495</v>
      </c>
    </row>
    <row r="1219" spans="2:8">
      <c r="B1219" s="18" t="s">
        <v>1892</v>
      </c>
      <c r="C1219" s="18" t="s">
        <v>1841</v>
      </c>
      <c r="D1219" s="19" t="s">
        <v>1909</v>
      </c>
      <c r="E1219" s="19" t="s">
        <v>1910</v>
      </c>
      <c r="F1219" s="21">
        <v>38442.199999999997</v>
      </c>
      <c r="G1219" s="21">
        <v>6919.6</v>
      </c>
      <c r="H1219" s="30">
        <f t="shared" si="31"/>
        <v>45361.799999999996</v>
      </c>
    </row>
    <row r="1220" spans="2:8">
      <c r="B1220" s="18" t="s">
        <v>1892</v>
      </c>
      <c r="C1220" s="18" t="s">
        <v>1841</v>
      </c>
      <c r="D1220" s="19" t="s">
        <v>787</v>
      </c>
      <c r="E1220" s="19" t="s">
        <v>1911</v>
      </c>
      <c r="F1220" s="21">
        <v>53674.05</v>
      </c>
      <c r="G1220" s="21">
        <v>9661.32</v>
      </c>
      <c r="H1220" s="30">
        <f t="shared" si="31"/>
        <v>63335.37</v>
      </c>
    </row>
    <row r="1221" spans="2:8">
      <c r="B1221" s="18" t="s">
        <v>1892</v>
      </c>
      <c r="C1221" s="18" t="s">
        <v>1841</v>
      </c>
      <c r="D1221" s="19" t="s">
        <v>811</v>
      </c>
      <c r="E1221" s="19" t="s">
        <v>1912</v>
      </c>
      <c r="F1221" s="21">
        <v>19781.8</v>
      </c>
      <c r="G1221" s="21">
        <v>3560.72</v>
      </c>
      <c r="H1221" s="30">
        <f t="shared" si="31"/>
        <v>23342.52</v>
      </c>
    </row>
    <row r="1222" spans="2:8">
      <c r="B1222" s="18" t="s">
        <v>1913</v>
      </c>
      <c r="C1222" s="18" t="s">
        <v>1841</v>
      </c>
      <c r="D1222" s="19" t="s">
        <v>773</v>
      </c>
      <c r="E1222" s="19" t="s">
        <v>1914</v>
      </c>
      <c r="F1222" s="21">
        <v>727000</v>
      </c>
      <c r="G1222" s="21">
        <v>130860</v>
      </c>
      <c r="H1222" s="30">
        <f t="shared" si="31"/>
        <v>857860</v>
      </c>
    </row>
    <row r="1223" spans="2:8">
      <c r="B1223" s="18" t="s">
        <v>1915</v>
      </c>
      <c r="C1223" s="18" t="s">
        <v>1841</v>
      </c>
      <c r="D1223" s="19" t="s">
        <v>1272</v>
      </c>
      <c r="E1223" s="19" t="s">
        <v>1916</v>
      </c>
      <c r="F1223" s="21">
        <v>10400</v>
      </c>
      <c r="G1223" s="21">
        <v>1872</v>
      </c>
      <c r="H1223" s="30">
        <f t="shared" si="31"/>
        <v>12272</v>
      </c>
    </row>
    <row r="1224" spans="2:8">
      <c r="B1224" s="18" t="s">
        <v>1915</v>
      </c>
      <c r="C1224" s="18" t="s">
        <v>1841</v>
      </c>
      <c r="D1224" s="19" t="s">
        <v>1917</v>
      </c>
      <c r="E1224" s="19" t="s">
        <v>1918</v>
      </c>
      <c r="F1224" s="21">
        <v>10900</v>
      </c>
      <c r="G1224" s="21">
        <v>1962</v>
      </c>
      <c r="H1224" s="30">
        <f t="shared" si="31"/>
        <v>12862</v>
      </c>
    </row>
    <row r="1225" spans="2:8">
      <c r="B1225" s="18" t="s">
        <v>1919</v>
      </c>
      <c r="C1225" s="18" t="s">
        <v>1841</v>
      </c>
      <c r="D1225" s="19" t="s">
        <v>1920</v>
      </c>
      <c r="E1225" s="19" t="s">
        <v>1921</v>
      </c>
      <c r="F1225" s="21">
        <v>12200</v>
      </c>
      <c r="G1225" s="21">
        <v>2196</v>
      </c>
      <c r="H1225" s="30">
        <f t="shared" si="31"/>
        <v>14396</v>
      </c>
    </row>
    <row r="1226" spans="2:8">
      <c r="B1226" s="18" t="s">
        <v>1919</v>
      </c>
      <c r="C1226" s="18" t="s">
        <v>1841</v>
      </c>
      <c r="D1226" s="19" t="s">
        <v>1920</v>
      </c>
      <c r="E1226" s="19" t="s">
        <v>1922</v>
      </c>
      <c r="F1226" s="21">
        <v>6150</v>
      </c>
      <c r="G1226" s="21">
        <v>1107</v>
      </c>
      <c r="H1226" s="30">
        <f t="shared" si="31"/>
        <v>7257</v>
      </c>
    </row>
    <row r="1227" spans="2:8">
      <c r="B1227" s="18" t="s">
        <v>1923</v>
      </c>
      <c r="C1227" s="18" t="s">
        <v>1841</v>
      </c>
      <c r="D1227" s="19" t="s">
        <v>1924</v>
      </c>
      <c r="E1227" s="19" t="s">
        <v>1925</v>
      </c>
      <c r="F1227" s="21">
        <v>212345.57</v>
      </c>
      <c r="G1227" s="21">
        <v>38222.199999999997</v>
      </c>
      <c r="H1227" s="30">
        <f t="shared" si="31"/>
        <v>250567.77000000002</v>
      </c>
    </row>
    <row r="1228" spans="2:8">
      <c r="B1228" s="18" t="s">
        <v>1923</v>
      </c>
      <c r="C1228" s="18" t="s">
        <v>1841</v>
      </c>
      <c r="D1228" s="19" t="s">
        <v>1926</v>
      </c>
      <c r="E1228" s="19" t="s">
        <v>1927</v>
      </c>
      <c r="F1228" s="21">
        <v>4949.17</v>
      </c>
      <c r="G1228" s="21">
        <v>890.86</v>
      </c>
      <c r="H1228" s="30">
        <f t="shared" si="31"/>
        <v>5840.03</v>
      </c>
    </row>
    <row r="1229" spans="2:8">
      <c r="B1229" s="18" t="s">
        <v>1928</v>
      </c>
      <c r="C1229" s="18" t="s">
        <v>1841</v>
      </c>
      <c r="D1229" s="19" t="s">
        <v>1924</v>
      </c>
      <c r="E1229" s="19" t="s">
        <v>1929</v>
      </c>
      <c r="F1229" s="21">
        <v>210988.13</v>
      </c>
      <c r="G1229" s="21">
        <v>37977.86</v>
      </c>
      <c r="H1229" s="30">
        <f t="shared" si="31"/>
        <v>248965.99</v>
      </c>
    </row>
    <row r="1230" spans="2:8">
      <c r="B1230" s="18" t="s">
        <v>1928</v>
      </c>
      <c r="C1230" s="18" t="s">
        <v>1841</v>
      </c>
      <c r="D1230" s="19" t="s">
        <v>1388</v>
      </c>
      <c r="E1230" s="19" t="s">
        <v>1930</v>
      </c>
      <c r="F1230" s="21">
        <v>178663.56</v>
      </c>
      <c r="G1230" s="21">
        <v>32159.439999999999</v>
      </c>
      <c r="H1230" s="30">
        <f t="shared" si="31"/>
        <v>210823</v>
      </c>
    </row>
    <row r="1231" spans="2:8">
      <c r="B1231" s="18" t="s">
        <v>1928</v>
      </c>
      <c r="C1231" s="18" t="s">
        <v>1841</v>
      </c>
      <c r="D1231" s="19" t="s">
        <v>1931</v>
      </c>
      <c r="E1231" s="19" t="s">
        <v>1932</v>
      </c>
      <c r="F1231" s="21">
        <v>229981.34</v>
      </c>
      <c r="G1231" s="21">
        <v>41396.639999999999</v>
      </c>
      <c r="H1231" s="30">
        <f t="shared" si="31"/>
        <v>271377.98</v>
      </c>
    </row>
    <row r="1232" spans="2:8">
      <c r="B1232" s="18" t="s">
        <v>1928</v>
      </c>
      <c r="C1232" s="18" t="s">
        <v>1841</v>
      </c>
      <c r="D1232" s="19" t="s">
        <v>1933</v>
      </c>
      <c r="E1232" s="19" t="s">
        <v>1934</v>
      </c>
      <c r="F1232" s="21">
        <v>53050.92</v>
      </c>
      <c r="G1232" s="21">
        <v>9549.16</v>
      </c>
      <c r="H1232" s="30">
        <f t="shared" ref="H1232:H1295" si="32">+F1232+G1232</f>
        <v>62600.08</v>
      </c>
    </row>
    <row r="1233" spans="2:8">
      <c r="B1233" s="18" t="s">
        <v>1935</v>
      </c>
      <c r="C1233" s="18" t="s">
        <v>1841</v>
      </c>
      <c r="D1233" s="19" t="s">
        <v>1936</v>
      </c>
      <c r="E1233" s="19" t="s">
        <v>1937</v>
      </c>
      <c r="F1233" s="21">
        <v>32649.16</v>
      </c>
      <c r="G1233" s="21">
        <v>5876.84</v>
      </c>
      <c r="H1233" s="30">
        <f t="shared" si="32"/>
        <v>38526</v>
      </c>
    </row>
    <row r="1234" spans="2:8">
      <c r="B1234" s="18" t="s">
        <v>1935</v>
      </c>
      <c r="C1234" s="18" t="s">
        <v>1841</v>
      </c>
      <c r="D1234" s="19" t="s">
        <v>1900</v>
      </c>
      <c r="E1234" s="19" t="s">
        <v>1938</v>
      </c>
      <c r="F1234" s="21">
        <v>10883.06</v>
      </c>
      <c r="G1234" s="21">
        <v>1958.96</v>
      </c>
      <c r="H1234" s="30">
        <f t="shared" si="32"/>
        <v>12842.02</v>
      </c>
    </row>
    <row r="1235" spans="2:8">
      <c r="B1235" s="18" t="s">
        <v>1939</v>
      </c>
      <c r="C1235" s="18" t="s">
        <v>1841</v>
      </c>
      <c r="D1235" s="19" t="s">
        <v>1940</v>
      </c>
      <c r="E1235" s="19" t="s">
        <v>1941</v>
      </c>
      <c r="F1235" s="21">
        <v>32415.24</v>
      </c>
      <c r="G1235" s="21">
        <v>5834.74</v>
      </c>
      <c r="H1235" s="30">
        <f t="shared" si="32"/>
        <v>38249.980000000003</v>
      </c>
    </row>
    <row r="1236" spans="2:8">
      <c r="B1236" s="18" t="s">
        <v>1939</v>
      </c>
      <c r="C1236" s="18" t="s">
        <v>1841</v>
      </c>
      <c r="D1236" s="19" t="s">
        <v>1942</v>
      </c>
      <c r="E1236" s="19" t="s">
        <v>1943</v>
      </c>
      <c r="F1236" s="21">
        <v>28619.9</v>
      </c>
      <c r="G1236" s="21">
        <v>5151.58</v>
      </c>
      <c r="H1236" s="30">
        <f t="shared" si="32"/>
        <v>33771.480000000003</v>
      </c>
    </row>
    <row r="1237" spans="2:8">
      <c r="B1237" s="18" t="s">
        <v>1939</v>
      </c>
      <c r="C1237" s="18" t="s">
        <v>1841</v>
      </c>
      <c r="D1237" s="19" t="s">
        <v>1944</v>
      </c>
      <c r="E1237" s="19" t="s">
        <v>438</v>
      </c>
      <c r="F1237" s="21">
        <v>31356</v>
      </c>
      <c r="G1237" s="21">
        <v>5644.08</v>
      </c>
      <c r="H1237" s="30">
        <f t="shared" si="32"/>
        <v>37000.080000000002</v>
      </c>
    </row>
    <row r="1238" spans="2:8">
      <c r="B1238" s="18" t="s">
        <v>1939</v>
      </c>
      <c r="C1238" s="18" t="s">
        <v>1841</v>
      </c>
      <c r="D1238" s="19" t="s">
        <v>1533</v>
      </c>
      <c r="E1238" s="19" t="s">
        <v>439</v>
      </c>
      <c r="F1238" s="21">
        <v>41543.25</v>
      </c>
      <c r="G1238" s="21">
        <v>7477.78</v>
      </c>
      <c r="H1238" s="30">
        <f t="shared" si="32"/>
        <v>49021.03</v>
      </c>
    </row>
    <row r="1239" spans="2:8">
      <c r="B1239" s="18" t="s">
        <v>1939</v>
      </c>
      <c r="C1239" s="18" t="s">
        <v>1841</v>
      </c>
      <c r="D1239" s="19" t="s">
        <v>1945</v>
      </c>
      <c r="E1239" s="19" t="s">
        <v>1946</v>
      </c>
      <c r="F1239" s="21">
        <v>40077.03</v>
      </c>
      <c r="G1239" s="21">
        <v>7213.86</v>
      </c>
      <c r="H1239" s="30">
        <f t="shared" si="32"/>
        <v>47290.89</v>
      </c>
    </row>
    <row r="1240" spans="2:8">
      <c r="B1240" s="18" t="s">
        <v>1939</v>
      </c>
      <c r="C1240" s="18" t="s">
        <v>1841</v>
      </c>
      <c r="D1240" s="19" t="s">
        <v>1947</v>
      </c>
      <c r="E1240" s="19" t="s">
        <v>1948</v>
      </c>
      <c r="F1240" s="21">
        <v>41054.58</v>
      </c>
      <c r="G1240" s="21">
        <v>7389.82</v>
      </c>
      <c r="H1240" s="30">
        <f t="shared" si="32"/>
        <v>48444.4</v>
      </c>
    </row>
    <row r="1241" spans="2:8">
      <c r="B1241" s="18" t="s">
        <v>1939</v>
      </c>
      <c r="C1241" s="18" t="s">
        <v>1841</v>
      </c>
      <c r="D1241" s="19" t="s">
        <v>1949</v>
      </c>
      <c r="E1241" s="19" t="s">
        <v>442</v>
      </c>
      <c r="F1241" s="21">
        <v>41054.58</v>
      </c>
      <c r="G1241" s="21">
        <v>7389.82</v>
      </c>
      <c r="H1241" s="30">
        <f t="shared" si="32"/>
        <v>48444.4</v>
      </c>
    </row>
    <row r="1242" spans="2:8">
      <c r="B1242" s="18" t="s">
        <v>1939</v>
      </c>
      <c r="C1242" s="18" t="s">
        <v>1841</v>
      </c>
      <c r="D1242" s="19" t="s">
        <v>1282</v>
      </c>
      <c r="E1242" s="19" t="s">
        <v>1950</v>
      </c>
      <c r="F1242" s="21">
        <v>41864.400000000001</v>
      </c>
      <c r="G1242" s="21">
        <v>7535.6</v>
      </c>
      <c r="H1242" s="30">
        <f t="shared" si="32"/>
        <v>49400</v>
      </c>
    </row>
    <row r="1243" spans="2:8">
      <c r="B1243" s="18" t="s">
        <v>1939</v>
      </c>
      <c r="C1243" s="18" t="s">
        <v>1841</v>
      </c>
      <c r="D1243" s="19" t="s">
        <v>1951</v>
      </c>
      <c r="E1243" s="19" t="s">
        <v>1952</v>
      </c>
      <c r="F1243" s="21">
        <v>41864.400000000001</v>
      </c>
      <c r="G1243" s="21">
        <v>7535.6</v>
      </c>
      <c r="H1243" s="30">
        <f t="shared" si="32"/>
        <v>49400</v>
      </c>
    </row>
    <row r="1244" spans="2:8">
      <c r="B1244" s="18" t="s">
        <v>1939</v>
      </c>
      <c r="C1244" s="18" t="s">
        <v>1841</v>
      </c>
      <c r="D1244" s="19" t="s">
        <v>811</v>
      </c>
      <c r="E1244" s="19" t="s">
        <v>1953</v>
      </c>
      <c r="F1244" s="21">
        <v>42252</v>
      </c>
      <c r="G1244" s="21">
        <v>7605.36</v>
      </c>
      <c r="H1244" s="30">
        <f t="shared" si="32"/>
        <v>49857.36</v>
      </c>
    </row>
    <row r="1245" spans="2:8">
      <c r="B1245" s="18" t="s">
        <v>1939</v>
      </c>
      <c r="C1245" s="18" t="s">
        <v>1841</v>
      </c>
      <c r="D1245" s="19" t="s">
        <v>753</v>
      </c>
      <c r="E1245" s="19" t="s">
        <v>1954</v>
      </c>
      <c r="F1245" s="21">
        <v>38448</v>
      </c>
      <c r="G1245" s="21">
        <v>6920.64</v>
      </c>
      <c r="H1245" s="30">
        <f t="shared" si="32"/>
        <v>45368.639999999999</v>
      </c>
    </row>
    <row r="1246" spans="2:8">
      <c r="B1246" s="18" t="s">
        <v>1939</v>
      </c>
      <c r="C1246" s="18" t="s">
        <v>1841</v>
      </c>
      <c r="D1246" s="19" t="s">
        <v>1516</v>
      </c>
      <c r="E1246" s="19" t="s">
        <v>1955</v>
      </c>
      <c r="F1246" s="21">
        <v>41054.28</v>
      </c>
      <c r="G1246" s="21">
        <v>7389.78</v>
      </c>
      <c r="H1246" s="30">
        <f t="shared" si="32"/>
        <v>48444.06</v>
      </c>
    </row>
    <row r="1247" spans="2:8">
      <c r="B1247" s="18" t="s">
        <v>1939</v>
      </c>
      <c r="C1247" s="18" t="s">
        <v>1841</v>
      </c>
      <c r="D1247" s="19" t="s">
        <v>1516</v>
      </c>
      <c r="E1247" s="19" t="s">
        <v>1956</v>
      </c>
      <c r="F1247" s="21">
        <v>41163.24</v>
      </c>
      <c r="G1247" s="21">
        <v>7409.38</v>
      </c>
      <c r="H1247" s="30">
        <f t="shared" si="32"/>
        <v>48572.619999999995</v>
      </c>
    </row>
    <row r="1248" spans="2:8">
      <c r="B1248" s="18" t="s">
        <v>1939</v>
      </c>
      <c r="C1248" s="18" t="s">
        <v>1841</v>
      </c>
      <c r="D1248" s="19" t="s">
        <v>1518</v>
      </c>
      <c r="E1248" s="19" t="s">
        <v>1957</v>
      </c>
      <c r="F1248" s="21">
        <v>41054.58</v>
      </c>
      <c r="G1248" s="21">
        <v>7389.82</v>
      </c>
      <c r="H1248" s="30">
        <f t="shared" si="32"/>
        <v>48444.4</v>
      </c>
    </row>
    <row r="1249" spans="2:8">
      <c r="B1249" s="18" t="s">
        <v>1939</v>
      </c>
      <c r="C1249" s="18" t="s">
        <v>1841</v>
      </c>
      <c r="D1249" s="19" t="s">
        <v>813</v>
      </c>
      <c r="E1249" s="19" t="s">
        <v>1958</v>
      </c>
      <c r="F1249" s="21">
        <v>38827.9</v>
      </c>
      <c r="G1249" s="21">
        <v>6989.02</v>
      </c>
      <c r="H1249" s="30">
        <f t="shared" si="32"/>
        <v>45816.92</v>
      </c>
    </row>
    <row r="1250" spans="2:8">
      <c r="B1250" s="18" t="s">
        <v>1939</v>
      </c>
      <c r="C1250" s="18" t="s">
        <v>1841</v>
      </c>
      <c r="D1250" s="19" t="s">
        <v>1959</v>
      </c>
      <c r="E1250" s="19" t="s">
        <v>1960</v>
      </c>
      <c r="F1250" s="21">
        <v>41054.58</v>
      </c>
      <c r="G1250" s="21">
        <v>7389.82</v>
      </c>
      <c r="H1250" s="30">
        <f t="shared" si="32"/>
        <v>48444.4</v>
      </c>
    </row>
    <row r="1251" spans="2:8">
      <c r="B1251" s="18" t="s">
        <v>1939</v>
      </c>
      <c r="C1251" s="18" t="s">
        <v>1841</v>
      </c>
      <c r="D1251" s="19" t="s">
        <v>1447</v>
      </c>
      <c r="E1251" s="19" t="s">
        <v>1961</v>
      </c>
      <c r="F1251" s="21">
        <v>42240</v>
      </c>
      <c r="G1251" s="21">
        <v>7603.2</v>
      </c>
      <c r="H1251" s="30">
        <f t="shared" si="32"/>
        <v>49843.199999999997</v>
      </c>
    </row>
    <row r="1252" spans="2:8">
      <c r="B1252" s="18" t="s">
        <v>1939</v>
      </c>
      <c r="C1252" s="18" t="s">
        <v>1841</v>
      </c>
      <c r="D1252" s="19" t="s">
        <v>738</v>
      </c>
      <c r="E1252" s="19" t="s">
        <v>1962</v>
      </c>
      <c r="F1252" s="21">
        <v>32415.24</v>
      </c>
      <c r="G1252" s="21">
        <v>5834.74</v>
      </c>
      <c r="H1252" s="30">
        <f t="shared" si="32"/>
        <v>38249.980000000003</v>
      </c>
    </row>
    <row r="1253" spans="2:8">
      <c r="B1253" s="18" t="s">
        <v>1939</v>
      </c>
      <c r="C1253" s="18" t="s">
        <v>1841</v>
      </c>
      <c r="D1253" s="19" t="s">
        <v>1888</v>
      </c>
      <c r="E1253" s="19" t="s">
        <v>178</v>
      </c>
      <c r="F1253" s="21">
        <v>39194.910000000003</v>
      </c>
      <c r="G1253" s="21">
        <v>7055.08</v>
      </c>
      <c r="H1253" s="30">
        <f t="shared" si="32"/>
        <v>46249.990000000005</v>
      </c>
    </row>
    <row r="1254" spans="2:8">
      <c r="B1254" s="18" t="s">
        <v>1963</v>
      </c>
      <c r="C1254" s="18" t="s">
        <v>1841</v>
      </c>
      <c r="D1254" s="19" t="s">
        <v>1964</v>
      </c>
      <c r="E1254" s="19" t="s">
        <v>1965</v>
      </c>
      <c r="F1254" s="21">
        <v>66781</v>
      </c>
      <c r="G1254" s="21">
        <v>3339</v>
      </c>
      <c r="H1254" s="30">
        <f t="shared" si="32"/>
        <v>70120</v>
      </c>
    </row>
    <row r="1255" spans="2:8">
      <c r="B1255" s="18" t="s">
        <v>1963</v>
      </c>
      <c r="C1255" s="18" t="s">
        <v>1841</v>
      </c>
      <c r="D1255" s="19" t="s">
        <v>1966</v>
      </c>
      <c r="E1255" s="19" t="s">
        <v>1967</v>
      </c>
      <c r="F1255" s="21">
        <v>80867</v>
      </c>
      <c r="G1255" s="21">
        <v>4043</v>
      </c>
      <c r="H1255" s="30">
        <f t="shared" si="32"/>
        <v>84910</v>
      </c>
    </row>
    <row r="1256" spans="2:8">
      <c r="B1256" s="18" t="s">
        <v>1968</v>
      </c>
      <c r="C1256" s="18" t="s">
        <v>1841</v>
      </c>
      <c r="D1256" s="19" t="s">
        <v>1268</v>
      </c>
      <c r="E1256" s="19" t="s">
        <v>836</v>
      </c>
      <c r="F1256" s="21">
        <v>201483.32</v>
      </c>
      <c r="G1256" s="21">
        <v>36267</v>
      </c>
      <c r="H1256" s="30">
        <f t="shared" si="32"/>
        <v>237750.32</v>
      </c>
    </row>
    <row r="1257" spans="2:8">
      <c r="B1257" s="18" t="s">
        <v>1969</v>
      </c>
      <c r="C1257" s="18" t="s">
        <v>1841</v>
      </c>
      <c r="D1257" s="19" t="s">
        <v>1712</v>
      </c>
      <c r="E1257" s="19" t="s">
        <v>1970</v>
      </c>
      <c r="F1257" s="21">
        <v>5000</v>
      </c>
      <c r="G1257" s="21">
        <v>250</v>
      </c>
      <c r="H1257" s="30">
        <f t="shared" si="32"/>
        <v>5250</v>
      </c>
    </row>
    <row r="1258" spans="2:8">
      <c r="B1258" s="18" t="s">
        <v>1969</v>
      </c>
      <c r="C1258" s="18" t="s">
        <v>1841</v>
      </c>
      <c r="D1258" s="19" t="s">
        <v>1833</v>
      </c>
      <c r="E1258" s="19" t="s">
        <v>1971</v>
      </c>
      <c r="F1258" s="21">
        <v>21900</v>
      </c>
      <c r="G1258" s="21">
        <v>1095</v>
      </c>
      <c r="H1258" s="30">
        <f t="shared" si="32"/>
        <v>22995</v>
      </c>
    </row>
    <row r="1259" spans="2:8">
      <c r="B1259" s="18" t="s">
        <v>1969</v>
      </c>
      <c r="C1259" s="18" t="s">
        <v>1841</v>
      </c>
      <c r="D1259" s="19" t="s">
        <v>1615</v>
      </c>
      <c r="E1259" s="19" t="s">
        <v>1972</v>
      </c>
      <c r="F1259" s="21">
        <v>820000</v>
      </c>
      <c r="G1259" s="21">
        <v>103680</v>
      </c>
      <c r="H1259" s="30">
        <f t="shared" si="32"/>
        <v>923680</v>
      </c>
    </row>
    <row r="1260" spans="2:8">
      <c r="B1260" s="18" t="s">
        <v>1969</v>
      </c>
      <c r="C1260" s="18" t="s">
        <v>1841</v>
      </c>
      <c r="D1260" s="19" t="s">
        <v>1221</v>
      </c>
      <c r="E1260" s="19" t="s">
        <v>1973</v>
      </c>
      <c r="F1260" s="21">
        <v>161350</v>
      </c>
      <c r="G1260" s="21">
        <v>12565.5</v>
      </c>
      <c r="H1260" s="30">
        <f t="shared" si="32"/>
        <v>173915.5</v>
      </c>
    </row>
    <row r="1261" spans="2:8">
      <c r="B1261" s="18" t="s">
        <v>1974</v>
      </c>
      <c r="C1261" s="18" t="s">
        <v>1841</v>
      </c>
      <c r="D1261" s="19" t="s">
        <v>1646</v>
      </c>
      <c r="E1261" s="19" t="s">
        <v>1975</v>
      </c>
      <c r="F1261" s="21">
        <v>440810</v>
      </c>
      <c r="G1261" s="21">
        <v>79345.8</v>
      </c>
      <c r="H1261" s="30">
        <f t="shared" si="32"/>
        <v>520155.8</v>
      </c>
    </row>
    <row r="1262" spans="2:8">
      <c r="B1262" s="18" t="s">
        <v>1974</v>
      </c>
      <c r="C1262" s="18" t="s">
        <v>1841</v>
      </c>
      <c r="D1262" s="19" t="s">
        <v>1453</v>
      </c>
      <c r="E1262" s="19" t="s">
        <v>1976</v>
      </c>
      <c r="F1262" s="21">
        <v>19530</v>
      </c>
      <c r="G1262" s="21">
        <v>3515.4</v>
      </c>
      <c r="H1262" s="30">
        <f t="shared" si="32"/>
        <v>23045.4</v>
      </c>
    </row>
    <row r="1263" spans="2:8">
      <c r="B1263" s="18" t="s">
        <v>1977</v>
      </c>
      <c r="C1263" s="18" t="s">
        <v>1841</v>
      </c>
      <c r="D1263" s="19" t="s">
        <v>1161</v>
      </c>
      <c r="E1263" s="18"/>
      <c r="F1263" s="18"/>
      <c r="G1263" s="18"/>
      <c r="H1263" s="30">
        <v>1872772.1</v>
      </c>
    </row>
    <row r="1264" spans="2:8">
      <c r="B1264" s="18" t="s">
        <v>1840</v>
      </c>
      <c r="C1264" s="18" t="s">
        <v>1841</v>
      </c>
      <c r="D1264" s="19" t="s">
        <v>1113</v>
      </c>
      <c r="E1264" s="19" t="s">
        <v>1978</v>
      </c>
      <c r="F1264" s="21">
        <v>7600</v>
      </c>
      <c r="G1264" s="21">
        <v>380</v>
      </c>
      <c r="H1264" s="30">
        <f t="shared" si="32"/>
        <v>7980</v>
      </c>
    </row>
    <row r="1265" spans="2:8">
      <c r="B1265" s="18" t="s">
        <v>1840</v>
      </c>
      <c r="C1265" s="18" t="s">
        <v>1841</v>
      </c>
      <c r="D1265" s="19" t="s">
        <v>1712</v>
      </c>
      <c r="E1265" s="19" t="s">
        <v>1979</v>
      </c>
      <c r="F1265" s="21">
        <v>5400</v>
      </c>
      <c r="G1265" s="21">
        <v>270</v>
      </c>
      <c r="H1265" s="30">
        <f t="shared" si="32"/>
        <v>5670</v>
      </c>
    </row>
    <row r="1266" spans="2:8">
      <c r="B1266" s="18" t="s">
        <v>1840</v>
      </c>
      <c r="C1266" s="18" t="s">
        <v>1841</v>
      </c>
      <c r="D1266" s="19" t="s">
        <v>1712</v>
      </c>
      <c r="E1266" s="19" t="s">
        <v>1980</v>
      </c>
      <c r="F1266" s="21">
        <v>11000</v>
      </c>
      <c r="G1266" s="21">
        <v>550</v>
      </c>
      <c r="H1266" s="30">
        <f t="shared" si="32"/>
        <v>11550</v>
      </c>
    </row>
    <row r="1267" spans="2:8">
      <c r="B1267" s="18" t="s">
        <v>1840</v>
      </c>
      <c r="C1267" s="18" t="s">
        <v>1841</v>
      </c>
      <c r="D1267" s="19" t="s">
        <v>859</v>
      </c>
      <c r="E1267" s="19" t="s">
        <v>1981</v>
      </c>
      <c r="F1267" s="21">
        <v>6800</v>
      </c>
      <c r="G1267" s="21">
        <v>340</v>
      </c>
      <c r="H1267" s="30">
        <f t="shared" si="32"/>
        <v>7140</v>
      </c>
    </row>
    <row r="1268" spans="2:8">
      <c r="B1268" s="18" t="s">
        <v>1840</v>
      </c>
      <c r="C1268" s="18" t="s">
        <v>1841</v>
      </c>
      <c r="D1268" s="19" t="s">
        <v>944</v>
      </c>
      <c r="E1268" s="19" t="s">
        <v>1982</v>
      </c>
      <c r="F1268" s="21">
        <v>58000</v>
      </c>
      <c r="G1268" s="21">
        <v>2900</v>
      </c>
      <c r="H1268" s="30">
        <f t="shared" si="32"/>
        <v>60900</v>
      </c>
    </row>
    <row r="1269" spans="2:8">
      <c r="B1269" s="18" t="s">
        <v>1840</v>
      </c>
      <c r="C1269" s="18" t="s">
        <v>1841</v>
      </c>
      <c r="D1269" s="19" t="s">
        <v>1125</v>
      </c>
      <c r="E1269" s="19" t="s">
        <v>1983</v>
      </c>
      <c r="F1269" s="21">
        <v>16150</v>
      </c>
      <c r="G1269" s="21">
        <v>1691.5</v>
      </c>
      <c r="H1269" s="30">
        <f t="shared" si="32"/>
        <v>17841.5</v>
      </c>
    </row>
    <row r="1270" spans="2:8">
      <c r="B1270" s="18" t="s">
        <v>1840</v>
      </c>
      <c r="C1270" s="18" t="s">
        <v>1841</v>
      </c>
      <c r="D1270" s="19" t="s">
        <v>973</v>
      </c>
      <c r="E1270" s="19" t="s">
        <v>1984</v>
      </c>
      <c r="F1270" s="21">
        <v>3900</v>
      </c>
      <c r="G1270" s="21">
        <v>195</v>
      </c>
      <c r="H1270" s="30">
        <f t="shared" si="32"/>
        <v>4095</v>
      </c>
    </row>
    <row r="1271" spans="2:8">
      <c r="B1271" s="18" t="s">
        <v>1840</v>
      </c>
      <c r="C1271" s="18" t="s">
        <v>1841</v>
      </c>
      <c r="D1271" s="19" t="s">
        <v>1001</v>
      </c>
      <c r="E1271" s="19" t="s">
        <v>1985</v>
      </c>
      <c r="F1271" s="21">
        <v>96700</v>
      </c>
      <c r="G1271" s="21">
        <v>4835</v>
      </c>
      <c r="H1271" s="30">
        <f t="shared" si="32"/>
        <v>101535</v>
      </c>
    </row>
    <row r="1272" spans="2:8">
      <c r="B1272" s="18" t="s">
        <v>1849</v>
      </c>
      <c r="C1272" s="18" t="s">
        <v>1841</v>
      </c>
      <c r="D1272" s="19" t="s">
        <v>967</v>
      </c>
      <c r="E1272" s="19" t="s">
        <v>1986</v>
      </c>
      <c r="F1272" s="21">
        <v>10000</v>
      </c>
      <c r="G1272" s="21">
        <v>1800</v>
      </c>
      <c r="H1272" s="30">
        <f t="shared" si="32"/>
        <v>11800</v>
      </c>
    </row>
    <row r="1273" spans="2:8">
      <c r="B1273" s="18" t="s">
        <v>1849</v>
      </c>
      <c r="C1273" s="18" t="s">
        <v>1841</v>
      </c>
      <c r="D1273" s="19" t="s">
        <v>967</v>
      </c>
      <c r="E1273" s="19" t="s">
        <v>1987</v>
      </c>
      <c r="F1273" s="21">
        <v>180566.22</v>
      </c>
      <c r="G1273" s="21">
        <v>32501.919999999998</v>
      </c>
      <c r="H1273" s="30">
        <f t="shared" si="32"/>
        <v>213068.14</v>
      </c>
    </row>
    <row r="1274" spans="2:8">
      <c r="B1274" s="18" t="s">
        <v>1849</v>
      </c>
      <c r="C1274" s="18" t="s">
        <v>1841</v>
      </c>
      <c r="D1274" s="19" t="s">
        <v>973</v>
      </c>
      <c r="E1274" s="19" t="s">
        <v>1988</v>
      </c>
      <c r="F1274" s="21">
        <v>3570</v>
      </c>
      <c r="G1274" s="21">
        <v>642.6</v>
      </c>
      <c r="H1274" s="30">
        <f t="shared" si="32"/>
        <v>4212.6000000000004</v>
      </c>
    </row>
    <row r="1275" spans="2:8">
      <c r="B1275" s="18" t="s">
        <v>1849</v>
      </c>
      <c r="C1275" s="18" t="s">
        <v>1841</v>
      </c>
      <c r="D1275" s="19" t="s">
        <v>1740</v>
      </c>
      <c r="E1275" s="19" t="s">
        <v>1989</v>
      </c>
      <c r="F1275" s="21">
        <v>4100</v>
      </c>
      <c r="G1275" s="21">
        <v>738</v>
      </c>
      <c r="H1275" s="30">
        <f t="shared" si="32"/>
        <v>4838</v>
      </c>
    </row>
    <row r="1276" spans="2:8">
      <c r="B1276" s="18" t="s">
        <v>1849</v>
      </c>
      <c r="C1276" s="18" t="s">
        <v>1841</v>
      </c>
      <c r="D1276" s="19" t="s">
        <v>1138</v>
      </c>
      <c r="E1276" s="19" t="s">
        <v>1990</v>
      </c>
      <c r="F1276" s="21">
        <v>550</v>
      </c>
      <c r="G1276" s="21">
        <v>99</v>
      </c>
      <c r="H1276" s="30">
        <f t="shared" si="32"/>
        <v>649</v>
      </c>
    </row>
    <row r="1277" spans="2:8">
      <c r="B1277" s="18" t="s">
        <v>1991</v>
      </c>
      <c r="C1277" s="18" t="s">
        <v>1841</v>
      </c>
      <c r="D1277" s="19" t="s">
        <v>851</v>
      </c>
      <c r="E1277" s="19" t="s">
        <v>1992</v>
      </c>
      <c r="F1277" s="21">
        <v>92816.5</v>
      </c>
      <c r="G1277" s="21">
        <v>16706.96</v>
      </c>
      <c r="H1277" s="30">
        <f t="shared" si="32"/>
        <v>109523.45999999999</v>
      </c>
    </row>
    <row r="1278" spans="2:8">
      <c r="B1278" s="18" t="s">
        <v>1854</v>
      </c>
      <c r="C1278" s="18" t="s">
        <v>1841</v>
      </c>
      <c r="D1278" s="19" t="s">
        <v>1993</v>
      </c>
      <c r="E1278" s="19" t="s">
        <v>1994</v>
      </c>
      <c r="F1278" s="21">
        <v>109350</v>
      </c>
      <c r="G1278" s="21">
        <v>19683</v>
      </c>
      <c r="H1278" s="30">
        <f t="shared" si="32"/>
        <v>129033</v>
      </c>
    </row>
    <row r="1279" spans="2:8">
      <c r="B1279" s="18" t="s">
        <v>1857</v>
      </c>
      <c r="C1279" s="18" t="s">
        <v>1841</v>
      </c>
      <c r="D1279" s="19" t="s">
        <v>1098</v>
      </c>
      <c r="E1279" s="19" t="s">
        <v>1995</v>
      </c>
      <c r="F1279" s="21">
        <v>234320</v>
      </c>
      <c r="G1279" s="21">
        <v>42178</v>
      </c>
      <c r="H1279" s="30">
        <f t="shared" si="32"/>
        <v>276498</v>
      </c>
    </row>
    <row r="1280" spans="2:8">
      <c r="B1280" s="18" t="s">
        <v>1996</v>
      </c>
      <c r="C1280" s="18" t="s">
        <v>1841</v>
      </c>
      <c r="D1280" s="19" t="s">
        <v>851</v>
      </c>
      <c r="E1280" s="19" t="s">
        <v>1997</v>
      </c>
      <c r="F1280" s="21">
        <v>307000</v>
      </c>
      <c r="G1280" s="21">
        <v>55260</v>
      </c>
      <c r="H1280" s="30">
        <f t="shared" si="32"/>
        <v>362260</v>
      </c>
    </row>
    <row r="1281" spans="2:8">
      <c r="B1281" s="18" t="s">
        <v>1998</v>
      </c>
      <c r="C1281" s="18" t="s">
        <v>1841</v>
      </c>
      <c r="D1281" s="19" t="s">
        <v>881</v>
      </c>
      <c r="E1281" s="19" t="s">
        <v>1999</v>
      </c>
      <c r="F1281" s="21">
        <v>12500</v>
      </c>
      <c r="G1281" s="21">
        <v>2250</v>
      </c>
      <c r="H1281" s="30">
        <f t="shared" si="32"/>
        <v>14750</v>
      </c>
    </row>
    <row r="1282" spans="2:8">
      <c r="B1282" s="18" t="s">
        <v>1998</v>
      </c>
      <c r="C1282" s="18" t="s">
        <v>1841</v>
      </c>
      <c r="D1282" s="19" t="s">
        <v>2000</v>
      </c>
      <c r="E1282" s="19" t="s">
        <v>2001</v>
      </c>
      <c r="F1282" s="21">
        <v>16100</v>
      </c>
      <c r="G1282" s="21">
        <v>2898</v>
      </c>
      <c r="H1282" s="30">
        <f t="shared" si="32"/>
        <v>18998</v>
      </c>
    </row>
    <row r="1283" spans="2:8">
      <c r="B1283" s="18" t="s">
        <v>2002</v>
      </c>
      <c r="C1283" s="18" t="s">
        <v>1841</v>
      </c>
      <c r="D1283" s="19" t="s">
        <v>893</v>
      </c>
      <c r="E1283" s="19" t="s">
        <v>2003</v>
      </c>
      <c r="F1283" s="21">
        <v>16500</v>
      </c>
      <c r="G1283" s="21">
        <v>825</v>
      </c>
      <c r="H1283" s="30">
        <f t="shared" si="32"/>
        <v>17325</v>
      </c>
    </row>
    <row r="1284" spans="2:8">
      <c r="B1284" s="18" t="s">
        <v>2002</v>
      </c>
      <c r="C1284" s="18" t="s">
        <v>1841</v>
      </c>
      <c r="D1284" s="19" t="s">
        <v>946</v>
      </c>
      <c r="E1284" s="19" t="s">
        <v>2004</v>
      </c>
      <c r="F1284" s="21">
        <v>19400</v>
      </c>
      <c r="G1284" s="21">
        <v>970</v>
      </c>
      <c r="H1284" s="30">
        <f t="shared" si="32"/>
        <v>20370</v>
      </c>
    </row>
    <row r="1285" spans="2:8">
      <c r="B1285" s="18" t="s">
        <v>2002</v>
      </c>
      <c r="C1285" s="18" t="s">
        <v>1841</v>
      </c>
      <c r="D1285" s="19" t="s">
        <v>1331</v>
      </c>
      <c r="E1285" s="19" t="s">
        <v>2005</v>
      </c>
      <c r="F1285" s="21">
        <v>63590</v>
      </c>
      <c r="G1285" s="21">
        <v>3179.5</v>
      </c>
      <c r="H1285" s="30">
        <f t="shared" si="32"/>
        <v>66769.5</v>
      </c>
    </row>
    <row r="1286" spans="2:8">
      <c r="B1286" s="18" t="s">
        <v>2002</v>
      </c>
      <c r="C1286" s="18" t="s">
        <v>1841</v>
      </c>
      <c r="D1286" s="19" t="s">
        <v>1003</v>
      </c>
      <c r="E1286" s="19" t="s">
        <v>2006</v>
      </c>
      <c r="F1286" s="21">
        <v>51675</v>
      </c>
      <c r="G1286" s="21">
        <v>2583.75</v>
      </c>
      <c r="H1286" s="30">
        <f t="shared" si="32"/>
        <v>54258.75</v>
      </c>
    </row>
    <row r="1287" spans="2:8">
      <c r="B1287" s="18" t="s">
        <v>2007</v>
      </c>
      <c r="C1287" s="18" t="s">
        <v>1841</v>
      </c>
      <c r="D1287" s="19" t="s">
        <v>2008</v>
      </c>
      <c r="E1287" s="19" t="s">
        <v>2009</v>
      </c>
      <c r="F1287" s="21">
        <v>231002</v>
      </c>
      <c r="G1287" s="21">
        <v>41580.36</v>
      </c>
      <c r="H1287" s="30">
        <f t="shared" si="32"/>
        <v>272582.36</v>
      </c>
    </row>
    <row r="1288" spans="2:8">
      <c r="B1288" s="18" t="s">
        <v>2007</v>
      </c>
      <c r="C1288" s="18" t="s">
        <v>1841</v>
      </c>
      <c r="D1288" s="19" t="s">
        <v>921</v>
      </c>
      <c r="E1288" s="19" t="s">
        <v>2010</v>
      </c>
      <c r="F1288" s="21">
        <v>656710</v>
      </c>
      <c r="G1288" s="21">
        <v>118207.8</v>
      </c>
      <c r="H1288" s="30">
        <f t="shared" si="32"/>
        <v>774917.8</v>
      </c>
    </row>
    <row r="1289" spans="2:8">
      <c r="B1289" s="18" t="s">
        <v>2007</v>
      </c>
      <c r="C1289" s="18" t="s">
        <v>1841</v>
      </c>
      <c r="D1289" s="19" t="s">
        <v>1456</v>
      </c>
      <c r="E1289" s="19" t="s">
        <v>2011</v>
      </c>
      <c r="F1289" s="21">
        <v>692770</v>
      </c>
      <c r="G1289" s="21">
        <v>124698.6</v>
      </c>
      <c r="H1289" s="30">
        <f t="shared" si="32"/>
        <v>817468.6</v>
      </c>
    </row>
    <row r="1290" spans="2:8">
      <c r="B1290" s="18" t="s">
        <v>2007</v>
      </c>
      <c r="C1290" s="18" t="s">
        <v>1841</v>
      </c>
      <c r="D1290" s="19" t="s">
        <v>2012</v>
      </c>
      <c r="E1290" s="19" t="s">
        <v>2013</v>
      </c>
      <c r="F1290" s="21">
        <v>394410</v>
      </c>
      <c r="G1290" s="21">
        <v>70993.8</v>
      </c>
      <c r="H1290" s="30">
        <f t="shared" si="32"/>
        <v>465403.8</v>
      </c>
    </row>
    <row r="1291" spans="2:8">
      <c r="B1291" s="18" t="s">
        <v>2014</v>
      </c>
      <c r="C1291" s="18" t="s">
        <v>1841</v>
      </c>
      <c r="D1291" s="19" t="s">
        <v>961</v>
      </c>
      <c r="E1291" s="19" t="s">
        <v>2015</v>
      </c>
      <c r="F1291" s="21">
        <v>684000</v>
      </c>
      <c r="G1291" s="21">
        <v>123120.01</v>
      </c>
      <c r="H1291" s="30">
        <f t="shared" si="32"/>
        <v>807120.01</v>
      </c>
    </row>
    <row r="1292" spans="2:8">
      <c r="B1292" s="18" t="s">
        <v>2016</v>
      </c>
      <c r="C1292" s="18" t="s">
        <v>1841</v>
      </c>
      <c r="D1292" s="19" t="s">
        <v>875</v>
      </c>
      <c r="E1292" s="19" t="s">
        <v>2017</v>
      </c>
      <c r="F1292" s="21">
        <v>38527</v>
      </c>
      <c r="G1292" s="21">
        <v>1926.35</v>
      </c>
      <c r="H1292" s="30">
        <f t="shared" si="32"/>
        <v>40453.35</v>
      </c>
    </row>
    <row r="1293" spans="2:8">
      <c r="B1293" s="18" t="s">
        <v>1262</v>
      </c>
      <c r="C1293" s="18" t="s">
        <v>1841</v>
      </c>
      <c r="D1293" s="19" t="s">
        <v>1698</v>
      </c>
      <c r="E1293" s="19" t="s">
        <v>2018</v>
      </c>
      <c r="F1293" s="21">
        <v>373154</v>
      </c>
      <c r="G1293" s="21">
        <v>67167.72</v>
      </c>
      <c r="H1293" s="30">
        <f t="shared" si="32"/>
        <v>440321.72</v>
      </c>
    </row>
    <row r="1294" spans="2:8">
      <c r="B1294" s="18" t="s">
        <v>1262</v>
      </c>
      <c r="C1294" s="18" t="s">
        <v>1841</v>
      </c>
      <c r="D1294" s="19" t="s">
        <v>910</v>
      </c>
      <c r="E1294" s="19" t="s">
        <v>2019</v>
      </c>
      <c r="F1294" s="21">
        <v>203753</v>
      </c>
      <c r="G1294" s="21">
        <v>36675.54</v>
      </c>
      <c r="H1294" s="30">
        <f t="shared" si="32"/>
        <v>240428.54</v>
      </c>
    </row>
    <row r="1295" spans="2:8">
      <c r="B1295" s="18" t="s">
        <v>1262</v>
      </c>
      <c r="C1295" s="18" t="s">
        <v>1841</v>
      </c>
      <c r="D1295" s="19" t="s">
        <v>1204</v>
      </c>
      <c r="E1295" s="19" t="s">
        <v>2020</v>
      </c>
      <c r="F1295" s="21">
        <v>1800</v>
      </c>
      <c r="G1295" s="21">
        <v>324</v>
      </c>
      <c r="H1295" s="30">
        <f t="shared" si="32"/>
        <v>2124</v>
      </c>
    </row>
    <row r="1296" spans="2:8">
      <c r="B1296" s="18" t="s">
        <v>1262</v>
      </c>
      <c r="C1296" s="18" t="s">
        <v>1841</v>
      </c>
      <c r="D1296" s="19" t="s">
        <v>1204</v>
      </c>
      <c r="E1296" s="19" t="s">
        <v>2021</v>
      </c>
      <c r="F1296" s="21">
        <v>1175</v>
      </c>
      <c r="G1296" s="21">
        <v>211.5</v>
      </c>
      <c r="H1296" s="30">
        <f t="shared" ref="H1296:H1359" si="33">+F1296+G1296</f>
        <v>1386.5</v>
      </c>
    </row>
    <row r="1297" spans="2:8">
      <c r="B1297" s="18" t="s">
        <v>1262</v>
      </c>
      <c r="C1297" s="18" t="s">
        <v>1841</v>
      </c>
      <c r="D1297" s="19" t="s">
        <v>1204</v>
      </c>
      <c r="E1297" s="19" t="s">
        <v>2022</v>
      </c>
      <c r="F1297" s="21">
        <v>4800</v>
      </c>
      <c r="G1297" s="21">
        <v>864</v>
      </c>
      <c r="H1297" s="30">
        <f t="shared" si="33"/>
        <v>5664</v>
      </c>
    </row>
    <row r="1298" spans="2:8">
      <c r="B1298" s="18" t="s">
        <v>1262</v>
      </c>
      <c r="C1298" s="18" t="s">
        <v>1841</v>
      </c>
      <c r="D1298" s="19" t="s">
        <v>937</v>
      </c>
      <c r="E1298" s="19" t="s">
        <v>2023</v>
      </c>
      <c r="F1298" s="21">
        <v>1800</v>
      </c>
      <c r="G1298" s="21">
        <v>324</v>
      </c>
      <c r="H1298" s="30">
        <f t="shared" si="33"/>
        <v>2124</v>
      </c>
    </row>
    <row r="1299" spans="2:8">
      <c r="B1299" s="18" t="s">
        <v>1262</v>
      </c>
      <c r="C1299" s="18" t="s">
        <v>1841</v>
      </c>
      <c r="D1299" s="19" t="s">
        <v>963</v>
      </c>
      <c r="E1299" s="19" t="s">
        <v>2024</v>
      </c>
      <c r="F1299" s="21">
        <v>1175</v>
      </c>
      <c r="G1299" s="21">
        <v>211.5</v>
      </c>
      <c r="H1299" s="30">
        <f t="shared" si="33"/>
        <v>1386.5</v>
      </c>
    </row>
    <row r="1300" spans="2:8">
      <c r="B1300" s="18" t="s">
        <v>1262</v>
      </c>
      <c r="C1300" s="18" t="s">
        <v>1841</v>
      </c>
      <c r="D1300" s="19" t="s">
        <v>2025</v>
      </c>
      <c r="E1300" s="19" t="s">
        <v>2026</v>
      </c>
      <c r="F1300" s="21">
        <v>1244601</v>
      </c>
      <c r="G1300" s="21">
        <v>220560.18</v>
      </c>
      <c r="H1300" s="30">
        <f t="shared" si="33"/>
        <v>1465161.18</v>
      </c>
    </row>
    <row r="1301" spans="2:8">
      <c r="B1301" s="18" t="s">
        <v>1262</v>
      </c>
      <c r="C1301" s="18" t="s">
        <v>1841</v>
      </c>
      <c r="D1301" s="19" t="s">
        <v>2027</v>
      </c>
      <c r="E1301" s="19" t="s">
        <v>2028</v>
      </c>
      <c r="F1301" s="21">
        <v>4800</v>
      </c>
      <c r="G1301" s="21">
        <v>864</v>
      </c>
      <c r="H1301" s="30">
        <f t="shared" si="33"/>
        <v>5664</v>
      </c>
    </row>
    <row r="1302" spans="2:8">
      <c r="B1302" s="18" t="s">
        <v>1262</v>
      </c>
      <c r="C1302" s="18" t="s">
        <v>1841</v>
      </c>
      <c r="D1302" s="19" t="s">
        <v>1029</v>
      </c>
      <c r="E1302" s="19" t="s">
        <v>2029</v>
      </c>
      <c r="F1302" s="21">
        <v>51255.44</v>
      </c>
      <c r="G1302" s="21">
        <v>9225.98</v>
      </c>
      <c r="H1302" s="30">
        <f t="shared" si="33"/>
        <v>60481.42</v>
      </c>
    </row>
    <row r="1303" spans="2:8">
      <c r="B1303" s="18" t="s">
        <v>2030</v>
      </c>
      <c r="C1303" s="18" t="s">
        <v>1841</v>
      </c>
      <c r="D1303" s="19" t="s">
        <v>854</v>
      </c>
      <c r="E1303" s="19" t="s">
        <v>2031</v>
      </c>
      <c r="F1303" s="21">
        <v>29370</v>
      </c>
      <c r="G1303" s="21">
        <v>3524.4</v>
      </c>
      <c r="H1303" s="30">
        <f t="shared" si="33"/>
        <v>32894.400000000001</v>
      </c>
    </row>
    <row r="1304" spans="2:8">
      <c r="B1304" s="18" t="s">
        <v>2030</v>
      </c>
      <c r="C1304" s="18" t="s">
        <v>1841</v>
      </c>
      <c r="D1304" s="19" t="s">
        <v>1825</v>
      </c>
      <c r="E1304" s="19" t="s">
        <v>2032</v>
      </c>
      <c r="F1304" s="21">
        <v>7350</v>
      </c>
      <c r="G1304" s="21">
        <v>367.5</v>
      </c>
      <c r="H1304" s="30">
        <f t="shared" si="33"/>
        <v>7717.5</v>
      </c>
    </row>
    <row r="1305" spans="2:8">
      <c r="B1305" s="18" t="s">
        <v>2030</v>
      </c>
      <c r="C1305" s="18" t="s">
        <v>1841</v>
      </c>
      <c r="D1305" s="19" t="s">
        <v>1456</v>
      </c>
      <c r="E1305" s="19" t="s">
        <v>2033</v>
      </c>
      <c r="F1305" s="21">
        <v>451580</v>
      </c>
      <c r="G1305" s="21">
        <v>35744.6</v>
      </c>
      <c r="H1305" s="30">
        <f t="shared" si="33"/>
        <v>487324.6</v>
      </c>
    </row>
    <row r="1306" spans="2:8">
      <c r="B1306" s="18" t="s">
        <v>2034</v>
      </c>
      <c r="C1306" s="18" t="s">
        <v>1841</v>
      </c>
      <c r="D1306" s="19" t="s">
        <v>1695</v>
      </c>
      <c r="E1306" s="19" t="s">
        <v>2035</v>
      </c>
      <c r="F1306" s="21">
        <v>62815.76</v>
      </c>
      <c r="G1306" s="21">
        <v>11306.84</v>
      </c>
      <c r="H1306" s="30">
        <f t="shared" si="33"/>
        <v>74122.600000000006</v>
      </c>
    </row>
    <row r="1307" spans="2:8">
      <c r="B1307" s="18" t="s">
        <v>1868</v>
      </c>
      <c r="C1307" s="18" t="s">
        <v>1841</v>
      </c>
      <c r="D1307" s="19" t="s">
        <v>2036</v>
      </c>
      <c r="E1307" s="19" t="s">
        <v>2037</v>
      </c>
      <c r="F1307" s="21">
        <v>32475</v>
      </c>
      <c r="G1307" s="21">
        <v>5845.5</v>
      </c>
      <c r="H1307" s="30">
        <f t="shared" si="33"/>
        <v>38320.5</v>
      </c>
    </row>
    <row r="1308" spans="2:8">
      <c r="B1308" s="18" t="s">
        <v>2038</v>
      </c>
      <c r="C1308" s="18" t="s">
        <v>1841</v>
      </c>
      <c r="D1308" s="19" t="s">
        <v>1698</v>
      </c>
      <c r="E1308" s="19" t="s">
        <v>2039</v>
      </c>
      <c r="F1308" s="21">
        <v>575951.51</v>
      </c>
      <c r="G1308" s="21">
        <v>69114.2</v>
      </c>
      <c r="H1308" s="30">
        <f t="shared" si="33"/>
        <v>645065.71</v>
      </c>
    </row>
    <row r="1309" spans="2:8">
      <c r="B1309" s="18" t="s">
        <v>2038</v>
      </c>
      <c r="C1309" s="18" t="s">
        <v>1841</v>
      </c>
      <c r="D1309" s="19" t="s">
        <v>950</v>
      </c>
      <c r="E1309" s="19" t="s">
        <v>2040</v>
      </c>
      <c r="F1309" s="21">
        <v>920870.25</v>
      </c>
      <c r="G1309" s="21">
        <v>110504.44</v>
      </c>
      <c r="H1309" s="30">
        <f t="shared" si="33"/>
        <v>1031374.69</v>
      </c>
    </row>
    <row r="1310" spans="2:8">
      <c r="B1310" s="18" t="s">
        <v>2038</v>
      </c>
      <c r="C1310" s="18" t="s">
        <v>1841</v>
      </c>
      <c r="D1310" s="19" t="s">
        <v>2041</v>
      </c>
      <c r="E1310" s="19" t="s">
        <v>2042</v>
      </c>
      <c r="F1310" s="21">
        <v>201750</v>
      </c>
      <c r="G1310" s="21">
        <v>24210</v>
      </c>
      <c r="H1310" s="30">
        <f t="shared" si="33"/>
        <v>225960</v>
      </c>
    </row>
    <row r="1311" spans="2:8">
      <c r="B1311" s="18" t="s">
        <v>2038</v>
      </c>
      <c r="C1311" s="18" t="s">
        <v>1841</v>
      </c>
      <c r="D1311" s="19" t="s">
        <v>2041</v>
      </c>
      <c r="E1311" s="19" t="s">
        <v>2043</v>
      </c>
      <c r="F1311" s="21">
        <v>316627.5</v>
      </c>
      <c r="G1311" s="21">
        <v>37995.300000000003</v>
      </c>
      <c r="H1311" s="30">
        <f t="shared" si="33"/>
        <v>354622.8</v>
      </c>
    </row>
    <row r="1312" spans="2:8">
      <c r="B1312" s="18" t="s">
        <v>1875</v>
      </c>
      <c r="C1312" s="18" t="s">
        <v>1841</v>
      </c>
      <c r="D1312" s="19" t="s">
        <v>2044</v>
      </c>
      <c r="E1312" s="19" t="s">
        <v>2045</v>
      </c>
      <c r="F1312" s="21">
        <v>14311.86</v>
      </c>
      <c r="G1312" s="21">
        <v>2576.14</v>
      </c>
      <c r="H1312" s="30">
        <f t="shared" si="33"/>
        <v>16888</v>
      </c>
    </row>
    <row r="1313" spans="2:8">
      <c r="B1313" s="18" t="s">
        <v>1875</v>
      </c>
      <c r="C1313" s="18" t="s">
        <v>1841</v>
      </c>
      <c r="D1313" s="19" t="s">
        <v>1576</v>
      </c>
      <c r="E1313" s="19" t="s">
        <v>2046</v>
      </c>
      <c r="F1313" s="21">
        <v>29861.79</v>
      </c>
      <c r="G1313" s="21">
        <v>5375.1</v>
      </c>
      <c r="H1313" s="30">
        <f t="shared" si="33"/>
        <v>35236.89</v>
      </c>
    </row>
    <row r="1314" spans="2:8">
      <c r="B1314" s="18" t="s">
        <v>1875</v>
      </c>
      <c r="C1314" s="18" t="s">
        <v>1841</v>
      </c>
      <c r="D1314" s="19" t="s">
        <v>1333</v>
      </c>
      <c r="E1314" s="19" t="s">
        <v>2047</v>
      </c>
      <c r="F1314" s="21">
        <v>31625.39</v>
      </c>
      <c r="G1314" s="21">
        <v>5692.58</v>
      </c>
      <c r="H1314" s="30">
        <f t="shared" si="33"/>
        <v>37317.97</v>
      </c>
    </row>
    <row r="1315" spans="2:8">
      <c r="B1315" s="18" t="s">
        <v>1875</v>
      </c>
      <c r="C1315" s="18" t="s">
        <v>1841</v>
      </c>
      <c r="D1315" s="19" t="s">
        <v>1333</v>
      </c>
      <c r="E1315" s="19" t="s">
        <v>2048</v>
      </c>
      <c r="F1315" s="21">
        <v>33992.35</v>
      </c>
      <c r="G1315" s="21">
        <v>6118.62</v>
      </c>
      <c r="H1315" s="30">
        <f t="shared" si="33"/>
        <v>40110.97</v>
      </c>
    </row>
    <row r="1316" spans="2:8">
      <c r="B1316" s="18" t="s">
        <v>1875</v>
      </c>
      <c r="C1316" s="18" t="s">
        <v>1841</v>
      </c>
      <c r="D1316" s="19" t="s">
        <v>1333</v>
      </c>
      <c r="E1316" s="19" t="s">
        <v>2049</v>
      </c>
      <c r="F1316" s="21">
        <v>4455.28</v>
      </c>
      <c r="G1316" s="21">
        <v>801.94</v>
      </c>
      <c r="H1316" s="30">
        <f t="shared" si="33"/>
        <v>5257.2199999999993</v>
      </c>
    </row>
    <row r="1317" spans="2:8">
      <c r="B1317" s="18" t="s">
        <v>1875</v>
      </c>
      <c r="C1317" s="18" t="s">
        <v>1841</v>
      </c>
      <c r="D1317" s="19" t="s">
        <v>1692</v>
      </c>
      <c r="E1317" s="19" t="s">
        <v>2050</v>
      </c>
      <c r="F1317" s="21">
        <v>36384.400000000001</v>
      </c>
      <c r="G1317" s="21">
        <v>6549.2</v>
      </c>
      <c r="H1317" s="30">
        <f t="shared" si="33"/>
        <v>42933.599999999999</v>
      </c>
    </row>
    <row r="1318" spans="2:8">
      <c r="B1318" s="18" t="s">
        <v>1875</v>
      </c>
      <c r="C1318" s="18" t="s">
        <v>1841</v>
      </c>
      <c r="D1318" s="19" t="s">
        <v>1692</v>
      </c>
      <c r="E1318" s="19" t="s">
        <v>2051</v>
      </c>
      <c r="F1318" s="21">
        <v>41255.379999999997</v>
      </c>
      <c r="G1318" s="21">
        <v>7425.96</v>
      </c>
      <c r="H1318" s="30">
        <f t="shared" si="33"/>
        <v>48681.34</v>
      </c>
    </row>
    <row r="1319" spans="2:8">
      <c r="B1319" s="18" t="s">
        <v>1875</v>
      </c>
      <c r="C1319" s="18" t="s">
        <v>1841</v>
      </c>
      <c r="D1319" s="19" t="s">
        <v>1301</v>
      </c>
      <c r="E1319" s="19" t="s">
        <v>2052</v>
      </c>
      <c r="F1319" s="21">
        <v>12284.1</v>
      </c>
      <c r="G1319" s="21">
        <v>2211.14</v>
      </c>
      <c r="H1319" s="30">
        <f t="shared" si="33"/>
        <v>14495.24</v>
      </c>
    </row>
    <row r="1320" spans="2:8">
      <c r="B1320" s="18" t="s">
        <v>1875</v>
      </c>
      <c r="C1320" s="18" t="s">
        <v>1841</v>
      </c>
      <c r="D1320" s="19" t="s">
        <v>1581</v>
      </c>
      <c r="E1320" s="19" t="s">
        <v>2053</v>
      </c>
      <c r="F1320" s="21">
        <v>120205.23</v>
      </c>
      <c r="G1320" s="21">
        <v>21636.959999999999</v>
      </c>
      <c r="H1320" s="30">
        <f t="shared" si="33"/>
        <v>141842.19</v>
      </c>
    </row>
    <row r="1321" spans="2:8">
      <c r="B1321" s="18" t="s">
        <v>1875</v>
      </c>
      <c r="C1321" s="18" t="s">
        <v>1841</v>
      </c>
      <c r="D1321" s="19" t="s">
        <v>1146</v>
      </c>
      <c r="E1321" s="19" t="s">
        <v>2054</v>
      </c>
      <c r="F1321" s="21">
        <v>35824.04</v>
      </c>
      <c r="G1321" s="21">
        <v>6448.32</v>
      </c>
      <c r="H1321" s="30">
        <f t="shared" si="33"/>
        <v>42272.36</v>
      </c>
    </row>
    <row r="1322" spans="2:8">
      <c r="B1322" s="18" t="s">
        <v>2055</v>
      </c>
      <c r="C1322" s="18" t="s">
        <v>1841</v>
      </c>
      <c r="D1322" s="19" t="s">
        <v>991</v>
      </c>
      <c r="E1322" s="19" t="s">
        <v>2056</v>
      </c>
      <c r="F1322" s="21">
        <v>68457.62</v>
      </c>
      <c r="G1322" s="21">
        <v>12322.38</v>
      </c>
      <c r="H1322" s="30">
        <f t="shared" si="33"/>
        <v>80780</v>
      </c>
    </row>
    <row r="1323" spans="2:8">
      <c r="B1323" s="18" t="s">
        <v>2055</v>
      </c>
      <c r="C1323" s="18" t="s">
        <v>1841</v>
      </c>
      <c r="D1323" s="19" t="s">
        <v>2057</v>
      </c>
      <c r="E1323" s="19" t="s">
        <v>2058</v>
      </c>
      <c r="F1323" s="21">
        <v>7857.1</v>
      </c>
      <c r="G1323" s="21">
        <v>392.86</v>
      </c>
      <c r="H1323" s="30">
        <f t="shared" si="33"/>
        <v>8249.9600000000009</v>
      </c>
    </row>
    <row r="1324" spans="2:8">
      <c r="B1324" s="18" t="s">
        <v>1939</v>
      </c>
      <c r="C1324" s="18" t="s">
        <v>1841</v>
      </c>
      <c r="D1324" s="19" t="s">
        <v>1698</v>
      </c>
      <c r="E1324" s="19" t="s">
        <v>2059</v>
      </c>
      <c r="F1324" s="21">
        <v>41780</v>
      </c>
      <c r="G1324" s="21">
        <v>7520.4</v>
      </c>
      <c r="H1324" s="30">
        <f t="shared" si="33"/>
        <v>49300.4</v>
      </c>
    </row>
    <row r="1325" spans="2:8">
      <c r="B1325" s="18" t="s">
        <v>1939</v>
      </c>
      <c r="C1325" s="18" t="s">
        <v>1841</v>
      </c>
      <c r="D1325" s="19" t="s">
        <v>2008</v>
      </c>
      <c r="E1325" s="19" t="s">
        <v>2060</v>
      </c>
      <c r="F1325" s="21">
        <v>39332.43</v>
      </c>
      <c r="G1325" s="21">
        <v>7079.84</v>
      </c>
      <c r="H1325" s="30">
        <f t="shared" si="33"/>
        <v>46412.270000000004</v>
      </c>
    </row>
    <row r="1326" spans="2:8">
      <c r="B1326" s="18" t="s">
        <v>1939</v>
      </c>
      <c r="C1326" s="18" t="s">
        <v>1841</v>
      </c>
      <c r="D1326" s="19" t="s">
        <v>2061</v>
      </c>
      <c r="E1326" s="19" t="s">
        <v>476</v>
      </c>
      <c r="F1326" s="21">
        <v>41160</v>
      </c>
      <c r="G1326" s="21">
        <v>7408.8</v>
      </c>
      <c r="H1326" s="30">
        <f t="shared" si="33"/>
        <v>48568.800000000003</v>
      </c>
    </row>
    <row r="1327" spans="2:8">
      <c r="B1327" s="18" t="s">
        <v>1939</v>
      </c>
      <c r="C1327" s="18" t="s">
        <v>1841</v>
      </c>
      <c r="D1327" s="19" t="s">
        <v>2062</v>
      </c>
      <c r="E1327" s="19" t="s">
        <v>501</v>
      </c>
      <c r="F1327" s="21">
        <v>36939</v>
      </c>
      <c r="G1327" s="21">
        <v>6649.02</v>
      </c>
      <c r="H1327" s="30">
        <f t="shared" si="33"/>
        <v>43588.020000000004</v>
      </c>
    </row>
    <row r="1328" spans="2:8">
      <c r="B1328" s="18" t="s">
        <v>1939</v>
      </c>
      <c r="C1328" s="18" t="s">
        <v>1841</v>
      </c>
      <c r="D1328" s="19" t="s">
        <v>1120</v>
      </c>
      <c r="E1328" s="19" t="s">
        <v>2063</v>
      </c>
      <c r="F1328" s="21">
        <v>40200</v>
      </c>
      <c r="G1328" s="21">
        <v>7236</v>
      </c>
      <c r="H1328" s="30">
        <f t="shared" si="33"/>
        <v>47436</v>
      </c>
    </row>
    <row r="1329" spans="2:8">
      <c r="B1329" s="18" t="s">
        <v>1939</v>
      </c>
      <c r="C1329" s="18" t="s">
        <v>1841</v>
      </c>
      <c r="D1329" s="19" t="s">
        <v>2064</v>
      </c>
      <c r="E1329" s="19" t="s">
        <v>2065</v>
      </c>
      <c r="F1329" s="21">
        <v>40190</v>
      </c>
      <c r="G1329" s="21">
        <v>7234.2</v>
      </c>
      <c r="H1329" s="30">
        <f t="shared" si="33"/>
        <v>47424.2</v>
      </c>
    </row>
    <row r="1330" spans="2:8">
      <c r="B1330" s="18" t="s">
        <v>1939</v>
      </c>
      <c r="C1330" s="18" t="s">
        <v>1841</v>
      </c>
      <c r="D1330" s="19" t="s">
        <v>1232</v>
      </c>
      <c r="E1330" s="19" t="s">
        <v>2066</v>
      </c>
      <c r="F1330" s="21">
        <v>26279</v>
      </c>
      <c r="G1330" s="21">
        <v>4730.22</v>
      </c>
      <c r="H1330" s="30">
        <f t="shared" si="33"/>
        <v>31009.22</v>
      </c>
    </row>
    <row r="1331" spans="2:8">
      <c r="B1331" s="18" t="s">
        <v>1883</v>
      </c>
      <c r="C1331" s="18" t="s">
        <v>1841</v>
      </c>
      <c r="D1331" s="19" t="s">
        <v>865</v>
      </c>
      <c r="E1331" s="19" t="s">
        <v>2067</v>
      </c>
      <c r="F1331" s="21">
        <v>6550.2</v>
      </c>
      <c r="G1331" s="21">
        <v>1179.04</v>
      </c>
      <c r="H1331" s="30">
        <f t="shared" si="33"/>
        <v>7729.24</v>
      </c>
    </row>
    <row r="1332" spans="2:8">
      <c r="B1332" s="18" t="s">
        <v>1883</v>
      </c>
      <c r="C1332" s="18" t="s">
        <v>1841</v>
      </c>
      <c r="D1332" s="19" t="s">
        <v>1098</v>
      </c>
      <c r="E1332" s="19" t="s">
        <v>2068</v>
      </c>
      <c r="F1332" s="21">
        <v>28908</v>
      </c>
      <c r="G1332" s="21">
        <v>5203.4399999999996</v>
      </c>
      <c r="H1332" s="30">
        <f t="shared" si="33"/>
        <v>34111.440000000002</v>
      </c>
    </row>
    <row r="1333" spans="2:8">
      <c r="B1333" s="18" t="s">
        <v>1883</v>
      </c>
      <c r="C1333" s="18" t="s">
        <v>1841</v>
      </c>
      <c r="D1333" s="19" t="s">
        <v>1033</v>
      </c>
      <c r="E1333" s="19" t="s">
        <v>2069</v>
      </c>
      <c r="F1333" s="21">
        <v>1564.2</v>
      </c>
      <c r="G1333" s="21">
        <v>281.54000000000002</v>
      </c>
      <c r="H1333" s="30">
        <f t="shared" si="33"/>
        <v>1845.74</v>
      </c>
    </row>
    <row r="1334" spans="2:8">
      <c r="B1334" s="18" t="s">
        <v>1883</v>
      </c>
      <c r="C1334" s="18" t="s">
        <v>1841</v>
      </c>
      <c r="D1334" s="19" t="s">
        <v>2070</v>
      </c>
      <c r="E1334" s="19" t="s">
        <v>2071</v>
      </c>
      <c r="F1334" s="21">
        <v>5377.2</v>
      </c>
      <c r="G1334" s="21">
        <v>967.9</v>
      </c>
      <c r="H1334" s="30">
        <f t="shared" si="33"/>
        <v>6345.0999999999995</v>
      </c>
    </row>
    <row r="1335" spans="2:8">
      <c r="B1335" s="18" t="s">
        <v>1883</v>
      </c>
      <c r="C1335" s="18" t="s">
        <v>1841</v>
      </c>
      <c r="D1335" s="19" t="s">
        <v>2025</v>
      </c>
      <c r="E1335" s="19" t="s">
        <v>2072</v>
      </c>
      <c r="F1335" s="21">
        <v>732</v>
      </c>
      <c r="G1335" s="21">
        <v>131.76</v>
      </c>
      <c r="H1335" s="30">
        <f t="shared" si="33"/>
        <v>863.76</v>
      </c>
    </row>
    <row r="1336" spans="2:8">
      <c r="B1336" s="18" t="s">
        <v>1883</v>
      </c>
      <c r="C1336" s="18" t="s">
        <v>1841</v>
      </c>
      <c r="D1336" s="19" t="s">
        <v>1331</v>
      </c>
      <c r="E1336" s="19" t="s">
        <v>2073</v>
      </c>
      <c r="F1336" s="21">
        <v>3753.6</v>
      </c>
      <c r="G1336" s="21">
        <v>675.66</v>
      </c>
      <c r="H1336" s="30">
        <f t="shared" si="33"/>
        <v>4429.26</v>
      </c>
    </row>
    <row r="1337" spans="2:8">
      <c r="B1337" s="18" t="s">
        <v>1883</v>
      </c>
      <c r="C1337" s="18" t="s">
        <v>1841</v>
      </c>
      <c r="D1337" s="19" t="s">
        <v>1331</v>
      </c>
      <c r="E1337" s="19" t="s">
        <v>2074</v>
      </c>
      <c r="F1337" s="21">
        <v>357</v>
      </c>
      <c r="G1337" s="21">
        <v>64.260000000000005</v>
      </c>
      <c r="H1337" s="30">
        <f t="shared" si="33"/>
        <v>421.26</v>
      </c>
    </row>
    <row r="1338" spans="2:8">
      <c r="B1338" s="18" t="s">
        <v>1883</v>
      </c>
      <c r="C1338" s="18" t="s">
        <v>1841</v>
      </c>
      <c r="D1338" s="19" t="s">
        <v>2075</v>
      </c>
      <c r="E1338" s="19" t="s">
        <v>2076</v>
      </c>
      <c r="F1338" s="21">
        <v>1098</v>
      </c>
      <c r="G1338" s="21">
        <v>197.64</v>
      </c>
      <c r="H1338" s="30">
        <f t="shared" si="33"/>
        <v>1295.6399999999999</v>
      </c>
    </row>
    <row r="1339" spans="2:8">
      <c r="B1339" s="18" t="s">
        <v>2077</v>
      </c>
      <c r="C1339" s="18" t="s">
        <v>1841</v>
      </c>
      <c r="D1339" s="19" t="s">
        <v>2061</v>
      </c>
      <c r="E1339" s="19" t="s">
        <v>2078</v>
      </c>
      <c r="F1339" s="21">
        <v>32500</v>
      </c>
      <c r="G1339" s="21">
        <v>1625</v>
      </c>
      <c r="H1339" s="30">
        <f t="shared" si="33"/>
        <v>34125</v>
      </c>
    </row>
    <row r="1340" spans="2:8">
      <c r="B1340" s="18" t="s">
        <v>2077</v>
      </c>
      <c r="C1340" s="18" t="s">
        <v>1841</v>
      </c>
      <c r="D1340" s="19" t="s">
        <v>2062</v>
      </c>
      <c r="E1340" s="19" t="s">
        <v>2079</v>
      </c>
      <c r="F1340" s="21">
        <v>12600</v>
      </c>
      <c r="G1340" s="21">
        <v>1277.5</v>
      </c>
      <c r="H1340" s="30">
        <f t="shared" si="33"/>
        <v>13877.5</v>
      </c>
    </row>
    <row r="1341" spans="2:8">
      <c r="B1341" s="18" t="s">
        <v>2077</v>
      </c>
      <c r="C1341" s="18" t="s">
        <v>1841</v>
      </c>
      <c r="D1341" s="19" t="s">
        <v>1833</v>
      </c>
      <c r="E1341" s="19" t="s">
        <v>390</v>
      </c>
      <c r="F1341" s="21">
        <v>9750</v>
      </c>
      <c r="G1341" s="21">
        <v>487.5</v>
      </c>
      <c r="H1341" s="30">
        <f t="shared" si="33"/>
        <v>10237.5</v>
      </c>
    </row>
    <row r="1342" spans="2:8">
      <c r="B1342" s="18" t="s">
        <v>2077</v>
      </c>
      <c r="C1342" s="18" t="s">
        <v>1841</v>
      </c>
      <c r="D1342" s="19" t="s">
        <v>1358</v>
      </c>
      <c r="E1342" s="19" t="s">
        <v>366</v>
      </c>
      <c r="F1342" s="21">
        <v>9750</v>
      </c>
      <c r="G1342" s="21">
        <v>487.5</v>
      </c>
      <c r="H1342" s="30">
        <f t="shared" si="33"/>
        <v>10237.5</v>
      </c>
    </row>
    <row r="1343" spans="2:8">
      <c r="B1343" s="18" t="s">
        <v>2080</v>
      </c>
      <c r="C1343" s="18" t="s">
        <v>1841</v>
      </c>
      <c r="D1343" s="19" t="s">
        <v>2081</v>
      </c>
      <c r="E1343" s="19" t="s">
        <v>2082</v>
      </c>
      <c r="F1343" s="21">
        <v>6254</v>
      </c>
      <c r="G1343" s="21">
        <v>1125.72</v>
      </c>
      <c r="H1343" s="30">
        <f t="shared" si="33"/>
        <v>7379.72</v>
      </c>
    </row>
    <row r="1344" spans="2:8">
      <c r="B1344" s="18" t="s">
        <v>2080</v>
      </c>
      <c r="C1344" s="18" t="s">
        <v>1841</v>
      </c>
      <c r="D1344" s="19" t="s">
        <v>1734</v>
      </c>
      <c r="E1344" s="19" t="s">
        <v>2083</v>
      </c>
      <c r="F1344" s="21">
        <v>27012</v>
      </c>
      <c r="G1344" s="21">
        <v>4862.16</v>
      </c>
      <c r="H1344" s="30">
        <f t="shared" si="33"/>
        <v>31874.16</v>
      </c>
    </row>
    <row r="1345" spans="2:8">
      <c r="B1345" s="18" t="s">
        <v>1892</v>
      </c>
      <c r="C1345" s="18" t="s">
        <v>1841</v>
      </c>
      <c r="D1345" s="19" t="s">
        <v>2027</v>
      </c>
      <c r="E1345" s="19" t="s">
        <v>2084</v>
      </c>
      <c r="F1345" s="21">
        <v>49718.05</v>
      </c>
      <c r="G1345" s="21">
        <v>8949.24</v>
      </c>
      <c r="H1345" s="30">
        <f t="shared" si="33"/>
        <v>58667.29</v>
      </c>
    </row>
    <row r="1346" spans="2:8">
      <c r="B1346" s="18" t="s">
        <v>1892</v>
      </c>
      <c r="C1346" s="18" t="s">
        <v>1841</v>
      </c>
      <c r="D1346" s="19" t="s">
        <v>849</v>
      </c>
      <c r="E1346" s="19" t="s">
        <v>2085</v>
      </c>
      <c r="F1346" s="21">
        <v>8414.9500000000007</v>
      </c>
      <c r="G1346" s="21">
        <v>1514.7</v>
      </c>
      <c r="H1346" s="30">
        <f t="shared" si="33"/>
        <v>9929.6500000000015</v>
      </c>
    </row>
    <row r="1347" spans="2:8">
      <c r="B1347" s="18" t="s">
        <v>1892</v>
      </c>
      <c r="C1347" s="18" t="s">
        <v>1841</v>
      </c>
      <c r="D1347" s="19" t="s">
        <v>1171</v>
      </c>
      <c r="E1347" s="19" t="s">
        <v>2086</v>
      </c>
      <c r="F1347" s="21">
        <v>72457.63</v>
      </c>
      <c r="G1347" s="21">
        <v>13042.38</v>
      </c>
      <c r="H1347" s="30">
        <f t="shared" si="33"/>
        <v>85500.010000000009</v>
      </c>
    </row>
    <row r="1348" spans="2:8">
      <c r="B1348" s="18" t="s">
        <v>2087</v>
      </c>
      <c r="C1348" s="18" t="s">
        <v>1841</v>
      </c>
      <c r="D1348" s="19" t="s">
        <v>1698</v>
      </c>
      <c r="E1348" s="19" t="s">
        <v>2088</v>
      </c>
      <c r="F1348" s="21">
        <v>699.15</v>
      </c>
      <c r="G1348" s="21">
        <v>125.84</v>
      </c>
      <c r="H1348" s="30">
        <f t="shared" si="33"/>
        <v>824.99</v>
      </c>
    </row>
    <row r="1349" spans="2:8">
      <c r="B1349" s="18" t="s">
        <v>2087</v>
      </c>
      <c r="C1349" s="18" t="s">
        <v>1841</v>
      </c>
      <c r="D1349" s="19" t="s">
        <v>1115</v>
      </c>
      <c r="E1349" s="19" t="s">
        <v>2089</v>
      </c>
      <c r="F1349" s="21">
        <v>29311.02</v>
      </c>
      <c r="G1349" s="21">
        <v>5275.98</v>
      </c>
      <c r="H1349" s="30">
        <f t="shared" si="33"/>
        <v>34587</v>
      </c>
    </row>
    <row r="1350" spans="2:8">
      <c r="B1350" s="18" t="s">
        <v>2087</v>
      </c>
      <c r="C1350" s="18" t="s">
        <v>1841</v>
      </c>
      <c r="D1350" s="19" t="s">
        <v>2090</v>
      </c>
      <c r="E1350" s="19" t="s">
        <v>2091</v>
      </c>
      <c r="F1350" s="21">
        <v>4069.61</v>
      </c>
      <c r="G1350" s="21">
        <v>732.52</v>
      </c>
      <c r="H1350" s="30">
        <f t="shared" si="33"/>
        <v>4802.13</v>
      </c>
    </row>
    <row r="1351" spans="2:8">
      <c r="B1351" s="18" t="s">
        <v>2087</v>
      </c>
      <c r="C1351" s="18" t="s">
        <v>1841</v>
      </c>
      <c r="D1351" s="19" t="s">
        <v>1749</v>
      </c>
      <c r="E1351" s="19" t="s">
        <v>2092</v>
      </c>
      <c r="F1351" s="21">
        <v>10886.45</v>
      </c>
      <c r="G1351" s="21">
        <v>1959.56</v>
      </c>
      <c r="H1351" s="30">
        <f t="shared" si="33"/>
        <v>12846.01</v>
      </c>
    </row>
    <row r="1352" spans="2:8">
      <c r="B1352" s="18" t="s">
        <v>2087</v>
      </c>
      <c r="C1352" s="18" t="s">
        <v>1841</v>
      </c>
      <c r="D1352" s="19" t="s">
        <v>1585</v>
      </c>
      <c r="E1352" s="19" t="s">
        <v>2093</v>
      </c>
      <c r="F1352" s="21">
        <v>3430.51</v>
      </c>
      <c r="G1352" s="21">
        <v>617.5</v>
      </c>
      <c r="H1352" s="30">
        <f t="shared" si="33"/>
        <v>4048.01</v>
      </c>
    </row>
    <row r="1353" spans="2:8">
      <c r="B1353" s="18" t="s">
        <v>2087</v>
      </c>
      <c r="C1353" s="18" t="s">
        <v>1841</v>
      </c>
      <c r="D1353" s="19" t="s">
        <v>907</v>
      </c>
      <c r="E1353" s="19" t="s">
        <v>2094</v>
      </c>
      <c r="F1353" s="21">
        <v>1127.1300000000001</v>
      </c>
      <c r="G1353" s="21">
        <v>202.88</v>
      </c>
      <c r="H1353" s="30">
        <f t="shared" si="33"/>
        <v>1330.0100000000002</v>
      </c>
    </row>
    <row r="1354" spans="2:8">
      <c r="B1354" s="18" t="s">
        <v>2087</v>
      </c>
      <c r="C1354" s="18" t="s">
        <v>1841</v>
      </c>
      <c r="D1354" s="19" t="s">
        <v>1078</v>
      </c>
      <c r="E1354" s="19" t="s">
        <v>2095</v>
      </c>
      <c r="F1354" s="21">
        <v>5525.55</v>
      </c>
      <c r="G1354" s="21">
        <v>994.6</v>
      </c>
      <c r="H1354" s="30">
        <f t="shared" si="33"/>
        <v>6520.1500000000005</v>
      </c>
    </row>
    <row r="1355" spans="2:8">
      <c r="B1355" s="18" t="s">
        <v>2087</v>
      </c>
      <c r="C1355" s="18" t="s">
        <v>1841</v>
      </c>
      <c r="D1355" s="19" t="s">
        <v>1548</v>
      </c>
      <c r="E1355" s="19" t="s">
        <v>2096</v>
      </c>
      <c r="F1355" s="21">
        <v>7889.88</v>
      </c>
      <c r="G1355" s="21">
        <v>1420.18</v>
      </c>
      <c r="H1355" s="30">
        <f t="shared" si="33"/>
        <v>9310.06</v>
      </c>
    </row>
    <row r="1356" spans="2:8">
      <c r="B1356" s="18" t="s">
        <v>2087</v>
      </c>
      <c r="C1356" s="18" t="s">
        <v>1841</v>
      </c>
      <c r="D1356" s="19" t="s">
        <v>1548</v>
      </c>
      <c r="E1356" s="19" t="s">
        <v>2097</v>
      </c>
      <c r="F1356" s="21">
        <v>3783.82</v>
      </c>
      <c r="G1356" s="21">
        <v>681.08</v>
      </c>
      <c r="H1356" s="30">
        <f t="shared" si="33"/>
        <v>4464.9000000000005</v>
      </c>
    </row>
    <row r="1357" spans="2:8">
      <c r="B1357" s="18" t="s">
        <v>2087</v>
      </c>
      <c r="C1357" s="18" t="s">
        <v>1841</v>
      </c>
      <c r="D1357" s="19" t="s">
        <v>1118</v>
      </c>
      <c r="E1357" s="19" t="s">
        <v>2098</v>
      </c>
      <c r="F1357" s="21">
        <v>3390</v>
      </c>
      <c r="G1357" s="21">
        <v>610.20000000000005</v>
      </c>
      <c r="H1357" s="30">
        <f t="shared" si="33"/>
        <v>4000.2</v>
      </c>
    </row>
    <row r="1358" spans="2:8">
      <c r="B1358" s="18" t="s">
        <v>2087</v>
      </c>
      <c r="C1358" s="18" t="s">
        <v>1841</v>
      </c>
      <c r="D1358" s="19" t="s">
        <v>914</v>
      </c>
      <c r="E1358" s="19" t="s">
        <v>557</v>
      </c>
      <c r="F1358" s="21">
        <v>5021.25</v>
      </c>
      <c r="G1358" s="21">
        <v>903.82</v>
      </c>
      <c r="H1358" s="30">
        <f t="shared" si="33"/>
        <v>5925.07</v>
      </c>
    </row>
    <row r="1359" spans="2:8">
      <c r="B1359" s="18" t="s">
        <v>2087</v>
      </c>
      <c r="C1359" s="18" t="s">
        <v>1841</v>
      </c>
      <c r="D1359" s="19" t="s">
        <v>1471</v>
      </c>
      <c r="E1359" s="19" t="s">
        <v>2099</v>
      </c>
      <c r="F1359" s="21">
        <v>218.64</v>
      </c>
      <c r="G1359" s="21">
        <v>39.36</v>
      </c>
      <c r="H1359" s="30">
        <f t="shared" si="33"/>
        <v>258</v>
      </c>
    </row>
    <row r="1360" spans="2:8">
      <c r="B1360" s="18" t="s">
        <v>2087</v>
      </c>
      <c r="C1360" s="18" t="s">
        <v>1841</v>
      </c>
      <c r="D1360" s="19" t="s">
        <v>1471</v>
      </c>
      <c r="E1360" s="19" t="s">
        <v>2100</v>
      </c>
      <c r="F1360" s="21">
        <v>4707.2</v>
      </c>
      <c r="G1360" s="21">
        <v>847.3</v>
      </c>
      <c r="H1360" s="30">
        <f t="shared" ref="H1360:H1423" si="34">+F1360+G1360</f>
        <v>5554.5</v>
      </c>
    </row>
    <row r="1361" spans="2:8">
      <c r="B1361" s="18" t="s">
        <v>2087</v>
      </c>
      <c r="C1361" s="18" t="s">
        <v>1841</v>
      </c>
      <c r="D1361" s="19" t="s">
        <v>2101</v>
      </c>
      <c r="E1361" s="19" t="s">
        <v>2102</v>
      </c>
      <c r="F1361" s="21">
        <v>8352.5300000000007</v>
      </c>
      <c r="G1361" s="21">
        <v>1503.46</v>
      </c>
      <c r="H1361" s="30">
        <f t="shared" si="34"/>
        <v>9855.9900000000016</v>
      </c>
    </row>
    <row r="1362" spans="2:8">
      <c r="B1362" s="18" t="s">
        <v>2087</v>
      </c>
      <c r="C1362" s="18" t="s">
        <v>1841</v>
      </c>
      <c r="D1362" s="19" t="s">
        <v>2101</v>
      </c>
      <c r="E1362" s="19" t="s">
        <v>2103</v>
      </c>
      <c r="F1362" s="21">
        <v>1695</v>
      </c>
      <c r="G1362" s="21">
        <v>305.10000000000002</v>
      </c>
      <c r="H1362" s="30">
        <f t="shared" si="34"/>
        <v>2000.1</v>
      </c>
    </row>
    <row r="1363" spans="2:8">
      <c r="B1363" s="18" t="s">
        <v>2087</v>
      </c>
      <c r="C1363" s="18" t="s">
        <v>1841</v>
      </c>
      <c r="D1363" s="19" t="s">
        <v>1798</v>
      </c>
      <c r="E1363" s="19" t="s">
        <v>2104</v>
      </c>
      <c r="F1363" s="21">
        <v>5047.53</v>
      </c>
      <c r="G1363" s="21">
        <v>908.56</v>
      </c>
      <c r="H1363" s="30">
        <f t="shared" si="34"/>
        <v>5956.09</v>
      </c>
    </row>
    <row r="1364" spans="2:8">
      <c r="B1364" s="18" t="s">
        <v>2087</v>
      </c>
      <c r="C1364" s="18" t="s">
        <v>1841</v>
      </c>
      <c r="D1364" s="19" t="s">
        <v>919</v>
      </c>
      <c r="E1364" s="19" t="s">
        <v>2105</v>
      </c>
      <c r="F1364" s="21">
        <v>3362.74</v>
      </c>
      <c r="G1364" s="21">
        <v>605.29999999999995</v>
      </c>
      <c r="H1364" s="30">
        <f t="shared" si="34"/>
        <v>3968.04</v>
      </c>
    </row>
    <row r="1365" spans="2:8">
      <c r="B1365" s="18" t="s">
        <v>2087</v>
      </c>
      <c r="C1365" s="18" t="s">
        <v>1841</v>
      </c>
      <c r="D1365" s="19" t="s">
        <v>2106</v>
      </c>
      <c r="E1365" s="19" t="s">
        <v>2107</v>
      </c>
      <c r="F1365" s="21">
        <v>8821.48</v>
      </c>
      <c r="G1365" s="21">
        <v>1587.86</v>
      </c>
      <c r="H1365" s="30">
        <f t="shared" si="34"/>
        <v>10409.34</v>
      </c>
    </row>
    <row r="1366" spans="2:8">
      <c r="B1366" s="18" t="s">
        <v>2087</v>
      </c>
      <c r="C1366" s="18" t="s">
        <v>1841</v>
      </c>
      <c r="D1366" s="19" t="s">
        <v>1312</v>
      </c>
      <c r="E1366" s="19" t="s">
        <v>2108</v>
      </c>
      <c r="F1366" s="21">
        <v>8886.2999999999993</v>
      </c>
      <c r="G1366" s="21">
        <v>1599.54</v>
      </c>
      <c r="H1366" s="30">
        <f t="shared" si="34"/>
        <v>10485.84</v>
      </c>
    </row>
    <row r="1367" spans="2:8">
      <c r="B1367" s="18" t="s">
        <v>2087</v>
      </c>
      <c r="C1367" s="18" t="s">
        <v>1841</v>
      </c>
      <c r="D1367" s="19" t="s">
        <v>1312</v>
      </c>
      <c r="E1367" s="19" t="s">
        <v>2109</v>
      </c>
      <c r="F1367" s="21">
        <v>12223</v>
      </c>
      <c r="G1367" s="21">
        <v>2200.14</v>
      </c>
      <c r="H1367" s="30">
        <f t="shared" si="34"/>
        <v>14423.14</v>
      </c>
    </row>
    <row r="1368" spans="2:8">
      <c r="B1368" s="18" t="s">
        <v>2087</v>
      </c>
      <c r="C1368" s="18" t="s">
        <v>1841</v>
      </c>
      <c r="D1368" s="19" t="s">
        <v>1312</v>
      </c>
      <c r="E1368" s="19" t="s">
        <v>2110</v>
      </c>
      <c r="F1368" s="21">
        <v>4467.07</v>
      </c>
      <c r="G1368" s="21">
        <v>804.08</v>
      </c>
      <c r="H1368" s="30">
        <f t="shared" si="34"/>
        <v>5271.15</v>
      </c>
    </row>
    <row r="1369" spans="2:8">
      <c r="B1369" s="18" t="s">
        <v>2087</v>
      </c>
      <c r="C1369" s="18" t="s">
        <v>1841</v>
      </c>
      <c r="D1369" s="19" t="s">
        <v>1120</v>
      </c>
      <c r="E1369" s="19" t="s">
        <v>2111</v>
      </c>
      <c r="F1369" s="21">
        <v>5144.1099999999997</v>
      </c>
      <c r="G1369" s="21">
        <v>925.94</v>
      </c>
      <c r="H1369" s="30">
        <f t="shared" si="34"/>
        <v>6070.0499999999993</v>
      </c>
    </row>
    <row r="1370" spans="2:8">
      <c r="B1370" s="18" t="s">
        <v>2087</v>
      </c>
      <c r="C1370" s="18" t="s">
        <v>1841</v>
      </c>
      <c r="D1370" s="19" t="s">
        <v>944</v>
      </c>
      <c r="E1370" s="19" t="s">
        <v>2112</v>
      </c>
      <c r="F1370" s="21">
        <v>9728</v>
      </c>
      <c r="G1370" s="21">
        <v>1751.04</v>
      </c>
      <c r="H1370" s="30">
        <f t="shared" si="34"/>
        <v>11479.04</v>
      </c>
    </row>
    <row r="1371" spans="2:8">
      <c r="B1371" s="18" t="s">
        <v>2087</v>
      </c>
      <c r="C1371" s="18" t="s">
        <v>1841</v>
      </c>
      <c r="D1371" s="19" t="s">
        <v>1646</v>
      </c>
      <c r="E1371" s="19" t="s">
        <v>2113</v>
      </c>
      <c r="F1371" s="21">
        <v>49098.48</v>
      </c>
      <c r="G1371" s="21">
        <v>8837.7199999999993</v>
      </c>
      <c r="H1371" s="30">
        <f t="shared" si="34"/>
        <v>57936.200000000004</v>
      </c>
    </row>
    <row r="1372" spans="2:8">
      <c r="B1372" s="18" t="s">
        <v>2087</v>
      </c>
      <c r="C1372" s="18" t="s">
        <v>1841</v>
      </c>
      <c r="D1372" s="19" t="s">
        <v>1320</v>
      </c>
      <c r="E1372" s="19" t="s">
        <v>2114</v>
      </c>
      <c r="F1372" s="21">
        <v>8422.8700000000008</v>
      </c>
      <c r="G1372" s="21">
        <v>1516.12</v>
      </c>
      <c r="H1372" s="30">
        <f t="shared" si="34"/>
        <v>9938.9900000000016</v>
      </c>
    </row>
    <row r="1373" spans="2:8">
      <c r="B1373" s="18" t="s">
        <v>2087</v>
      </c>
      <c r="C1373" s="18" t="s">
        <v>1841</v>
      </c>
      <c r="D1373" s="19" t="s">
        <v>1561</v>
      </c>
      <c r="E1373" s="19" t="s">
        <v>2115</v>
      </c>
      <c r="F1373" s="21">
        <v>3220.25</v>
      </c>
      <c r="G1373" s="21">
        <v>579.64</v>
      </c>
      <c r="H1373" s="30">
        <f t="shared" si="34"/>
        <v>3799.89</v>
      </c>
    </row>
    <row r="1374" spans="2:8">
      <c r="B1374" s="18" t="s">
        <v>2087</v>
      </c>
      <c r="C1374" s="18" t="s">
        <v>1841</v>
      </c>
      <c r="D1374" s="19" t="s">
        <v>863</v>
      </c>
      <c r="E1374" s="19" t="s">
        <v>2116</v>
      </c>
      <c r="F1374" s="21">
        <v>5762.7</v>
      </c>
      <c r="G1374" s="21">
        <v>1037.28</v>
      </c>
      <c r="H1374" s="30">
        <f t="shared" si="34"/>
        <v>6799.98</v>
      </c>
    </row>
    <row r="1375" spans="2:8">
      <c r="B1375" s="18" t="s">
        <v>2087</v>
      </c>
      <c r="C1375" s="18" t="s">
        <v>1841</v>
      </c>
      <c r="D1375" s="19" t="s">
        <v>863</v>
      </c>
      <c r="E1375" s="19" t="s">
        <v>2117</v>
      </c>
      <c r="F1375" s="21">
        <v>9996.6200000000008</v>
      </c>
      <c r="G1375" s="21">
        <v>1799.4</v>
      </c>
      <c r="H1375" s="30">
        <f t="shared" si="34"/>
        <v>11796.02</v>
      </c>
    </row>
    <row r="1376" spans="2:8">
      <c r="B1376" s="18" t="s">
        <v>2087</v>
      </c>
      <c r="C1376" s="18" t="s">
        <v>1841</v>
      </c>
      <c r="D1376" s="19" t="s">
        <v>952</v>
      </c>
      <c r="E1376" s="19" t="s">
        <v>2118</v>
      </c>
      <c r="F1376" s="21">
        <v>1186.44</v>
      </c>
      <c r="G1376" s="21">
        <v>213.56</v>
      </c>
      <c r="H1376" s="30">
        <f t="shared" si="34"/>
        <v>1400</v>
      </c>
    </row>
    <row r="1377" spans="2:8">
      <c r="B1377" s="18" t="s">
        <v>2087</v>
      </c>
      <c r="C1377" s="18" t="s">
        <v>1841</v>
      </c>
      <c r="D1377" s="19" t="s">
        <v>952</v>
      </c>
      <c r="E1377" s="19" t="s">
        <v>201</v>
      </c>
      <c r="F1377" s="21">
        <v>1579.67</v>
      </c>
      <c r="G1377" s="21">
        <v>284.33999999999997</v>
      </c>
      <c r="H1377" s="30">
        <f t="shared" si="34"/>
        <v>1864.01</v>
      </c>
    </row>
    <row r="1378" spans="2:8">
      <c r="B1378" s="18" t="s">
        <v>2087</v>
      </c>
      <c r="C1378" s="18" t="s">
        <v>1841</v>
      </c>
      <c r="D1378" s="19" t="s">
        <v>865</v>
      </c>
      <c r="E1378" s="19" t="s">
        <v>2119</v>
      </c>
      <c r="F1378" s="21">
        <v>9440.41</v>
      </c>
      <c r="G1378" s="21">
        <v>1699.28</v>
      </c>
      <c r="H1378" s="30">
        <f t="shared" si="34"/>
        <v>11139.69</v>
      </c>
    </row>
    <row r="1379" spans="2:8">
      <c r="B1379" s="18" t="s">
        <v>2087</v>
      </c>
      <c r="C1379" s="18" t="s">
        <v>1841</v>
      </c>
      <c r="D1379" s="19" t="s">
        <v>865</v>
      </c>
      <c r="E1379" s="19" t="s">
        <v>2120</v>
      </c>
      <c r="F1379" s="21">
        <v>1938.16</v>
      </c>
      <c r="G1379" s="21">
        <v>348.86</v>
      </c>
      <c r="H1379" s="30">
        <f t="shared" si="34"/>
        <v>2287.02</v>
      </c>
    </row>
    <row r="1380" spans="2:8">
      <c r="B1380" s="18" t="s">
        <v>2087</v>
      </c>
      <c r="C1380" s="18" t="s">
        <v>1841</v>
      </c>
      <c r="D1380" s="19" t="s">
        <v>1716</v>
      </c>
      <c r="E1380" s="19" t="s">
        <v>2121</v>
      </c>
      <c r="F1380" s="21">
        <v>2224.65</v>
      </c>
      <c r="G1380" s="21">
        <v>400.44</v>
      </c>
      <c r="H1380" s="30">
        <f t="shared" si="34"/>
        <v>2625.09</v>
      </c>
    </row>
    <row r="1381" spans="2:8">
      <c r="B1381" s="18" t="s">
        <v>2087</v>
      </c>
      <c r="C1381" s="18" t="s">
        <v>1841</v>
      </c>
      <c r="D1381" s="19" t="s">
        <v>965</v>
      </c>
      <c r="E1381" s="19" t="s">
        <v>2122</v>
      </c>
      <c r="F1381" s="21">
        <v>593.24</v>
      </c>
      <c r="G1381" s="21">
        <v>106.78</v>
      </c>
      <c r="H1381" s="30">
        <f t="shared" si="34"/>
        <v>700.02</v>
      </c>
    </row>
    <row r="1382" spans="2:8">
      <c r="B1382" s="18" t="s">
        <v>2087</v>
      </c>
      <c r="C1382" s="18" t="s">
        <v>1841</v>
      </c>
      <c r="D1382" s="19" t="s">
        <v>2123</v>
      </c>
      <c r="E1382" s="19" t="s">
        <v>2124</v>
      </c>
      <c r="F1382" s="21">
        <v>5762.7</v>
      </c>
      <c r="G1382" s="21">
        <v>1037.28</v>
      </c>
      <c r="H1382" s="30">
        <f t="shared" si="34"/>
        <v>6799.98</v>
      </c>
    </row>
    <row r="1383" spans="2:8">
      <c r="B1383" s="18" t="s">
        <v>2087</v>
      </c>
      <c r="C1383" s="18" t="s">
        <v>1841</v>
      </c>
      <c r="D1383" s="19" t="s">
        <v>2125</v>
      </c>
      <c r="E1383" s="19" t="s">
        <v>2126</v>
      </c>
      <c r="F1383" s="21">
        <v>8721.83</v>
      </c>
      <c r="G1383" s="21">
        <v>1569.92</v>
      </c>
      <c r="H1383" s="30">
        <f t="shared" si="34"/>
        <v>10291.75</v>
      </c>
    </row>
    <row r="1384" spans="2:8">
      <c r="B1384" s="18" t="s">
        <v>2087</v>
      </c>
      <c r="C1384" s="18" t="s">
        <v>1841</v>
      </c>
      <c r="D1384" s="19" t="s">
        <v>1740</v>
      </c>
      <c r="E1384" s="19" t="s">
        <v>2127</v>
      </c>
      <c r="F1384" s="21">
        <v>2203.4</v>
      </c>
      <c r="G1384" s="21">
        <v>396.62</v>
      </c>
      <c r="H1384" s="30">
        <f t="shared" si="34"/>
        <v>2600.02</v>
      </c>
    </row>
    <row r="1385" spans="2:8">
      <c r="B1385" s="18" t="s">
        <v>2087</v>
      </c>
      <c r="C1385" s="18" t="s">
        <v>1841</v>
      </c>
      <c r="D1385" s="19" t="s">
        <v>1233</v>
      </c>
      <c r="E1385" s="19" t="s">
        <v>2128</v>
      </c>
      <c r="F1385" s="21">
        <v>13533.05</v>
      </c>
      <c r="G1385" s="21">
        <v>2435.94</v>
      </c>
      <c r="H1385" s="30">
        <f t="shared" si="34"/>
        <v>15968.99</v>
      </c>
    </row>
    <row r="1386" spans="2:8">
      <c r="B1386" s="18" t="s">
        <v>2087</v>
      </c>
      <c r="C1386" s="18" t="s">
        <v>1841</v>
      </c>
      <c r="D1386" s="19" t="s">
        <v>981</v>
      </c>
      <c r="E1386" s="19" t="s">
        <v>2129</v>
      </c>
      <c r="F1386" s="21">
        <v>4715.29</v>
      </c>
      <c r="G1386" s="21">
        <v>848.76</v>
      </c>
      <c r="H1386" s="30">
        <f t="shared" si="34"/>
        <v>5564.05</v>
      </c>
    </row>
    <row r="1387" spans="2:8">
      <c r="B1387" s="18" t="s">
        <v>2087</v>
      </c>
      <c r="C1387" s="18" t="s">
        <v>1841</v>
      </c>
      <c r="D1387" s="19" t="s">
        <v>986</v>
      </c>
      <c r="E1387" s="19" t="s">
        <v>2130</v>
      </c>
      <c r="F1387" s="21">
        <v>9504.2900000000009</v>
      </c>
      <c r="G1387" s="21">
        <v>1710.78</v>
      </c>
      <c r="H1387" s="30">
        <f t="shared" si="34"/>
        <v>11215.070000000002</v>
      </c>
    </row>
    <row r="1388" spans="2:8">
      <c r="B1388" s="18" t="s">
        <v>2087</v>
      </c>
      <c r="C1388" s="18" t="s">
        <v>1841</v>
      </c>
      <c r="D1388" s="19" t="s">
        <v>988</v>
      </c>
      <c r="E1388" s="19" t="s">
        <v>2131</v>
      </c>
      <c r="F1388" s="21">
        <v>1945.86</v>
      </c>
      <c r="G1388" s="21">
        <v>350.26</v>
      </c>
      <c r="H1388" s="30">
        <f t="shared" si="34"/>
        <v>2296.12</v>
      </c>
    </row>
    <row r="1389" spans="2:8">
      <c r="B1389" s="18" t="s">
        <v>2087</v>
      </c>
      <c r="C1389" s="18" t="s">
        <v>1841</v>
      </c>
      <c r="D1389" s="19" t="s">
        <v>991</v>
      </c>
      <c r="E1389" s="19" t="s">
        <v>2132</v>
      </c>
      <c r="F1389" s="21">
        <v>17775.240000000002</v>
      </c>
      <c r="G1389" s="21">
        <v>3199.54</v>
      </c>
      <c r="H1389" s="30">
        <f t="shared" si="34"/>
        <v>20974.780000000002</v>
      </c>
    </row>
    <row r="1390" spans="2:8">
      <c r="B1390" s="18" t="s">
        <v>2087</v>
      </c>
      <c r="C1390" s="18" t="s">
        <v>1841</v>
      </c>
      <c r="D1390" s="19" t="s">
        <v>1133</v>
      </c>
      <c r="E1390" s="19" t="s">
        <v>2133</v>
      </c>
      <c r="F1390" s="21">
        <v>6711.84</v>
      </c>
      <c r="G1390" s="21">
        <v>1208.1400000000001</v>
      </c>
      <c r="H1390" s="30">
        <f t="shared" si="34"/>
        <v>7919.9800000000005</v>
      </c>
    </row>
    <row r="1391" spans="2:8">
      <c r="B1391" s="18" t="s">
        <v>2087</v>
      </c>
      <c r="C1391" s="18" t="s">
        <v>1841</v>
      </c>
      <c r="D1391" s="19" t="s">
        <v>1133</v>
      </c>
      <c r="E1391" s="19" t="s">
        <v>2134</v>
      </c>
      <c r="F1391" s="21">
        <v>4296.62</v>
      </c>
      <c r="G1391" s="21">
        <v>773.4</v>
      </c>
      <c r="H1391" s="30">
        <f t="shared" si="34"/>
        <v>5070.0199999999995</v>
      </c>
    </row>
    <row r="1392" spans="2:8">
      <c r="B1392" s="18" t="s">
        <v>2087</v>
      </c>
      <c r="C1392" s="18" t="s">
        <v>1841</v>
      </c>
      <c r="D1392" s="19" t="s">
        <v>2025</v>
      </c>
      <c r="E1392" s="19" t="s">
        <v>2135</v>
      </c>
      <c r="F1392" s="21">
        <v>1779.67</v>
      </c>
      <c r="G1392" s="21">
        <v>320.33999999999997</v>
      </c>
      <c r="H1392" s="30">
        <f t="shared" si="34"/>
        <v>2100.0100000000002</v>
      </c>
    </row>
    <row r="1393" spans="2:8">
      <c r="B1393" s="18" t="s">
        <v>2087</v>
      </c>
      <c r="C1393" s="18" t="s">
        <v>1841</v>
      </c>
      <c r="D1393" s="19" t="s">
        <v>2136</v>
      </c>
      <c r="E1393" s="19" t="s">
        <v>2137</v>
      </c>
      <c r="F1393" s="21">
        <v>13831.2</v>
      </c>
      <c r="G1393" s="21">
        <v>2489.62</v>
      </c>
      <c r="H1393" s="30">
        <f t="shared" si="34"/>
        <v>16320.82</v>
      </c>
    </row>
    <row r="1394" spans="2:8">
      <c r="B1394" s="18" t="s">
        <v>2087</v>
      </c>
      <c r="C1394" s="18" t="s">
        <v>1841</v>
      </c>
      <c r="D1394" s="19" t="s">
        <v>2138</v>
      </c>
      <c r="E1394" s="19" t="s">
        <v>2139</v>
      </c>
      <c r="F1394" s="21">
        <v>5720.34</v>
      </c>
      <c r="G1394" s="21">
        <v>1029.6600000000001</v>
      </c>
      <c r="H1394" s="30">
        <f t="shared" si="34"/>
        <v>6750</v>
      </c>
    </row>
    <row r="1395" spans="2:8">
      <c r="B1395" s="18" t="s">
        <v>2087</v>
      </c>
      <c r="C1395" s="18" t="s">
        <v>1841</v>
      </c>
      <c r="D1395" s="19" t="s">
        <v>2138</v>
      </c>
      <c r="E1395" s="19" t="s">
        <v>2140</v>
      </c>
      <c r="F1395" s="21">
        <v>508.6</v>
      </c>
      <c r="G1395" s="21">
        <v>91.54</v>
      </c>
      <c r="H1395" s="30">
        <f t="shared" si="34"/>
        <v>600.14</v>
      </c>
    </row>
    <row r="1396" spans="2:8">
      <c r="B1396" s="18" t="s">
        <v>2087</v>
      </c>
      <c r="C1396" s="18" t="s">
        <v>1841</v>
      </c>
      <c r="D1396" s="19" t="s">
        <v>1603</v>
      </c>
      <c r="E1396" s="19" t="s">
        <v>2141</v>
      </c>
      <c r="F1396" s="21">
        <v>17275.5</v>
      </c>
      <c r="G1396" s="21">
        <v>3109.6</v>
      </c>
      <c r="H1396" s="30">
        <f t="shared" si="34"/>
        <v>20385.099999999999</v>
      </c>
    </row>
    <row r="1397" spans="2:8">
      <c r="B1397" s="18" t="s">
        <v>2087</v>
      </c>
      <c r="C1397" s="18" t="s">
        <v>1841</v>
      </c>
      <c r="D1397" s="19" t="s">
        <v>2142</v>
      </c>
      <c r="E1397" s="19" t="s">
        <v>2143</v>
      </c>
      <c r="F1397" s="21">
        <v>4610.16</v>
      </c>
      <c r="G1397" s="21">
        <v>829.82</v>
      </c>
      <c r="H1397" s="30">
        <f t="shared" si="34"/>
        <v>5439.98</v>
      </c>
    </row>
    <row r="1398" spans="2:8">
      <c r="B1398" s="18" t="s">
        <v>2087</v>
      </c>
      <c r="C1398" s="18" t="s">
        <v>1841</v>
      </c>
      <c r="D1398" s="19" t="s">
        <v>2144</v>
      </c>
      <c r="E1398" s="19" t="s">
        <v>2145</v>
      </c>
      <c r="F1398" s="21">
        <v>18360.13</v>
      </c>
      <c r="G1398" s="21">
        <v>3304.82</v>
      </c>
      <c r="H1398" s="30">
        <f t="shared" si="34"/>
        <v>21664.95</v>
      </c>
    </row>
    <row r="1399" spans="2:8">
      <c r="B1399" s="18" t="s">
        <v>2087</v>
      </c>
      <c r="C1399" s="18" t="s">
        <v>1841</v>
      </c>
      <c r="D1399" s="19" t="s">
        <v>1462</v>
      </c>
      <c r="E1399" s="19" t="s">
        <v>2146</v>
      </c>
      <c r="F1399" s="21">
        <v>6919.58</v>
      </c>
      <c r="G1399" s="21">
        <v>1245.52</v>
      </c>
      <c r="H1399" s="30">
        <f t="shared" si="34"/>
        <v>8165.1</v>
      </c>
    </row>
    <row r="1400" spans="2:8">
      <c r="B1400" s="18" t="s">
        <v>2087</v>
      </c>
      <c r="C1400" s="18" t="s">
        <v>1841</v>
      </c>
      <c r="D1400" s="19" t="s">
        <v>1462</v>
      </c>
      <c r="E1400" s="19" t="s">
        <v>2147</v>
      </c>
      <c r="F1400" s="21">
        <v>7228.09</v>
      </c>
      <c r="G1400" s="21">
        <v>1301.06</v>
      </c>
      <c r="H1400" s="30">
        <f t="shared" si="34"/>
        <v>8529.15</v>
      </c>
    </row>
    <row r="1401" spans="2:8">
      <c r="B1401" s="18" t="s">
        <v>2087</v>
      </c>
      <c r="C1401" s="18" t="s">
        <v>1841</v>
      </c>
      <c r="D1401" s="19" t="s">
        <v>1462</v>
      </c>
      <c r="E1401" s="19" t="s">
        <v>211</v>
      </c>
      <c r="F1401" s="21">
        <v>5762.7</v>
      </c>
      <c r="G1401" s="21">
        <v>1037.28</v>
      </c>
      <c r="H1401" s="30">
        <f t="shared" si="34"/>
        <v>6799.98</v>
      </c>
    </row>
    <row r="1402" spans="2:8">
      <c r="B1402" s="18" t="s">
        <v>2087</v>
      </c>
      <c r="C1402" s="18" t="s">
        <v>1841</v>
      </c>
      <c r="D1402" s="19" t="s">
        <v>2012</v>
      </c>
      <c r="E1402" s="19" t="s">
        <v>2148</v>
      </c>
      <c r="F1402" s="21">
        <v>10499.21</v>
      </c>
      <c r="G1402" s="21">
        <v>1889.86</v>
      </c>
      <c r="H1402" s="30">
        <f t="shared" si="34"/>
        <v>12389.07</v>
      </c>
    </row>
    <row r="1403" spans="2:8">
      <c r="B1403" s="18" t="s">
        <v>2087</v>
      </c>
      <c r="C1403" s="18" t="s">
        <v>1841</v>
      </c>
      <c r="D1403" s="19" t="s">
        <v>1301</v>
      </c>
      <c r="E1403" s="19" t="s">
        <v>2149</v>
      </c>
      <c r="F1403" s="21">
        <v>70804.539999999994</v>
      </c>
      <c r="G1403" s="21">
        <v>12327.06</v>
      </c>
      <c r="H1403" s="30">
        <f t="shared" si="34"/>
        <v>83131.599999999991</v>
      </c>
    </row>
    <row r="1404" spans="2:8">
      <c r="B1404" s="18" t="s">
        <v>2087</v>
      </c>
      <c r="C1404" s="18" t="s">
        <v>1841</v>
      </c>
      <c r="D1404" s="19" t="s">
        <v>1171</v>
      </c>
      <c r="E1404" s="19" t="s">
        <v>2150</v>
      </c>
      <c r="F1404" s="21">
        <v>3142.42</v>
      </c>
      <c r="G1404" s="21">
        <v>565.64</v>
      </c>
      <c r="H1404" s="30">
        <f t="shared" si="34"/>
        <v>3708.06</v>
      </c>
    </row>
    <row r="1405" spans="2:8">
      <c r="B1405" s="18" t="s">
        <v>2087</v>
      </c>
      <c r="C1405" s="18" t="s">
        <v>1841</v>
      </c>
      <c r="D1405" s="19" t="s">
        <v>2151</v>
      </c>
      <c r="E1405" s="19" t="s">
        <v>2152</v>
      </c>
      <c r="F1405" s="21">
        <v>3735.61</v>
      </c>
      <c r="G1405" s="21">
        <v>672.4</v>
      </c>
      <c r="H1405" s="30">
        <f t="shared" si="34"/>
        <v>4408.01</v>
      </c>
    </row>
    <row r="1406" spans="2:8">
      <c r="B1406" s="18" t="s">
        <v>2087</v>
      </c>
      <c r="C1406" s="18" t="s">
        <v>1841</v>
      </c>
      <c r="D1406" s="19" t="s">
        <v>2153</v>
      </c>
      <c r="E1406" s="19" t="s">
        <v>2154</v>
      </c>
      <c r="F1406" s="21">
        <v>2375.4499999999998</v>
      </c>
      <c r="G1406" s="21">
        <v>427.58</v>
      </c>
      <c r="H1406" s="30">
        <f t="shared" si="34"/>
        <v>2803.0299999999997</v>
      </c>
    </row>
    <row r="1407" spans="2:8">
      <c r="B1407" s="18" t="s">
        <v>2087</v>
      </c>
      <c r="C1407" s="18" t="s">
        <v>1841</v>
      </c>
      <c r="D1407" s="19" t="s">
        <v>1013</v>
      </c>
      <c r="E1407" s="19" t="s">
        <v>2155</v>
      </c>
      <c r="F1407" s="21">
        <v>5423.71</v>
      </c>
      <c r="G1407" s="21">
        <v>976.26</v>
      </c>
      <c r="H1407" s="30">
        <f t="shared" si="34"/>
        <v>6399.97</v>
      </c>
    </row>
    <row r="1408" spans="2:8">
      <c r="B1408" s="18" t="s">
        <v>2087</v>
      </c>
      <c r="C1408" s="18" t="s">
        <v>1841</v>
      </c>
      <c r="D1408" s="19" t="s">
        <v>1016</v>
      </c>
      <c r="E1408" s="19" t="s">
        <v>2156</v>
      </c>
      <c r="F1408" s="21">
        <v>440.68</v>
      </c>
      <c r="G1408" s="21">
        <v>79.319999999999993</v>
      </c>
      <c r="H1408" s="30">
        <f t="shared" si="34"/>
        <v>520</v>
      </c>
    </row>
    <row r="1409" spans="2:8">
      <c r="B1409" s="18" t="s">
        <v>2087</v>
      </c>
      <c r="C1409" s="18" t="s">
        <v>1841</v>
      </c>
      <c r="D1409" s="19" t="s">
        <v>1016</v>
      </c>
      <c r="E1409" s="19" t="s">
        <v>2157</v>
      </c>
      <c r="F1409" s="21">
        <v>4660.92</v>
      </c>
      <c r="G1409" s="21">
        <v>838.96</v>
      </c>
      <c r="H1409" s="30">
        <f t="shared" si="34"/>
        <v>5499.88</v>
      </c>
    </row>
    <row r="1410" spans="2:8">
      <c r="B1410" s="18" t="s">
        <v>2087</v>
      </c>
      <c r="C1410" s="18" t="s">
        <v>1841</v>
      </c>
      <c r="D1410" s="19" t="s">
        <v>1018</v>
      </c>
      <c r="E1410" s="19" t="s">
        <v>2158</v>
      </c>
      <c r="F1410" s="21">
        <v>6228.87</v>
      </c>
      <c r="G1410" s="21">
        <v>1121.2</v>
      </c>
      <c r="H1410" s="30">
        <f t="shared" si="34"/>
        <v>7350.07</v>
      </c>
    </row>
    <row r="1411" spans="2:8">
      <c r="B1411" s="18" t="s">
        <v>2087</v>
      </c>
      <c r="C1411" s="18" t="s">
        <v>1841</v>
      </c>
      <c r="D1411" s="19" t="s">
        <v>1018</v>
      </c>
      <c r="E1411" s="19" t="s">
        <v>2159</v>
      </c>
      <c r="F1411" s="21">
        <v>1491.52</v>
      </c>
      <c r="G1411" s="21">
        <v>268.48</v>
      </c>
      <c r="H1411" s="30">
        <f t="shared" si="34"/>
        <v>1760</v>
      </c>
    </row>
    <row r="1412" spans="2:8">
      <c r="B1412" s="18" t="s">
        <v>2087</v>
      </c>
      <c r="C1412" s="18" t="s">
        <v>1841</v>
      </c>
      <c r="D1412" s="19" t="s">
        <v>1144</v>
      </c>
      <c r="E1412" s="19" t="s">
        <v>2160</v>
      </c>
      <c r="F1412" s="21">
        <v>17627.240000000002</v>
      </c>
      <c r="G1412" s="21">
        <v>3172.9</v>
      </c>
      <c r="H1412" s="30">
        <f t="shared" si="34"/>
        <v>20800.140000000003</v>
      </c>
    </row>
    <row r="1413" spans="2:8">
      <c r="B1413" s="18" t="s">
        <v>2087</v>
      </c>
      <c r="C1413" s="18" t="s">
        <v>1841</v>
      </c>
      <c r="D1413" s="19" t="s">
        <v>1417</v>
      </c>
      <c r="E1413" s="19" t="s">
        <v>2161</v>
      </c>
      <c r="F1413" s="21">
        <v>6991.5</v>
      </c>
      <c r="G1413" s="21">
        <v>1258.48</v>
      </c>
      <c r="H1413" s="30">
        <f t="shared" si="34"/>
        <v>8249.98</v>
      </c>
    </row>
    <row r="1414" spans="2:8">
      <c r="B1414" s="18" t="s">
        <v>2087</v>
      </c>
      <c r="C1414" s="18" t="s">
        <v>1841</v>
      </c>
      <c r="D1414" s="19" t="s">
        <v>1048</v>
      </c>
      <c r="E1414" s="19" t="s">
        <v>2162</v>
      </c>
      <c r="F1414" s="21">
        <v>3899.14</v>
      </c>
      <c r="G1414" s="21">
        <v>701.84</v>
      </c>
      <c r="H1414" s="30">
        <f t="shared" si="34"/>
        <v>4600.9799999999996</v>
      </c>
    </row>
    <row r="1415" spans="2:8">
      <c r="B1415" s="18" t="s">
        <v>2087</v>
      </c>
      <c r="C1415" s="18" t="s">
        <v>1841</v>
      </c>
      <c r="D1415" s="19" t="s">
        <v>2041</v>
      </c>
      <c r="E1415" s="19" t="s">
        <v>2163</v>
      </c>
      <c r="F1415" s="21">
        <v>911</v>
      </c>
      <c r="G1415" s="21">
        <v>163.98</v>
      </c>
      <c r="H1415" s="30">
        <f t="shared" si="34"/>
        <v>1074.98</v>
      </c>
    </row>
    <row r="1416" spans="2:8">
      <c r="B1416" s="18" t="s">
        <v>2087</v>
      </c>
      <c r="C1416" s="18" t="s">
        <v>1841</v>
      </c>
      <c r="D1416" s="19" t="s">
        <v>1158</v>
      </c>
      <c r="E1416" s="19" t="s">
        <v>2164</v>
      </c>
      <c r="F1416" s="21">
        <v>20501.98</v>
      </c>
      <c r="G1416" s="21">
        <v>3690.36</v>
      </c>
      <c r="H1416" s="30">
        <f t="shared" si="34"/>
        <v>24192.34</v>
      </c>
    </row>
    <row r="1417" spans="2:8">
      <c r="B1417" s="18" t="s">
        <v>2087</v>
      </c>
      <c r="C1417" s="18" t="s">
        <v>1841</v>
      </c>
      <c r="D1417" s="19" t="s">
        <v>1087</v>
      </c>
      <c r="E1417" s="19" t="s">
        <v>2165</v>
      </c>
      <c r="F1417" s="21">
        <v>3635.7</v>
      </c>
      <c r="G1417" s="21">
        <v>654.41999999999996</v>
      </c>
      <c r="H1417" s="30">
        <f t="shared" si="34"/>
        <v>4290.12</v>
      </c>
    </row>
    <row r="1418" spans="2:8">
      <c r="B1418" s="18" t="s">
        <v>2166</v>
      </c>
      <c r="C1418" s="18" t="s">
        <v>1841</v>
      </c>
      <c r="D1418" s="19" t="s">
        <v>2167</v>
      </c>
      <c r="E1418" s="19" t="s">
        <v>2168</v>
      </c>
      <c r="F1418" s="21">
        <v>12711.86</v>
      </c>
      <c r="G1418" s="21">
        <v>2288.14</v>
      </c>
      <c r="H1418" s="30">
        <f t="shared" si="34"/>
        <v>15000</v>
      </c>
    </row>
    <row r="1419" spans="2:8">
      <c r="B1419" s="18" t="s">
        <v>2166</v>
      </c>
      <c r="C1419" s="18" t="s">
        <v>1841</v>
      </c>
      <c r="D1419" s="19" t="s">
        <v>993</v>
      </c>
      <c r="E1419" s="19" t="s">
        <v>2169</v>
      </c>
      <c r="F1419" s="21">
        <v>35084.74</v>
      </c>
      <c r="G1419" s="21">
        <v>6315.26</v>
      </c>
      <c r="H1419" s="30">
        <f t="shared" si="34"/>
        <v>41400</v>
      </c>
    </row>
    <row r="1420" spans="2:8">
      <c r="B1420" s="18" t="s">
        <v>2170</v>
      </c>
      <c r="C1420" s="18" t="s">
        <v>1841</v>
      </c>
      <c r="D1420" s="19" t="s">
        <v>1749</v>
      </c>
      <c r="E1420" s="19" t="s">
        <v>2171</v>
      </c>
      <c r="F1420" s="21">
        <v>44201.73</v>
      </c>
      <c r="G1420" s="21">
        <v>7956.32</v>
      </c>
      <c r="H1420" s="30">
        <f t="shared" si="34"/>
        <v>52158.05</v>
      </c>
    </row>
    <row r="1421" spans="2:8">
      <c r="B1421" s="18" t="s">
        <v>2170</v>
      </c>
      <c r="C1421" s="18" t="s">
        <v>1841</v>
      </c>
      <c r="D1421" s="19" t="s">
        <v>1548</v>
      </c>
      <c r="E1421" s="19" t="s">
        <v>2172</v>
      </c>
      <c r="F1421" s="21">
        <v>5857.63</v>
      </c>
      <c r="G1421" s="21">
        <v>1054.3800000000001</v>
      </c>
      <c r="H1421" s="30">
        <f t="shared" si="34"/>
        <v>6912.01</v>
      </c>
    </row>
    <row r="1422" spans="2:8">
      <c r="B1422" s="18" t="s">
        <v>2170</v>
      </c>
      <c r="C1422" s="18" t="s">
        <v>1841</v>
      </c>
      <c r="D1422" s="19" t="s">
        <v>1798</v>
      </c>
      <c r="E1422" s="19" t="s">
        <v>2173</v>
      </c>
      <c r="F1422" s="21">
        <v>9111.9599999999991</v>
      </c>
      <c r="G1422" s="21">
        <v>1640.16</v>
      </c>
      <c r="H1422" s="30">
        <f t="shared" si="34"/>
        <v>10752.119999999999</v>
      </c>
    </row>
    <row r="1423" spans="2:8">
      <c r="B1423" s="18" t="s">
        <v>2170</v>
      </c>
      <c r="C1423" s="18" t="s">
        <v>1841</v>
      </c>
      <c r="D1423" s="19" t="s">
        <v>919</v>
      </c>
      <c r="E1423" s="19" t="s">
        <v>2174</v>
      </c>
      <c r="F1423" s="21">
        <v>20444.8</v>
      </c>
      <c r="G1423" s="21">
        <v>3680.06</v>
      </c>
      <c r="H1423" s="30">
        <f t="shared" si="34"/>
        <v>24124.86</v>
      </c>
    </row>
    <row r="1424" spans="2:8">
      <c r="B1424" s="18" t="s">
        <v>2170</v>
      </c>
      <c r="C1424" s="18" t="s">
        <v>1841</v>
      </c>
      <c r="D1424" s="19" t="s">
        <v>1120</v>
      </c>
      <c r="E1424" s="19" t="s">
        <v>432</v>
      </c>
      <c r="F1424" s="21">
        <v>8580.51</v>
      </c>
      <c r="G1424" s="21">
        <v>1544.5</v>
      </c>
      <c r="H1424" s="30">
        <f t="shared" ref="H1424:H1466" si="35">+F1424+G1424</f>
        <v>10125.01</v>
      </c>
    </row>
    <row r="1425" spans="2:8">
      <c r="B1425" s="18" t="s">
        <v>2170</v>
      </c>
      <c r="C1425" s="18" t="s">
        <v>1841</v>
      </c>
      <c r="D1425" s="19" t="s">
        <v>863</v>
      </c>
      <c r="E1425" s="19" t="s">
        <v>2175</v>
      </c>
      <c r="F1425" s="21">
        <v>6074.8</v>
      </c>
      <c r="G1425" s="21">
        <v>1093.46</v>
      </c>
      <c r="H1425" s="30">
        <f t="shared" si="35"/>
        <v>7168.26</v>
      </c>
    </row>
    <row r="1426" spans="2:8">
      <c r="B1426" s="18" t="s">
        <v>2170</v>
      </c>
      <c r="C1426" s="18" t="s">
        <v>1841</v>
      </c>
      <c r="D1426" s="19" t="s">
        <v>863</v>
      </c>
      <c r="E1426" s="19" t="s">
        <v>2176</v>
      </c>
      <c r="F1426" s="21">
        <v>8135.59</v>
      </c>
      <c r="G1426" s="21">
        <v>1464.4</v>
      </c>
      <c r="H1426" s="30">
        <f t="shared" si="35"/>
        <v>9599.99</v>
      </c>
    </row>
    <row r="1427" spans="2:8">
      <c r="B1427" s="18" t="s">
        <v>2170</v>
      </c>
      <c r="C1427" s="18" t="s">
        <v>1841</v>
      </c>
      <c r="D1427" s="19" t="s">
        <v>2123</v>
      </c>
      <c r="E1427" s="19" t="s">
        <v>2177</v>
      </c>
      <c r="F1427" s="21">
        <v>2386.5100000000002</v>
      </c>
      <c r="G1427" s="21">
        <v>429.58</v>
      </c>
      <c r="H1427" s="30">
        <f t="shared" si="35"/>
        <v>2816.09</v>
      </c>
    </row>
    <row r="1428" spans="2:8">
      <c r="B1428" s="18" t="s">
        <v>2170</v>
      </c>
      <c r="C1428" s="18" t="s">
        <v>1841</v>
      </c>
      <c r="D1428" s="19" t="s">
        <v>2125</v>
      </c>
      <c r="E1428" s="19" t="s">
        <v>460</v>
      </c>
      <c r="F1428" s="21">
        <v>24013.54</v>
      </c>
      <c r="G1428" s="21">
        <v>4322.4399999999996</v>
      </c>
      <c r="H1428" s="30">
        <f t="shared" si="35"/>
        <v>28335.98</v>
      </c>
    </row>
    <row r="1429" spans="2:8">
      <c r="B1429" s="18" t="s">
        <v>2170</v>
      </c>
      <c r="C1429" s="18" t="s">
        <v>1841</v>
      </c>
      <c r="D1429" s="19" t="s">
        <v>981</v>
      </c>
      <c r="E1429" s="19" t="s">
        <v>2178</v>
      </c>
      <c r="F1429" s="21">
        <v>20854.240000000002</v>
      </c>
      <c r="G1429" s="21">
        <v>3753.76</v>
      </c>
      <c r="H1429" s="30">
        <f t="shared" si="35"/>
        <v>24608</v>
      </c>
    </row>
    <row r="1430" spans="2:8">
      <c r="B1430" s="18" t="s">
        <v>2170</v>
      </c>
      <c r="C1430" s="18" t="s">
        <v>1841</v>
      </c>
      <c r="D1430" s="19" t="s">
        <v>2136</v>
      </c>
      <c r="E1430" s="19" t="s">
        <v>639</v>
      </c>
      <c r="F1430" s="21">
        <v>17979.66</v>
      </c>
      <c r="G1430" s="21">
        <v>3236.34</v>
      </c>
      <c r="H1430" s="30">
        <f t="shared" si="35"/>
        <v>21216</v>
      </c>
    </row>
    <row r="1431" spans="2:8">
      <c r="B1431" s="18" t="s">
        <v>2170</v>
      </c>
      <c r="C1431" s="18" t="s">
        <v>1841</v>
      </c>
      <c r="D1431" s="19" t="s">
        <v>1218</v>
      </c>
      <c r="E1431" s="19" t="s">
        <v>2179</v>
      </c>
      <c r="F1431" s="21">
        <v>38333.06</v>
      </c>
      <c r="G1431" s="21">
        <v>6899.96</v>
      </c>
      <c r="H1431" s="30">
        <f t="shared" si="35"/>
        <v>45233.02</v>
      </c>
    </row>
    <row r="1432" spans="2:8">
      <c r="B1432" s="18" t="s">
        <v>2170</v>
      </c>
      <c r="C1432" s="18" t="s">
        <v>1841</v>
      </c>
      <c r="D1432" s="19" t="s">
        <v>2138</v>
      </c>
      <c r="E1432" s="19" t="s">
        <v>2180</v>
      </c>
      <c r="F1432" s="21">
        <v>2711.75</v>
      </c>
      <c r="G1432" s="21">
        <v>488.12</v>
      </c>
      <c r="H1432" s="30">
        <f t="shared" si="35"/>
        <v>3199.87</v>
      </c>
    </row>
    <row r="1433" spans="2:8">
      <c r="B1433" s="18" t="s">
        <v>2170</v>
      </c>
      <c r="C1433" s="18" t="s">
        <v>1841</v>
      </c>
      <c r="D1433" s="19" t="s">
        <v>1603</v>
      </c>
      <c r="E1433" s="19" t="s">
        <v>2181</v>
      </c>
      <c r="F1433" s="21">
        <v>5974.58</v>
      </c>
      <c r="G1433" s="21">
        <v>1075.42</v>
      </c>
      <c r="H1433" s="30">
        <f t="shared" si="35"/>
        <v>7050</v>
      </c>
    </row>
    <row r="1434" spans="2:8">
      <c r="B1434" s="18" t="s">
        <v>2170</v>
      </c>
      <c r="C1434" s="18" t="s">
        <v>1841</v>
      </c>
      <c r="D1434" s="19" t="s">
        <v>2144</v>
      </c>
      <c r="E1434" s="19" t="s">
        <v>2182</v>
      </c>
      <c r="F1434" s="21">
        <v>8798.31</v>
      </c>
      <c r="G1434" s="21">
        <v>1583.7</v>
      </c>
      <c r="H1434" s="30">
        <f t="shared" si="35"/>
        <v>10382.01</v>
      </c>
    </row>
    <row r="1435" spans="2:8">
      <c r="B1435" s="18" t="s">
        <v>2170</v>
      </c>
      <c r="C1435" s="18" t="s">
        <v>1841</v>
      </c>
      <c r="D1435" s="19" t="s">
        <v>1462</v>
      </c>
      <c r="E1435" s="19" t="s">
        <v>2183</v>
      </c>
      <c r="F1435" s="21">
        <v>41305.93</v>
      </c>
      <c r="G1435" s="21">
        <v>7435.06</v>
      </c>
      <c r="H1435" s="30">
        <f t="shared" si="35"/>
        <v>48740.99</v>
      </c>
    </row>
    <row r="1436" spans="2:8">
      <c r="B1436" s="18" t="s">
        <v>2170</v>
      </c>
      <c r="C1436" s="18" t="s">
        <v>1841</v>
      </c>
      <c r="D1436" s="19" t="s">
        <v>1335</v>
      </c>
      <c r="E1436" s="19" t="s">
        <v>2184</v>
      </c>
      <c r="F1436" s="21">
        <v>45789.83</v>
      </c>
      <c r="G1436" s="21">
        <v>8242.16</v>
      </c>
      <c r="H1436" s="30">
        <f t="shared" si="35"/>
        <v>54031.990000000005</v>
      </c>
    </row>
    <row r="1437" spans="2:8">
      <c r="B1437" s="18" t="s">
        <v>2170</v>
      </c>
      <c r="C1437" s="18" t="s">
        <v>1841</v>
      </c>
      <c r="D1437" s="19" t="s">
        <v>1301</v>
      </c>
      <c r="E1437" s="19" t="s">
        <v>2185</v>
      </c>
      <c r="F1437" s="21">
        <v>29193.11</v>
      </c>
      <c r="G1437" s="21">
        <v>5254.76</v>
      </c>
      <c r="H1437" s="30">
        <f t="shared" si="35"/>
        <v>34447.870000000003</v>
      </c>
    </row>
    <row r="1438" spans="2:8">
      <c r="B1438" s="18" t="s">
        <v>2170</v>
      </c>
      <c r="C1438" s="18" t="s">
        <v>1841</v>
      </c>
      <c r="D1438" s="19" t="s">
        <v>849</v>
      </c>
      <c r="E1438" s="19" t="s">
        <v>2186</v>
      </c>
      <c r="F1438" s="21">
        <v>73762.710000000006</v>
      </c>
      <c r="G1438" s="21">
        <v>13277.28</v>
      </c>
      <c r="H1438" s="30">
        <f t="shared" si="35"/>
        <v>87039.99</v>
      </c>
    </row>
    <row r="1439" spans="2:8">
      <c r="B1439" s="18" t="s">
        <v>2170</v>
      </c>
      <c r="C1439" s="18" t="s">
        <v>1841</v>
      </c>
      <c r="D1439" s="19" t="s">
        <v>1171</v>
      </c>
      <c r="E1439" s="19" t="s">
        <v>641</v>
      </c>
      <c r="F1439" s="21">
        <v>1762.71</v>
      </c>
      <c r="G1439" s="21">
        <v>317.27999999999997</v>
      </c>
      <c r="H1439" s="30">
        <f t="shared" si="35"/>
        <v>2079.9899999999998</v>
      </c>
    </row>
    <row r="1440" spans="2:8">
      <c r="B1440" s="18" t="s">
        <v>2170</v>
      </c>
      <c r="C1440" s="18" t="s">
        <v>1841</v>
      </c>
      <c r="D1440" s="19" t="s">
        <v>1144</v>
      </c>
      <c r="E1440" s="19" t="s">
        <v>2187</v>
      </c>
      <c r="F1440" s="21">
        <v>2820.34</v>
      </c>
      <c r="G1440" s="21">
        <v>507.66</v>
      </c>
      <c r="H1440" s="30">
        <f t="shared" si="35"/>
        <v>3328</v>
      </c>
    </row>
    <row r="1441" spans="2:8">
      <c r="B1441" s="18" t="s">
        <v>2170</v>
      </c>
      <c r="C1441" s="18" t="s">
        <v>1841</v>
      </c>
      <c r="D1441" s="19" t="s">
        <v>2188</v>
      </c>
      <c r="E1441" s="19" t="s">
        <v>2189</v>
      </c>
      <c r="F1441" s="21">
        <v>18290.77</v>
      </c>
      <c r="G1441" s="21">
        <v>3292.34</v>
      </c>
      <c r="H1441" s="30">
        <f t="shared" si="35"/>
        <v>21583.11</v>
      </c>
    </row>
    <row r="1442" spans="2:8">
      <c r="B1442" s="18" t="s">
        <v>2170</v>
      </c>
      <c r="C1442" s="18" t="s">
        <v>1841</v>
      </c>
      <c r="D1442" s="19" t="s">
        <v>2041</v>
      </c>
      <c r="E1442" s="19" t="s">
        <v>2190</v>
      </c>
      <c r="F1442" s="21">
        <v>12963.56</v>
      </c>
      <c r="G1442" s="21">
        <v>2333.44</v>
      </c>
      <c r="H1442" s="30">
        <f t="shared" si="35"/>
        <v>15297</v>
      </c>
    </row>
    <row r="1443" spans="2:8">
      <c r="B1443" s="18" t="s">
        <v>2191</v>
      </c>
      <c r="C1443" s="18" t="s">
        <v>1841</v>
      </c>
      <c r="D1443" s="19" t="s">
        <v>1226</v>
      </c>
      <c r="E1443" s="19" t="s">
        <v>488</v>
      </c>
      <c r="F1443" s="21">
        <v>11929</v>
      </c>
      <c r="G1443" s="21">
        <v>2147.2199999999998</v>
      </c>
      <c r="H1443" s="30">
        <f t="shared" si="35"/>
        <v>14076.22</v>
      </c>
    </row>
    <row r="1444" spans="2:8">
      <c r="B1444" s="18" t="s">
        <v>2192</v>
      </c>
      <c r="C1444" s="18" t="s">
        <v>1841</v>
      </c>
      <c r="D1444" s="19" t="s">
        <v>928</v>
      </c>
      <c r="E1444" s="19" t="s">
        <v>2193</v>
      </c>
      <c r="F1444" s="21">
        <v>4745.6000000000004</v>
      </c>
      <c r="G1444" s="21">
        <v>854.2</v>
      </c>
      <c r="H1444" s="30">
        <f t="shared" si="35"/>
        <v>5599.8</v>
      </c>
    </row>
    <row r="1445" spans="2:8">
      <c r="B1445" s="18" t="s">
        <v>2192</v>
      </c>
      <c r="C1445" s="18" t="s">
        <v>1841</v>
      </c>
      <c r="D1445" s="19" t="s">
        <v>937</v>
      </c>
      <c r="E1445" s="19" t="s">
        <v>2194</v>
      </c>
      <c r="F1445" s="21">
        <v>2491.6</v>
      </c>
      <c r="G1445" s="21">
        <v>448.48</v>
      </c>
      <c r="H1445" s="30">
        <f t="shared" si="35"/>
        <v>2940.08</v>
      </c>
    </row>
    <row r="1446" spans="2:8">
      <c r="B1446" s="18" t="s">
        <v>2192</v>
      </c>
      <c r="C1446" s="18" t="s">
        <v>1841</v>
      </c>
      <c r="D1446" s="19" t="s">
        <v>2195</v>
      </c>
      <c r="E1446" s="19" t="s">
        <v>736</v>
      </c>
      <c r="F1446" s="21">
        <v>12458</v>
      </c>
      <c r="G1446" s="21">
        <v>2242.44</v>
      </c>
      <c r="H1446" s="30">
        <f t="shared" si="35"/>
        <v>14700.44</v>
      </c>
    </row>
    <row r="1447" spans="2:8">
      <c r="B1447" s="18" t="s">
        <v>2192</v>
      </c>
      <c r="C1447" s="18" t="s">
        <v>1841</v>
      </c>
      <c r="D1447" s="19" t="s">
        <v>1363</v>
      </c>
      <c r="E1447" s="19" t="s">
        <v>2196</v>
      </c>
      <c r="F1447" s="21">
        <v>1779.6</v>
      </c>
      <c r="G1447" s="21">
        <v>320.32</v>
      </c>
      <c r="H1447" s="30">
        <f t="shared" si="35"/>
        <v>2099.92</v>
      </c>
    </row>
    <row r="1448" spans="2:8">
      <c r="B1448" s="18" t="s">
        <v>1915</v>
      </c>
      <c r="C1448" s="18" t="s">
        <v>1841</v>
      </c>
      <c r="D1448" s="19" t="s">
        <v>2197</v>
      </c>
      <c r="E1448" s="19" t="s">
        <v>2198</v>
      </c>
      <c r="F1448" s="21">
        <v>643300</v>
      </c>
      <c r="G1448" s="21">
        <v>115794</v>
      </c>
      <c r="H1448" s="30">
        <f t="shared" si="35"/>
        <v>759094</v>
      </c>
    </row>
    <row r="1449" spans="2:8">
      <c r="B1449" s="18" t="s">
        <v>1915</v>
      </c>
      <c r="C1449" s="18" t="s">
        <v>1841</v>
      </c>
      <c r="D1449" s="19" t="s">
        <v>2197</v>
      </c>
      <c r="E1449" s="19" t="s">
        <v>2199</v>
      </c>
      <c r="F1449" s="21">
        <v>353100</v>
      </c>
      <c r="G1449" s="21">
        <v>63558</v>
      </c>
      <c r="H1449" s="30">
        <f t="shared" si="35"/>
        <v>416658</v>
      </c>
    </row>
    <row r="1450" spans="2:8">
      <c r="B1450" s="18" t="s">
        <v>1915</v>
      </c>
      <c r="C1450" s="18" t="s">
        <v>1841</v>
      </c>
      <c r="D1450" s="19" t="s">
        <v>2200</v>
      </c>
      <c r="E1450" s="19" t="s">
        <v>2201</v>
      </c>
      <c r="F1450" s="21">
        <v>24800</v>
      </c>
      <c r="G1450" s="21">
        <v>4464</v>
      </c>
      <c r="H1450" s="30">
        <f t="shared" si="35"/>
        <v>29264</v>
      </c>
    </row>
    <row r="1451" spans="2:8">
      <c r="B1451" s="18" t="s">
        <v>2202</v>
      </c>
      <c r="C1451" s="18" t="s">
        <v>1841</v>
      </c>
      <c r="D1451" s="19" t="s">
        <v>1603</v>
      </c>
      <c r="E1451" s="19" t="s">
        <v>2203</v>
      </c>
      <c r="F1451" s="21">
        <v>135500</v>
      </c>
      <c r="G1451" s="21">
        <v>24390</v>
      </c>
      <c r="H1451" s="30">
        <f t="shared" si="35"/>
        <v>159890</v>
      </c>
    </row>
    <row r="1452" spans="2:8">
      <c r="B1452" s="18" t="s">
        <v>2204</v>
      </c>
      <c r="C1452" s="18" t="s">
        <v>1841</v>
      </c>
      <c r="D1452" s="19" t="s">
        <v>1567</v>
      </c>
      <c r="E1452" s="19" t="s">
        <v>2205</v>
      </c>
      <c r="F1452" s="21">
        <v>12036</v>
      </c>
      <c r="G1452" s="21">
        <v>2166.48</v>
      </c>
      <c r="H1452" s="30">
        <f t="shared" si="35"/>
        <v>14202.48</v>
      </c>
    </row>
    <row r="1453" spans="2:8">
      <c r="B1453" s="18" t="s">
        <v>2204</v>
      </c>
      <c r="C1453" s="18" t="s">
        <v>1841</v>
      </c>
      <c r="D1453" s="19" t="s">
        <v>1182</v>
      </c>
      <c r="E1453" s="19" t="s">
        <v>2206</v>
      </c>
      <c r="F1453" s="21">
        <v>7500</v>
      </c>
      <c r="G1453" s="21">
        <v>1350</v>
      </c>
      <c r="H1453" s="30">
        <f t="shared" si="35"/>
        <v>8850</v>
      </c>
    </row>
    <row r="1454" spans="2:8">
      <c r="B1454" s="18" t="s">
        <v>2204</v>
      </c>
      <c r="C1454" s="18" t="s">
        <v>1841</v>
      </c>
      <c r="D1454" s="19" t="s">
        <v>2207</v>
      </c>
      <c r="E1454" s="19" t="s">
        <v>2208</v>
      </c>
      <c r="F1454" s="21">
        <v>7500</v>
      </c>
      <c r="G1454" s="21">
        <v>1350</v>
      </c>
      <c r="H1454" s="30">
        <f t="shared" si="35"/>
        <v>8850</v>
      </c>
    </row>
    <row r="1455" spans="2:8">
      <c r="B1455" s="18" t="s">
        <v>2204</v>
      </c>
      <c r="C1455" s="18" t="s">
        <v>1841</v>
      </c>
      <c r="D1455" s="19" t="s">
        <v>1835</v>
      </c>
      <c r="E1455" s="19" t="s">
        <v>2209</v>
      </c>
      <c r="F1455" s="21">
        <v>399000</v>
      </c>
      <c r="G1455" s="21">
        <v>71820</v>
      </c>
      <c r="H1455" s="30">
        <f t="shared" si="35"/>
        <v>470820</v>
      </c>
    </row>
    <row r="1456" spans="2:8">
      <c r="B1456" s="18" t="s">
        <v>2204</v>
      </c>
      <c r="C1456" s="18" t="s">
        <v>1841</v>
      </c>
      <c r="D1456" s="19" t="s">
        <v>1358</v>
      </c>
      <c r="E1456" s="19" t="s">
        <v>2210</v>
      </c>
      <c r="F1456" s="21">
        <v>34431.199999999997</v>
      </c>
      <c r="G1456" s="21">
        <v>6197.62</v>
      </c>
      <c r="H1456" s="30">
        <f t="shared" si="35"/>
        <v>40628.82</v>
      </c>
    </row>
    <row r="1457" spans="2:11">
      <c r="B1457" s="18" t="s">
        <v>2204</v>
      </c>
      <c r="C1457" s="18" t="s">
        <v>1841</v>
      </c>
      <c r="D1457" s="19" t="s">
        <v>1148</v>
      </c>
      <c r="E1457" s="19" t="s">
        <v>2211</v>
      </c>
      <c r="F1457" s="21">
        <v>78201.5</v>
      </c>
      <c r="G1457" s="21">
        <v>14076.27</v>
      </c>
      <c r="H1457" s="30">
        <f t="shared" si="35"/>
        <v>92277.77</v>
      </c>
    </row>
    <row r="1458" spans="2:11">
      <c r="B1458" s="18" t="s">
        <v>2212</v>
      </c>
      <c r="C1458" s="18" t="s">
        <v>1841</v>
      </c>
      <c r="D1458" s="19" t="s">
        <v>921</v>
      </c>
      <c r="E1458" s="19" t="s">
        <v>2213</v>
      </c>
      <c r="F1458" s="21">
        <v>168813.56</v>
      </c>
      <c r="G1458" s="21">
        <v>30386.44</v>
      </c>
      <c r="H1458" s="30">
        <f t="shared" si="35"/>
        <v>199200</v>
      </c>
    </row>
    <row r="1459" spans="2:11">
      <c r="B1459" s="18" t="s">
        <v>2214</v>
      </c>
      <c r="C1459" s="18" t="s">
        <v>1841</v>
      </c>
      <c r="D1459" s="19" t="s">
        <v>1075</v>
      </c>
      <c r="E1459" s="19" t="s">
        <v>2215</v>
      </c>
      <c r="F1459" s="21">
        <v>44000</v>
      </c>
      <c r="G1459" s="21">
        <v>7920</v>
      </c>
      <c r="H1459" s="30">
        <f t="shared" si="35"/>
        <v>51920</v>
      </c>
    </row>
    <row r="1460" spans="2:11">
      <c r="B1460" s="18" t="s">
        <v>2216</v>
      </c>
      <c r="C1460" s="18" t="s">
        <v>1841</v>
      </c>
      <c r="D1460" s="19" t="s">
        <v>1800</v>
      </c>
      <c r="E1460" s="19" t="s">
        <v>2217</v>
      </c>
      <c r="F1460" s="21">
        <v>18619.099999999999</v>
      </c>
      <c r="G1460" s="21">
        <v>2255.92</v>
      </c>
      <c r="H1460" s="30">
        <f t="shared" si="35"/>
        <v>20875.019999999997</v>
      </c>
    </row>
    <row r="1461" spans="2:11">
      <c r="B1461" s="18" t="s">
        <v>2216</v>
      </c>
      <c r="C1461" s="18" t="s">
        <v>1841</v>
      </c>
      <c r="D1461" s="19" t="s">
        <v>1140</v>
      </c>
      <c r="E1461" s="19" t="s">
        <v>2218</v>
      </c>
      <c r="F1461" s="21">
        <v>86358.399999999994</v>
      </c>
      <c r="G1461" s="21">
        <v>7538.06</v>
      </c>
      <c r="H1461" s="30">
        <f t="shared" si="35"/>
        <v>93896.459999999992</v>
      </c>
    </row>
    <row r="1462" spans="2:11">
      <c r="B1462" s="18" t="s">
        <v>2216</v>
      </c>
      <c r="C1462" s="18" t="s">
        <v>1841</v>
      </c>
      <c r="D1462" s="19" t="s">
        <v>2219</v>
      </c>
      <c r="E1462" s="19" t="s">
        <v>2220</v>
      </c>
      <c r="F1462" s="21">
        <v>1379966.64</v>
      </c>
      <c r="G1462" s="21">
        <v>133692.45000000001</v>
      </c>
      <c r="H1462" s="30">
        <f t="shared" si="35"/>
        <v>1513659.0899999999</v>
      </c>
    </row>
    <row r="1463" spans="2:11">
      <c r="B1463" s="18" t="s">
        <v>2221</v>
      </c>
      <c r="C1463" s="18" t="s">
        <v>1841</v>
      </c>
      <c r="D1463" s="19" t="s">
        <v>1331</v>
      </c>
      <c r="E1463" s="19" t="s">
        <v>2222</v>
      </c>
      <c r="F1463" s="21">
        <v>198000</v>
      </c>
      <c r="G1463" s="21">
        <v>35640</v>
      </c>
      <c r="H1463" s="30">
        <f t="shared" si="35"/>
        <v>233640</v>
      </c>
    </row>
    <row r="1464" spans="2:11">
      <c r="B1464" s="18" t="s">
        <v>2223</v>
      </c>
      <c r="C1464" s="18" t="s">
        <v>1841</v>
      </c>
      <c r="D1464" s="19" t="s">
        <v>2224</v>
      </c>
      <c r="E1464" s="19" t="s">
        <v>2225</v>
      </c>
      <c r="F1464" s="21">
        <v>35870</v>
      </c>
      <c r="G1464" s="21">
        <v>1793.5</v>
      </c>
      <c r="H1464" s="30">
        <f t="shared" si="35"/>
        <v>37663.5</v>
      </c>
    </row>
    <row r="1465" spans="2:11">
      <c r="B1465" s="18" t="s">
        <v>2223</v>
      </c>
      <c r="C1465" s="18" t="s">
        <v>1841</v>
      </c>
      <c r="D1465" s="19" t="s">
        <v>2224</v>
      </c>
      <c r="E1465" s="19" t="s">
        <v>2226</v>
      </c>
      <c r="F1465" s="21">
        <v>83554.3</v>
      </c>
      <c r="G1465" s="21">
        <v>4177.74</v>
      </c>
      <c r="H1465" s="30">
        <f t="shared" si="35"/>
        <v>87732.040000000008</v>
      </c>
    </row>
    <row r="1466" spans="2:11">
      <c r="B1466" s="18" t="s">
        <v>2227</v>
      </c>
      <c r="C1466" s="18" t="s">
        <v>1841</v>
      </c>
      <c r="D1466" s="19" t="s">
        <v>1161</v>
      </c>
      <c r="E1466" s="19"/>
      <c r="F1466" s="21"/>
      <c r="G1466" s="21"/>
      <c r="H1466" s="30">
        <v>2131627.2999999998</v>
      </c>
    </row>
    <row r="1467" spans="2:11" ht="15.75">
      <c r="B1467" s="18"/>
      <c r="C1467" s="18"/>
      <c r="D1467" s="18"/>
      <c r="E1467" s="18"/>
      <c r="F1467" s="18"/>
      <c r="G1467" s="18"/>
      <c r="H1467" s="31">
        <f>SUM(H1178:H1466)</f>
        <v>32865000.37000002</v>
      </c>
      <c r="K1467" s="37"/>
    </row>
    <row r="1468" spans="2:11">
      <c r="H1468" s="37"/>
    </row>
    <row r="1469" spans="2:11">
      <c r="H1469" s="37"/>
    </row>
    <row r="1470" spans="2:11" ht="15.75" thickBot="1">
      <c r="B1470" s="52" t="s">
        <v>2228</v>
      </c>
      <c r="C1470" s="52"/>
      <c r="D1470" s="52"/>
      <c r="E1470" s="52"/>
      <c r="F1470" s="52"/>
      <c r="G1470" s="52"/>
      <c r="H1470" s="53">
        <f>+H1467+H1175+H1164+H1159+H1152+H1136+H1131+H1115+H1076+H1052+H1009+H1002+H998+H904+H897+H890+H886+H875+H832+H754+H721+H711+Table53[[#Totals],[INVOICE VALUE]]+H6</f>
        <v>228074277.59999999</v>
      </c>
    </row>
    <row r="1471" spans="2:11" ht="15.75" thickTop="1">
      <c r="H1471" s="37"/>
    </row>
    <row r="1472" spans="2:11">
      <c r="H1472" s="37"/>
    </row>
    <row r="1473" spans="8:8">
      <c r="H1473" s="37"/>
    </row>
    <row r="1474" spans="8:8">
      <c r="H1474" s="37"/>
    </row>
    <row r="1475" spans="8:8">
      <c r="H1475" s="37"/>
    </row>
    <row r="1476" spans="8:8">
      <c r="H1476" s="37"/>
    </row>
    <row r="1477" spans="8:8">
      <c r="H1477" s="37"/>
    </row>
    <row r="1478" spans="8:8">
      <c r="H1478" s="37"/>
    </row>
    <row r="1479" spans="8:8">
      <c r="H1479" s="37"/>
    </row>
    <row r="1480" spans="8:8">
      <c r="H1480" s="37"/>
    </row>
    <row r="1481" spans="8:8">
      <c r="H1481" s="37"/>
    </row>
    <row r="1482" spans="8:8">
      <c r="H1482" s="37"/>
    </row>
    <row r="1483" spans="8:8">
      <c r="H1483" s="37"/>
    </row>
    <row r="1484" spans="8:8">
      <c r="H1484" s="37"/>
    </row>
    <row r="1485" spans="8:8">
      <c r="H1485" s="37"/>
    </row>
    <row r="1486" spans="8:8">
      <c r="H1486" s="37"/>
    </row>
    <row r="1487" spans="8:8">
      <c r="H1487" s="37"/>
    </row>
    <row r="1488" spans="8:8">
      <c r="H1488" s="37"/>
    </row>
    <row r="1489" spans="8:8">
      <c r="H1489" s="37"/>
    </row>
    <row r="1490" spans="8:8">
      <c r="H1490" s="37"/>
    </row>
    <row r="1491" spans="8:8">
      <c r="H1491" s="37"/>
    </row>
    <row r="1492" spans="8:8">
      <c r="H1492" s="37"/>
    </row>
    <row r="1493" spans="8:8">
      <c r="H1493" s="37"/>
    </row>
    <row r="1494" spans="8:8">
      <c r="H1494" s="37"/>
    </row>
    <row r="1495" spans="8:8">
      <c r="H1495" s="37"/>
    </row>
    <row r="1496" spans="8:8">
      <c r="H1496" s="37"/>
    </row>
    <row r="1497" spans="8:8">
      <c r="H1497" s="37"/>
    </row>
    <row r="1498" spans="8:8">
      <c r="H1498" s="37"/>
    </row>
    <row r="1499" spans="8:8">
      <c r="H1499" s="37"/>
    </row>
    <row r="1500" spans="8:8">
      <c r="H1500" s="37"/>
    </row>
    <row r="1501" spans="8:8">
      <c r="H1501" s="37"/>
    </row>
    <row r="1502" spans="8:8">
      <c r="H1502" s="37"/>
    </row>
    <row r="1503" spans="8:8">
      <c r="H1503" s="37"/>
    </row>
    <row r="1504" spans="8:8">
      <c r="H1504" s="37"/>
    </row>
    <row r="1505" spans="8:8">
      <c r="H1505" s="37"/>
    </row>
    <row r="1506" spans="8:8">
      <c r="H1506" s="37"/>
    </row>
    <row r="1507" spans="8:8">
      <c r="H1507" s="37"/>
    </row>
    <row r="1508" spans="8:8">
      <c r="H1508" s="37"/>
    </row>
    <row r="1509" spans="8:8">
      <c r="H1509" s="37"/>
    </row>
    <row r="1510" spans="8:8">
      <c r="H1510" s="37"/>
    </row>
    <row r="1511" spans="8:8">
      <c r="H1511" s="37"/>
    </row>
    <row r="1512" spans="8:8">
      <c r="H1512" s="37"/>
    </row>
    <row r="1513" spans="8:8">
      <c r="H1513" s="37"/>
    </row>
    <row r="1514" spans="8:8">
      <c r="H1514" s="37"/>
    </row>
    <row r="1515" spans="8:8">
      <c r="H1515" s="37"/>
    </row>
    <row r="1516" spans="8:8">
      <c r="H1516" s="37"/>
    </row>
    <row r="1517" spans="8:8">
      <c r="H1517" s="37"/>
    </row>
    <row r="1518" spans="8:8">
      <c r="H1518" s="37"/>
    </row>
    <row r="1519" spans="8:8">
      <c r="H1519" s="37"/>
    </row>
    <row r="1520" spans="8:8">
      <c r="H1520" s="37"/>
    </row>
    <row r="1521" spans="8:8">
      <c r="H1521" s="37"/>
    </row>
    <row r="1522" spans="8:8">
      <c r="H1522" s="37"/>
    </row>
    <row r="1523" spans="8:8">
      <c r="H1523" s="37"/>
    </row>
    <row r="1524" spans="8:8">
      <c r="H1524" s="37"/>
    </row>
    <row r="1525" spans="8:8">
      <c r="H1525" s="37"/>
    </row>
    <row r="1526" spans="8:8">
      <c r="H1526" s="37"/>
    </row>
    <row r="1527" spans="8:8">
      <c r="H1527" s="37"/>
    </row>
    <row r="1528" spans="8:8">
      <c r="H1528" s="37"/>
    </row>
    <row r="1529" spans="8:8">
      <c r="H1529" s="37"/>
    </row>
    <row r="1530" spans="8:8">
      <c r="H1530" s="37"/>
    </row>
    <row r="1531" spans="8:8">
      <c r="H1531" s="37"/>
    </row>
    <row r="1532" spans="8:8">
      <c r="H1532" s="37"/>
    </row>
    <row r="1533" spans="8:8">
      <c r="H1533" s="37"/>
    </row>
    <row r="1534" spans="8:8">
      <c r="H1534" s="37"/>
    </row>
    <row r="1535" spans="8:8">
      <c r="H1535" s="37"/>
    </row>
    <row r="1536" spans="8:8">
      <c r="H1536" s="37"/>
    </row>
    <row r="1537" spans="8:8">
      <c r="H1537" s="37"/>
    </row>
    <row r="1538" spans="8:8">
      <c r="H1538" s="37"/>
    </row>
    <row r="1539" spans="8:8">
      <c r="H1539" s="37"/>
    </row>
    <row r="1540" spans="8:8">
      <c r="H1540" s="37"/>
    </row>
    <row r="1541" spans="8:8">
      <c r="H1541" s="37"/>
    </row>
    <row r="1542" spans="8:8">
      <c r="H1542" s="37"/>
    </row>
    <row r="1543" spans="8:8">
      <c r="H1543" s="37"/>
    </row>
    <row r="1544" spans="8:8">
      <c r="H1544" s="37"/>
    </row>
    <row r="1545" spans="8:8">
      <c r="H1545" s="37"/>
    </row>
    <row r="1546" spans="8:8">
      <c r="H1546" s="37"/>
    </row>
    <row r="1547" spans="8:8">
      <c r="H1547" s="37"/>
    </row>
    <row r="1548" spans="8:8">
      <c r="H1548" s="37"/>
    </row>
    <row r="1549" spans="8:8">
      <c r="H1549" s="37"/>
    </row>
    <row r="1550" spans="8:8">
      <c r="H1550" s="37"/>
    </row>
    <row r="1551" spans="8:8">
      <c r="H1551" s="37"/>
    </row>
    <row r="1552" spans="8:8">
      <c r="H1552" s="37"/>
    </row>
    <row r="1553" spans="8:8">
      <c r="H1553" s="37"/>
    </row>
    <row r="1554" spans="8:8">
      <c r="H1554" s="37"/>
    </row>
    <row r="1555" spans="8:8">
      <c r="H1555" s="37"/>
    </row>
    <row r="1556" spans="8:8">
      <c r="H1556" s="37"/>
    </row>
    <row r="1557" spans="8:8">
      <c r="H1557" s="37"/>
    </row>
    <row r="1558" spans="8:8">
      <c r="H1558" s="37"/>
    </row>
    <row r="1559" spans="8:8">
      <c r="H1559" s="37"/>
    </row>
    <row r="1560" spans="8:8">
      <c r="H1560" s="37"/>
    </row>
    <row r="1561" spans="8:8">
      <c r="H1561" s="37"/>
    </row>
    <row r="1562" spans="8:8">
      <c r="H1562" s="37"/>
    </row>
    <row r="1563" spans="8:8">
      <c r="H1563" s="37"/>
    </row>
    <row r="1564" spans="8:8">
      <c r="H1564" s="37"/>
    </row>
    <row r="1565" spans="8:8">
      <c r="H1565" s="37"/>
    </row>
    <row r="1566" spans="8:8">
      <c r="H1566" s="37"/>
    </row>
    <row r="1567" spans="8:8">
      <c r="H1567" s="37"/>
    </row>
    <row r="1568" spans="8:8">
      <c r="H1568" s="37"/>
    </row>
    <row r="1569" spans="8:8">
      <c r="H1569" s="37"/>
    </row>
    <row r="1570" spans="8:8">
      <c r="H1570" s="37"/>
    </row>
    <row r="1571" spans="8:8">
      <c r="H1571" s="37"/>
    </row>
    <row r="1572" spans="8:8">
      <c r="H1572" s="37"/>
    </row>
    <row r="1573" spans="8:8">
      <c r="H1573" s="37"/>
    </row>
    <row r="1574" spans="8:8">
      <c r="H1574" s="37"/>
    </row>
    <row r="1575" spans="8:8">
      <c r="H1575" s="37"/>
    </row>
    <row r="1576" spans="8:8">
      <c r="H1576" s="37"/>
    </row>
    <row r="1577" spans="8:8">
      <c r="H1577" s="37"/>
    </row>
    <row r="1578" spans="8:8">
      <c r="H1578" s="37"/>
    </row>
    <row r="1579" spans="8:8">
      <c r="H1579" s="37"/>
    </row>
    <row r="1580" spans="8:8">
      <c r="H1580" s="37"/>
    </row>
    <row r="1581" spans="8:8">
      <c r="H1581" s="37"/>
    </row>
  </sheetData>
  <mergeCells count="2">
    <mergeCell ref="A1:F2"/>
    <mergeCell ref="B1470:G1470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Certificates</vt:lpstr>
      <vt:lpstr>Capital expenditure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Harsh Sachdeva</cp:lastModifiedBy>
  <cp:lastPrinted>2025-01-11T06:53:08Z</cp:lastPrinted>
  <dcterms:created xsi:type="dcterms:W3CDTF">2015-06-05T18:17:20Z</dcterms:created>
  <dcterms:modified xsi:type="dcterms:W3CDTF">2025-01-11T13:19:05Z</dcterms:modified>
</cp:coreProperties>
</file>