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Abhinav Chaturvedi's Assignments\In-Progress\Draft Shared\VIS(2024-25)-PL810-732-999_Aldeco Amor\Documents\"/>
    </mc:Choice>
  </mc:AlternateContent>
  <xr:revisionPtr revIDLastSave="0" documentId="13_ncr:1_{5E650E3E-BCE0-4E17-A596-791EBD5F2F50}" xr6:coauthVersionLast="47" xr6:coauthVersionMax="47" xr10:uidLastSave="{00000000-0000-0000-0000-000000000000}"/>
  <bookViews>
    <workbookView xWindow="-120" yWindow="-120" windowWidth="24240" windowHeight="13140" activeTab="6" xr2:uid="{00000000-000D-0000-FFFF-FFFF00000000}"/>
  </bookViews>
  <sheets>
    <sheet name="Sheet2" sheetId="2" r:id="rId1"/>
    <sheet name="Sheet1" sheetId="1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externalReferences>
    <externalReference r:id="rId8"/>
  </externalReferences>
  <definedNames>
    <definedName name="_xlnm._FilterDatabase" localSheetId="1" hidden="1">Sheet1!$A$2:$D$293</definedName>
    <definedName name="_xlnm._FilterDatabase" localSheetId="4" hidden="1">Sheet5!$C$3:$M$29</definedName>
  </definedNames>
  <calcPr calcId="18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7" l="1"/>
  <c r="F6" i="7" s="1"/>
  <c r="C6" i="7"/>
  <c r="E5" i="7"/>
  <c r="F5" i="7" s="1"/>
  <c r="C5" i="7"/>
  <c r="E4" i="7"/>
  <c r="C4" i="7"/>
  <c r="F4" i="7" s="1"/>
  <c r="F3" i="7"/>
  <c r="E3" i="7"/>
  <c r="C3" i="7"/>
  <c r="H23" i="3"/>
  <c r="H20" i="3"/>
  <c r="E11" i="3"/>
  <c r="F16" i="3" s="1"/>
  <c r="H16" i="3" s="1"/>
  <c r="O19" i="3"/>
  <c r="O15" i="3"/>
  <c r="O14" i="3"/>
  <c r="P14" i="3" s="1"/>
  <c r="O13" i="3"/>
  <c r="O16" i="3" s="1"/>
  <c r="F15" i="3"/>
  <c r="H15" i="3" s="1"/>
  <c r="F22" i="3"/>
  <c r="H22" i="3" s="1"/>
  <c r="G14" i="3"/>
  <c r="F14" i="3"/>
  <c r="L5" i="3"/>
  <c r="K5" i="3"/>
  <c r="K6" i="3" s="1"/>
  <c r="K7" i="3" s="1"/>
  <c r="L4" i="3"/>
  <c r="K4" i="3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K12" i="6"/>
  <c r="K9" i="6"/>
  <c r="K8" i="6"/>
  <c r="K7" i="6"/>
  <c r="K5" i="6"/>
  <c r="J5" i="6"/>
  <c r="J7" i="6" s="1"/>
  <c r="J8" i="6" s="1"/>
  <c r="J9" i="6" s="1"/>
  <c r="J29" i="5"/>
  <c r="K29" i="5" s="1"/>
  <c r="L29" i="5" s="1"/>
  <c r="J28" i="5"/>
  <c r="J27" i="5"/>
  <c r="J26" i="5"/>
  <c r="J25" i="5"/>
  <c r="K25" i="5" s="1"/>
  <c r="L25" i="5" s="1"/>
  <c r="J24" i="5"/>
  <c r="K24" i="5" s="1"/>
  <c r="L24" i="5" s="1"/>
  <c r="J23" i="5"/>
  <c r="J22" i="5"/>
  <c r="K22" i="5" s="1"/>
  <c r="L22" i="5" s="1"/>
  <c r="J21" i="5"/>
  <c r="K21" i="5" s="1"/>
  <c r="L21" i="5" s="1"/>
  <c r="J20" i="5"/>
  <c r="K20" i="5" s="1"/>
  <c r="L20" i="5" s="1"/>
  <c r="J19" i="5"/>
  <c r="J18" i="5"/>
  <c r="K18" i="5" s="1"/>
  <c r="L18" i="5" s="1"/>
  <c r="J17" i="5"/>
  <c r="K17" i="5" s="1"/>
  <c r="L17" i="5" s="1"/>
  <c r="J16" i="5"/>
  <c r="K16" i="5" s="1"/>
  <c r="L16" i="5" s="1"/>
  <c r="J15" i="5"/>
  <c r="J14" i="5"/>
  <c r="K14" i="5" s="1"/>
  <c r="L14" i="5" s="1"/>
  <c r="J13" i="5"/>
  <c r="K13" i="5" s="1"/>
  <c r="L13" i="5" s="1"/>
  <c r="J12" i="5"/>
  <c r="K12" i="5" s="1"/>
  <c r="L12" i="5" s="1"/>
  <c r="J11" i="5"/>
  <c r="J10" i="5"/>
  <c r="K10" i="5" s="1"/>
  <c r="L10" i="5" s="1"/>
  <c r="J9" i="5"/>
  <c r="K9" i="5" s="1"/>
  <c r="L9" i="5" s="1"/>
  <c r="J8" i="5"/>
  <c r="K8" i="5" s="1"/>
  <c r="L8" i="5" s="1"/>
  <c r="J7" i="5"/>
  <c r="J6" i="5"/>
  <c r="K6" i="5" s="1"/>
  <c r="L6" i="5" s="1"/>
  <c r="J5" i="5"/>
  <c r="K5" i="5" s="1"/>
  <c r="L5" i="5" s="1"/>
  <c r="J4" i="5"/>
  <c r="K4" i="5" s="1"/>
  <c r="L4" i="5" s="1"/>
  <c r="L27" i="5"/>
  <c r="L26" i="5"/>
  <c r="K26" i="5"/>
  <c r="K28" i="5"/>
  <c r="L28" i="5" s="1"/>
  <c r="K27" i="5"/>
  <c r="K23" i="5"/>
  <c r="L23" i="5" s="1"/>
  <c r="K19" i="5"/>
  <c r="L19" i="5" s="1"/>
  <c r="K15" i="5"/>
  <c r="L15" i="5" s="1"/>
  <c r="K11" i="5"/>
  <c r="L11" i="5" s="1"/>
  <c r="K7" i="5"/>
  <c r="L7" i="5" s="1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G2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D2" i="5"/>
  <c r="G1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G30" i="4"/>
  <c r="G27" i="4"/>
  <c r="G26" i="4"/>
  <c r="G24" i="4"/>
  <c r="G23" i="4"/>
  <c r="G22" i="4"/>
  <c r="G20" i="4"/>
  <c r="G19" i="4"/>
  <c r="G18" i="4"/>
  <c r="G16" i="4"/>
  <c r="G15" i="4"/>
  <c r="G14" i="4"/>
  <c r="G12" i="4"/>
  <c r="G11" i="4"/>
  <c r="G10" i="4"/>
  <c r="G8" i="4"/>
  <c r="G7" i="4"/>
  <c r="G6" i="4"/>
  <c r="G4" i="4"/>
  <c r="G3" i="4"/>
  <c r="E1" i="4"/>
  <c r="F31" i="4"/>
  <c r="G31" i="4" s="1"/>
  <c r="F30" i="4"/>
  <c r="F29" i="4"/>
  <c r="G29" i="4" s="1"/>
  <c r="F28" i="4"/>
  <c r="G28" i="4" s="1"/>
  <c r="F27" i="4"/>
  <c r="F26" i="4"/>
  <c r="F25" i="4"/>
  <c r="G25" i="4" s="1"/>
  <c r="F24" i="4"/>
  <c r="F23" i="4"/>
  <c r="F22" i="4"/>
  <c r="F21" i="4"/>
  <c r="G21" i="4" s="1"/>
  <c r="F20" i="4"/>
  <c r="F19" i="4"/>
  <c r="F18" i="4"/>
  <c r="F17" i="4"/>
  <c r="G17" i="4" s="1"/>
  <c r="F16" i="4"/>
  <c r="F15" i="4"/>
  <c r="F14" i="4"/>
  <c r="F13" i="4"/>
  <c r="G13" i="4" s="1"/>
  <c r="F12" i="4"/>
  <c r="F11" i="4"/>
  <c r="F10" i="4"/>
  <c r="F9" i="4"/>
  <c r="G9" i="4" s="1"/>
  <c r="F8" i="4"/>
  <c r="F7" i="4"/>
  <c r="F6" i="4"/>
  <c r="F5" i="4"/>
  <c r="G5" i="4" s="1"/>
  <c r="F4" i="4"/>
  <c r="F3" i="4"/>
  <c r="E6" i="3"/>
  <c r="D6" i="3"/>
  <c r="F5" i="3"/>
  <c r="G5" i="3" s="1"/>
  <c r="F4" i="3"/>
  <c r="G4" i="3" s="1"/>
  <c r="G6" i="3" s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3" i="1"/>
  <c r="C1" i="1" s="1"/>
  <c r="E12" i="3" l="1"/>
  <c r="L6" i="3"/>
  <c r="L7" i="3" s="1"/>
  <c r="F6" i="3"/>
  <c r="H14" i="3"/>
  <c r="H17" i="3" s="1"/>
  <c r="H18" i="3" s="1"/>
  <c r="H19" i="3" s="1"/>
  <c r="J12" i="6"/>
  <c r="F1" i="4"/>
</calcChain>
</file>

<file path=xl/sharedStrings.xml><?xml version="1.0" encoding="utf-8"?>
<sst xmlns="http://schemas.openxmlformats.org/spreadsheetml/2006/main" count="422" uniqueCount="107">
  <si>
    <t>112a</t>
  </si>
  <si>
    <t>Plot No.</t>
  </si>
  <si>
    <t>Size sq.yd</t>
  </si>
  <si>
    <t>Category</t>
  </si>
  <si>
    <t>VILLA</t>
  </si>
  <si>
    <t>PLOT</t>
  </si>
  <si>
    <t>S.No.</t>
  </si>
  <si>
    <t>Row Labels</t>
  </si>
  <si>
    <t>Grand Total</t>
  </si>
  <si>
    <t>Count of Plot No.</t>
  </si>
  <si>
    <t>Sum of Size sq.yd</t>
  </si>
  <si>
    <t>sqft</t>
  </si>
  <si>
    <t>sqm</t>
  </si>
  <si>
    <t>Type</t>
  </si>
  <si>
    <t>Area</t>
  </si>
  <si>
    <t>Qty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</si>
  <si>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</si>
  <si>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</si>
  <si>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</si>
  <si>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</si>
  <si>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</si>
  <si>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</si>
  <si>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</si>
  <si>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</si>
  <si>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</si>
  <si>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</si>
  <si>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</si>
  <si>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</si>
  <si>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</si>
  <si>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</si>
  <si>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</si>
  <si>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</si>
  <si>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</si>
  <si>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</si>
  <si>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</si>
  <si>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</si>
  <si>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</si>
  <si>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</si>
  <si>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</si>
  <si>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</si>
  <si>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</si>
  <si>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M14</t>
  </si>
  <si>
    <t>M15</t>
  </si>
  <si>
    <t>M12A</t>
  </si>
  <si>
    <t>M16</t>
  </si>
  <si>
    <t>Sqyd</t>
  </si>
  <si>
    <t>Villa No.</t>
  </si>
  <si>
    <t>Plot Area (sqyd)</t>
  </si>
  <si>
    <t>BUA</t>
  </si>
  <si>
    <t>BUA (sqft)</t>
  </si>
  <si>
    <t>56-57</t>
  </si>
  <si>
    <t>93-95</t>
  </si>
  <si>
    <t>104-107</t>
  </si>
  <si>
    <t>120-123</t>
  </si>
  <si>
    <t>172-176</t>
  </si>
  <si>
    <t>184-189</t>
  </si>
  <si>
    <t>198-200</t>
  </si>
  <si>
    <t>227-231</t>
  </si>
  <si>
    <t>267-272</t>
  </si>
  <si>
    <t>283-286</t>
  </si>
  <si>
    <t>total BUA (sqft)</t>
  </si>
  <si>
    <t>Type-B</t>
  </si>
  <si>
    <t>198-201</t>
  </si>
  <si>
    <t>226-227</t>
  </si>
  <si>
    <t>228-232</t>
  </si>
  <si>
    <t>Type-L</t>
  </si>
  <si>
    <t>171-172</t>
  </si>
  <si>
    <t>173-174</t>
  </si>
  <si>
    <t>175-176</t>
  </si>
  <si>
    <t>GF Slab work in-progress</t>
  </si>
  <si>
    <t>Plinth work completed</t>
  </si>
  <si>
    <t>plinth work in-progress</t>
  </si>
  <si>
    <t>GF&amp;FF Slab work completed</t>
  </si>
  <si>
    <t>GF slab work completed</t>
  </si>
  <si>
    <t>Type-D</t>
  </si>
  <si>
    <t>104-105</t>
  </si>
  <si>
    <t>106-107</t>
  </si>
  <si>
    <t>97-98</t>
  </si>
  <si>
    <t>Brick work in-progress</t>
  </si>
  <si>
    <t>157-160</t>
  </si>
  <si>
    <t>type-J</t>
  </si>
  <si>
    <t>58-59</t>
  </si>
  <si>
    <t>Brick work completed</t>
  </si>
  <si>
    <t>72-73</t>
  </si>
  <si>
    <t>Type-K</t>
  </si>
  <si>
    <t>93-96</t>
  </si>
  <si>
    <t>GF&amp;FF Brick &amp; Slab work completed</t>
  </si>
  <si>
    <t>Type-A</t>
  </si>
  <si>
    <t>Type-G</t>
  </si>
  <si>
    <t>Footing work completed</t>
  </si>
  <si>
    <t>Work Status</t>
  </si>
  <si>
    <t>Per Villa BSP</t>
  </si>
  <si>
    <t>CoC</t>
  </si>
  <si>
    <t>Plot Value</t>
  </si>
  <si>
    <t>land rate/sqyd</t>
  </si>
  <si>
    <t>per sqm</t>
  </si>
  <si>
    <t>acre</t>
  </si>
  <si>
    <t>sqyd</t>
  </si>
  <si>
    <t>Land Area</t>
  </si>
  <si>
    <t>rate/acre</t>
  </si>
  <si>
    <t>Land FMV</t>
  </si>
  <si>
    <t>rate/sqyd</t>
  </si>
  <si>
    <t>Land Circle value</t>
  </si>
  <si>
    <t>Villa</t>
  </si>
  <si>
    <t>Other</t>
  </si>
  <si>
    <t>Lakh</t>
  </si>
  <si>
    <t>Other Infra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</si>
</sst>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  <numFmt numFmtId="166" formatCode="_ * #,##0.000000_ ;_ * \-#,##0.00000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1" fillId="2" borderId="2" xfId="0" applyFont="1" applyFill="1" applyBorder="1"/>
    <xf numFmtId="164" fontId="0" fillId="0" borderId="0" xfId="1" applyNumberFormat="1" applyFont="1"/>
    <xf numFmtId="164" fontId="1" fillId="2" borderId="2" xfId="1" applyNumberFormat="1" applyFont="1" applyFill="1" applyBorder="1"/>
    <xf numFmtId="164" fontId="1" fillId="0" borderId="0" xfId="1" applyNumberFormat="1" applyFont="1"/>
    <xf numFmtId="166" fontId="1" fillId="0" borderId="0" xfId="1" applyNumberFormat="1" applyFont="1"/>
    <xf numFmtId="165" fontId="0" fillId="0" borderId="0" xfId="1" applyNumberFormat="1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0" fillId="0" borderId="0" xfId="1" applyFont="1"/>
    <xf numFmtId="43" fontId="1" fillId="0" borderId="0" xfId="1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0" xfId="0" applyNumberFormat="1"/>
    <xf numFmtId="43" fontId="0" fillId="0" borderId="0" xfId="0" applyNumberFormat="1"/>
    <xf numFmtId="43" fontId="0" fillId="0" borderId="0" xfId="1" applyFont="1" applyAlignment="1">
      <alignment horizontal="center" vertical="center"/>
    </xf>
    <xf numFmtId="2" fontId="0" fillId="0" borderId="0" xfId="0" applyNumberFormat="1"/>
    <xf numFmtId="9" fontId="0" fillId="0" borderId="0" xfId="2" applyFont="1"/>
  </cellXfs>
  <cellStyles count="3">
    <cellStyle name="Comma" xfId="1" builtinId="3"/>
    <cellStyle name="Normal" xfId="0" builtinId="0"/>
    <cellStyle name="Percent" xfId="2" builtinId="5"/>
  </cellStyles>
  <dxfs count="2">
    <dxf>
      <numFmt numFmtId="164" formatCode="_ * #,##0_ ;_ * \-#,##0_ ;_ * &quot;-&quot;??_ ;_ @_ "/>
    </dxf>
    <dxf>
      <numFmt numFmtId="164" formatCode="_ * #,##0_ ;_ * \-#,##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Inventory\By%20Planning\Inventory%20sheet%20-%20Amor.xlsx" TargetMode="External"/><Relationship Id="rId1" Type="http://schemas.openxmlformats.org/officeDocument/2006/relationships/externalLinkPath" Target="file:///W:\Inventory\By%20Planning\Inventory%20sheet%20-%20Am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ventory"/>
    </sheetNames>
    <sheetDataSet>
      <sheetData sheetId="0">
        <row r="3">
          <cell r="C3">
            <v>267</v>
          </cell>
          <cell r="D3">
            <v>6.4</v>
          </cell>
          <cell r="E3" t="str">
            <v>x</v>
          </cell>
          <cell r="F3">
            <v>15.775</v>
          </cell>
          <cell r="G3">
            <v>100.96000000000001</v>
          </cell>
          <cell r="H3">
            <v>120.74816</v>
          </cell>
          <cell r="I3">
            <v>120.74816</v>
          </cell>
        </row>
        <row r="4">
          <cell r="C4">
            <v>268</v>
          </cell>
          <cell r="D4">
            <v>6.4</v>
          </cell>
          <cell r="E4" t="str">
            <v>x</v>
          </cell>
          <cell r="F4">
            <v>15.775</v>
          </cell>
          <cell r="G4">
            <v>100.96000000000001</v>
          </cell>
          <cell r="H4">
            <v>120.74816</v>
          </cell>
          <cell r="I4">
            <v>120.74816</v>
          </cell>
        </row>
        <row r="5">
          <cell r="C5">
            <v>269</v>
          </cell>
          <cell r="D5">
            <v>6.4</v>
          </cell>
          <cell r="E5" t="str">
            <v>x</v>
          </cell>
          <cell r="F5">
            <v>15.775</v>
          </cell>
          <cell r="G5">
            <v>100.96000000000001</v>
          </cell>
          <cell r="H5">
            <v>120.74816</v>
          </cell>
          <cell r="I5">
            <v>120.74816</v>
          </cell>
        </row>
        <row r="6">
          <cell r="C6">
            <v>270</v>
          </cell>
          <cell r="D6">
            <v>6.4</v>
          </cell>
          <cell r="E6" t="str">
            <v>x</v>
          </cell>
          <cell r="F6">
            <v>15.775</v>
          </cell>
          <cell r="G6">
            <v>100.96000000000001</v>
          </cell>
          <cell r="H6">
            <v>120.74816</v>
          </cell>
          <cell r="I6">
            <v>120.74816</v>
          </cell>
        </row>
        <row r="7">
          <cell r="C7">
            <v>271</v>
          </cell>
          <cell r="D7">
            <v>6.4</v>
          </cell>
          <cell r="E7" t="str">
            <v>x</v>
          </cell>
          <cell r="F7">
            <v>15.775</v>
          </cell>
          <cell r="G7">
            <v>100.96000000000001</v>
          </cell>
          <cell r="H7">
            <v>120.74816</v>
          </cell>
          <cell r="I7">
            <v>120.74816</v>
          </cell>
        </row>
        <row r="8">
          <cell r="C8">
            <v>272</v>
          </cell>
          <cell r="D8">
            <v>6.4</v>
          </cell>
          <cell r="E8" t="str">
            <v>x</v>
          </cell>
          <cell r="F8">
            <v>15.775</v>
          </cell>
          <cell r="G8">
            <v>100.96000000000001</v>
          </cell>
          <cell r="H8">
            <v>120.74816</v>
          </cell>
          <cell r="I8">
            <v>120.74816</v>
          </cell>
        </row>
        <row r="9">
          <cell r="C9">
            <v>273</v>
          </cell>
          <cell r="D9">
            <v>6.4</v>
          </cell>
          <cell r="E9" t="str">
            <v>x</v>
          </cell>
          <cell r="F9">
            <v>15.775</v>
          </cell>
          <cell r="G9">
            <v>100.96000000000001</v>
          </cell>
          <cell r="H9">
            <v>120.74816</v>
          </cell>
          <cell r="I9">
            <v>120.74816</v>
          </cell>
        </row>
        <row r="10">
          <cell r="C10">
            <v>274</v>
          </cell>
          <cell r="D10">
            <v>6.4</v>
          </cell>
          <cell r="E10" t="str">
            <v>x</v>
          </cell>
          <cell r="F10">
            <v>15.775</v>
          </cell>
          <cell r="G10">
            <v>100.96000000000001</v>
          </cell>
          <cell r="H10">
            <v>120.74816</v>
          </cell>
          <cell r="I10">
            <v>120.74816</v>
          </cell>
        </row>
        <row r="11">
          <cell r="C11">
            <v>275</v>
          </cell>
          <cell r="D11">
            <v>6.4</v>
          </cell>
          <cell r="E11" t="str">
            <v>x</v>
          </cell>
          <cell r="F11">
            <v>15.775</v>
          </cell>
          <cell r="G11">
            <v>100.96000000000001</v>
          </cell>
          <cell r="H11">
            <v>120.74816</v>
          </cell>
          <cell r="I11">
            <v>120.74816</v>
          </cell>
        </row>
        <row r="12">
          <cell r="C12">
            <v>276</v>
          </cell>
          <cell r="D12">
            <v>6.4</v>
          </cell>
          <cell r="E12" t="str">
            <v>x</v>
          </cell>
          <cell r="F12">
            <v>15.775</v>
          </cell>
          <cell r="G12">
            <v>100.96000000000001</v>
          </cell>
          <cell r="H12">
            <v>120.74816</v>
          </cell>
          <cell r="I12">
            <v>120.74816</v>
          </cell>
        </row>
        <row r="13">
          <cell r="C13">
            <v>277</v>
          </cell>
          <cell r="D13">
            <v>6.4</v>
          </cell>
          <cell r="E13" t="str">
            <v>x</v>
          </cell>
          <cell r="F13">
            <v>15.775</v>
          </cell>
          <cell r="G13">
            <v>100.96000000000001</v>
          </cell>
          <cell r="H13">
            <v>120.74816</v>
          </cell>
          <cell r="I13">
            <v>120.74816</v>
          </cell>
        </row>
        <row r="14">
          <cell r="C14">
            <v>278</v>
          </cell>
          <cell r="D14">
            <v>6.4</v>
          </cell>
          <cell r="E14" t="str">
            <v>x</v>
          </cell>
          <cell r="F14">
            <v>15.775</v>
          </cell>
          <cell r="G14">
            <v>100.96000000000001</v>
          </cell>
          <cell r="H14">
            <v>120.74816</v>
          </cell>
          <cell r="I14">
            <v>120.74816</v>
          </cell>
        </row>
        <row r="15">
          <cell r="C15">
            <v>279</v>
          </cell>
          <cell r="D15">
            <v>6.4</v>
          </cell>
          <cell r="E15" t="str">
            <v>x</v>
          </cell>
          <cell r="F15">
            <v>15.775</v>
          </cell>
          <cell r="G15">
            <v>100.96000000000001</v>
          </cell>
          <cell r="H15">
            <v>120.74816</v>
          </cell>
          <cell r="I15">
            <v>120.74816</v>
          </cell>
        </row>
        <row r="16">
          <cell r="C16">
            <v>280</v>
          </cell>
          <cell r="D16">
            <v>6.4</v>
          </cell>
          <cell r="E16" t="str">
            <v>x</v>
          </cell>
          <cell r="F16">
            <v>15.775</v>
          </cell>
          <cell r="G16">
            <v>100.96000000000001</v>
          </cell>
          <cell r="H16">
            <v>120.74816</v>
          </cell>
          <cell r="I16">
            <v>120.74816</v>
          </cell>
        </row>
        <row r="17">
          <cell r="C17">
            <v>281</v>
          </cell>
          <cell r="D17">
            <v>6.4</v>
          </cell>
          <cell r="E17" t="str">
            <v>x</v>
          </cell>
          <cell r="F17">
            <v>15.775</v>
          </cell>
          <cell r="G17">
            <v>100.96000000000001</v>
          </cell>
          <cell r="H17">
            <v>120.74816</v>
          </cell>
          <cell r="I17">
            <v>120.74816</v>
          </cell>
        </row>
        <row r="18">
          <cell r="C18">
            <v>282</v>
          </cell>
          <cell r="D18">
            <v>6.4</v>
          </cell>
          <cell r="E18" t="str">
            <v>x</v>
          </cell>
          <cell r="F18">
            <v>15.775</v>
          </cell>
          <cell r="G18">
            <v>100.96000000000001</v>
          </cell>
          <cell r="H18">
            <v>120.74816</v>
          </cell>
          <cell r="I18">
            <v>120.74816</v>
          </cell>
        </row>
        <row r="19">
          <cell r="C19">
            <v>283</v>
          </cell>
          <cell r="D19">
            <v>6.4</v>
          </cell>
          <cell r="E19" t="str">
            <v>x</v>
          </cell>
          <cell r="F19">
            <v>15.775</v>
          </cell>
          <cell r="G19">
            <v>100.96000000000001</v>
          </cell>
          <cell r="H19">
            <v>120.74816</v>
          </cell>
          <cell r="I19">
            <v>120.74816</v>
          </cell>
        </row>
        <row r="20">
          <cell r="C20">
            <v>284</v>
          </cell>
          <cell r="D20">
            <v>6.4</v>
          </cell>
          <cell r="E20" t="str">
            <v>x</v>
          </cell>
          <cell r="F20">
            <v>15.775</v>
          </cell>
          <cell r="G20">
            <v>100.96000000000001</v>
          </cell>
          <cell r="H20">
            <v>120.74816</v>
          </cell>
          <cell r="I20">
            <v>120.74816</v>
          </cell>
        </row>
        <row r="21">
          <cell r="C21">
            <v>285</v>
          </cell>
          <cell r="D21">
            <v>6.4</v>
          </cell>
          <cell r="E21" t="str">
            <v>x</v>
          </cell>
          <cell r="F21">
            <v>15.775</v>
          </cell>
          <cell r="G21">
            <v>100.96000000000001</v>
          </cell>
          <cell r="H21">
            <v>120.74816</v>
          </cell>
          <cell r="I21">
            <v>120.74816</v>
          </cell>
        </row>
        <row r="22">
          <cell r="C22">
            <v>286</v>
          </cell>
          <cell r="D22">
            <v>6.4</v>
          </cell>
          <cell r="E22" t="str">
            <v>x</v>
          </cell>
          <cell r="F22">
            <v>15.775</v>
          </cell>
          <cell r="G22">
            <v>100.96000000000001</v>
          </cell>
          <cell r="H22">
            <v>120.74816</v>
          </cell>
          <cell r="I22">
            <v>120.74816</v>
          </cell>
        </row>
        <row r="23">
          <cell r="C23">
            <v>287</v>
          </cell>
          <cell r="D23">
            <v>6.4</v>
          </cell>
          <cell r="E23" t="str">
            <v>x</v>
          </cell>
          <cell r="F23">
            <v>15.775</v>
          </cell>
          <cell r="G23">
            <v>100.96000000000001</v>
          </cell>
          <cell r="H23">
            <v>120.74816</v>
          </cell>
          <cell r="I23">
            <v>120.74816</v>
          </cell>
        </row>
        <row r="24">
          <cell r="C24">
            <v>2</v>
          </cell>
          <cell r="D24">
            <v>6.4</v>
          </cell>
          <cell r="E24" t="str">
            <v>x</v>
          </cell>
          <cell r="F24">
            <v>15</v>
          </cell>
          <cell r="G24">
            <v>96</v>
          </cell>
          <cell r="I24">
            <v>114.816</v>
          </cell>
        </row>
        <row r="25">
          <cell r="C25">
            <v>3</v>
          </cell>
          <cell r="D25">
            <v>6.4</v>
          </cell>
          <cell r="E25" t="str">
            <v>x</v>
          </cell>
          <cell r="F25">
            <v>15</v>
          </cell>
          <cell r="G25">
            <v>96</v>
          </cell>
          <cell r="I25">
            <v>114.816</v>
          </cell>
        </row>
        <row r="26">
          <cell r="C26">
            <v>4</v>
          </cell>
          <cell r="D26">
            <v>6.4</v>
          </cell>
          <cell r="E26" t="str">
            <v>x</v>
          </cell>
          <cell r="F26">
            <v>15</v>
          </cell>
          <cell r="G26">
            <v>96</v>
          </cell>
          <cell r="I26">
            <v>114.816</v>
          </cell>
        </row>
        <row r="27">
          <cell r="C27">
            <v>6</v>
          </cell>
          <cell r="D27">
            <v>6.4</v>
          </cell>
          <cell r="E27" t="str">
            <v>x</v>
          </cell>
          <cell r="F27">
            <v>15</v>
          </cell>
          <cell r="G27">
            <v>96</v>
          </cell>
          <cell r="I27">
            <v>114.816</v>
          </cell>
        </row>
        <row r="28">
          <cell r="C28">
            <v>7</v>
          </cell>
          <cell r="D28">
            <v>6.4</v>
          </cell>
          <cell r="E28" t="str">
            <v>x</v>
          </cell>
          <cell r="F28">
            <v>15</v>
          </cell>
          <cell r="G28">
            <v>96</v>
          </cell>
          <cell r="I28">
            <v>114.816</v>
          </cell>
        </row>
        <row r="29">
          <cell r="C29">
            <v>8</v>
          </cell>
          <cell r="D29">
            <v>6.4</v>
          </cell>
          <cell r="E29" t="str">
            <v>x</v>
          </cell>
          <cell r="F29">
            <v>15</v>
          </cell>
          <cell r="G29">
            <v>96</v>
          </cell>
          <cell r="I29">
            <v>114.816</v>
          </cell>
        </row>
        <row r="30">
          <cell r="C30">
            <v>135</v>
          </cell>
          <cell r="D30">
            <v>6.4</v>
          </cell>
          <cell r="E30" t="str">
            <v>x</v>
          </cell>
          <cell r="F30">
            <v>15</v>
          </cell>
          <cell r="G30">
            <v>96</v>
          </cell>
          <cell r="I30">
            <v>114.816</v>
          </cell>
        </row>
        <row r="31">
          <cell r="C31">
            <v>136</v>
          </cell>
          <cell r="D31">
            <v>6.4</v>
          </cell>
          <cell r="E31" t="str">
            <v>x</v>
          </cell>
          <cell r="F31">
            <v>15</v>
          </cell>
          <cell r="G31">
            <v>96</v>
          </cell>
          <cell r="I31">
            <v>114.816</v>
          </cell>
        </row>
        <row r="32">
          <cell r="C32">
            <v>137</v>
          </cell>
          <cell r="D32">
            <v>6.4</v>
          </cell>
          <cell r="E32" t="str">
            <v>x</v>
          </cell>
          <cell r="F32">
            <v>15</v>
          </cell>
          <cell r="G32">
            <v>96</v>
          </cell>
          <cell r="I32">
            <v>114.816</v>
          </cell>
        </row>
        <row r="33">
          <cell r="C33">
            <v>138</v>
          </cell>
          <cell r="D33">
            <v>6.4</v>
          </cell>
          <cell r="E33" t="str">
            <v>x</v>
          </cell>
          <cell r="F33">
            <v>15</v>
          </cell>
          <cell r="G33">
            <v>96</v>
          </cell>
          <cell r="I33">
            <v>114.816</v>
          </cell>
        </row>
        <row r="34">
          <cell r="C34">
            <v>139</v>
          </cell>
          <cell r="D34">
            <v>6.4</v>
          </cell>
          <cell r="E34" t="str">
            <v>x</v>
          </cell>
          <cell r="F34">
            <v>15</v>
          </cell>
          <cell r="G34">
            <v>96</v>
          </cell>
          <cell r="I34">
            <v>114.816</v>
          </cell>
        </row>
        <row r="35">
          <cell r="C35">
            <v>140</v>
          </cell>
          <cell r="D35">
            <v>6.4</v>
          </cell>
          <cell r="E35" t="str">
            <v>x</v>
          </cell>
          <cell r="F35">
            <v>15</v>
          </cell>
          <cell r="G35">
            <v>96</v>
          </cell>
          <cell r="I35">
            <v>114.816</v>
          </cell>
        </row>
        <row r="36">
          <cell r="C36">
            <v>141</v>
          </cell>
          <cell r="D36">
            <v>6.4</v>
          </cell>
          <cell r="E36" t="str">
            <v>x</v>
          </cell>
          <cell r="F36">
            <v>15</v>
          </cell>
          <cell r="G36">
            <v>96</v>
          </cell>
          <cell r="I36">
            <v>114.816</v>
          </cell>
        </row>
        <row r="37">
          <cell r="C37">
            <v>142</v>
          </cell>
          <cell r="D37">
            <v>6.4</v>
          </cell>
          <cell r="E37" t="str">
            <v>x</v>
          </cell>
          <cell r="F37">
            <v>15</v>
          </cell>
          <cell r="G37">
            <v>96</v>
          </cell>
          <cell r="I37">
            <v>114.816</v>
          </cell>
        </row>
        <row r="38">
          <cell r="C38">
            <v>143</v>
          </cell>
          <cell r="D38">
            <v>6.4</v>
          </cell>
          <cell r="E38" t="str">
            <v>x</v>
          </cell>
          <cell r="F38">
            <v>15</v>
          </cell>
          <cell r="G38">
            <v>96</v>
          </cell>
          <cell r="I38">
            <v>114.816</v>
          </cell>
        </row>
        <row r="39">
          <cell r="C39">
            <v>144</v>
          </cell>
          <cell r="D39">
            <v>6.4</v>
          </cell>
          <cell r="E39" t="str">
            <v>x</v>
          </cell>
          <cell r="F39">
            <v>15</v>
          </cell>
          <cell r="G39">
            <v>96</v>
          </cell>
          <cell r="I39">
            <v>114.816</v>
          </cell>
        </row>
        <row r="40">
          <cell r="C40">
            <v>145</v>
          </cell>
          <cell r="D40">
            <v>6.4</v>
          </cell>
          <cell r="E40" t="str">
            <v>x</v>
          </cell>
          <cell r="F40">
            <v>15</v>
          </cell>
          <cell r="G40">
            <v>96</v>
          </cell>
          <cell r="I40">
            <v>114.816</v>
          </cell>
        </row>
        <row r="41">
          <cell r="C41">
            <v>146</v>
          </cell>
          <cell r="D41">
            <v>6.4</v>
          </cell>
          <cell r="E41" t="str">
            <v>x</v>
          </cell>
          <cell r="F41">
            <v>15</v>
          </cell>
          <cell r="G41">
            <v>96</v>
          </cell>
          <cell r="I41">
            <v>114.816</v>
          </cell>
        </row>
        <row r="42">
          <cell r="C42">
            <v>147</v>
          </cell>
          <cell r="D42">
            <v>6.4</v>
          </cell>
          <cell r="E42" t="str">
            <v>x</v>
          </cell>
          <cell r="F42">
            <v>15</v>
          </cell>
          <cell r="G42">
            <v>96</v>
          </cell>
          <cell r="I42">
            <v>114.816</v>
          </cell>
        </row>
        <row r="43">
          <cell r="C43">
            <v>148</v>
          </cell>
          <cell r="D43">
            <v>6.4</v>
          </cell>
          <cell r="E43" t="str">
            <v>x</v>
          </cell>
          <cell r="F43">
            <v>15</v>
          </cell>
          <cell r="G43">
            <v>96</v>
          </cell>
          <cell r="I43">
            <v>114.816</v>
          </cell>
        </row>
        <row r="44">
          <cell r="C44">
            <v>149</v>
          </cell>
          <cell r="D44">
            <v>6.4</v>
          </cell>
          <cell r="E44" t="str">
            <v>x</v>
          </cell>
          <cell r="F44">
            <v>15</v>
          </cell>
          <cell r="G44">
            <v>96</v>
          </cell>
          <cell r="I44">
            <v>114.816</v>
          </cell>
        </row>
        <row r="45">
          <cell r="C45">
            <v>150</v>
          </cell>
          <cell r="D45">
            <v>6.4</v>
          </cell>
          <cell r="E45" t="str">
            <v>x</v>
          </cell>
          <cell r="F45">
            <v>15</v>
          </cell>
          <cell r="G45">
            <v>96</v>
          </cell>
          <cell r="I45">
            <v>114.816</v>
          </cell>
        </row>
        <row r="46">
          <cell r="C46">
            <v>151</v>
          </cell>
          <cell r="D46">
            <v>6.4</v>
          </cell>
          <cell r="E46" t="str">
            <v>x</v>
          </cell>
          <cell r="F46">
            <v>15</v>
          </cell>
          <cell r="G46">
            <v>96</v>
          </cell>
          <cell r="I46">
            <v>114.816</v>
          </cell>
        </row>
        <row r="47">
          <cell r="C47">
            <v>152</v>
          </cell>
          <cell r="D47">
            <v>6.4</v>
          </cell>
          <cell r="E47" t="str">
            <v>x</v>
          </cell>
          <cell r="F47">
            <v>15</v>
          </cell>
          <cell r="G47">
            <v>96</v>
          </cell>
          <cell r="I47">
            <v>114.816</v>
          </cell>
        </row>
        <row r="48">
          <cell r="C48">
            <v>180</v>
          </cell>
          <cell r="D48">
            <v>6.4</v>
          </cell>
          <cell r="E48" t="str">
            <v>x</v>
          </cell>
          <cell r="F48">
            <v>15</v>
          </cell>
          <cell r="G48">
            <v>96</v>
          </cell>
          <cell r="I48">
            <v>114.816</v>
          </cell>
        </row>
        <row r="49">
          <cell r="C49">
            <v>181</v>
          </cell>
          <cell r="D49">
            <v>6.4</v>
          </cell>
          <cell r="E49" t="str">
            <v>x</v>
          </cell>
          <cell r="F49">
            <v>15</v>
          </cell>
          <cell r="G49">
            <v>96</v>
          </cell>
          <cell r="I49">
            <v>114.816</v>
          </cell>
        </row>
        <row r="50">
          <cell r="C50">
            <v>182</v>
          </cell>
          <cell r="D50">
            <v>6.4</v>
          </cell>
          <cell r="E50" t="str">
            <v>x</v>
          </cell>
          <cell r="F50">
            <v>15</v>
          </cell>
          <cell r="G50">
            <v>96</v>
          </cell>
          <cell r="I50">
            <v>114.816</v>
          </cell>
        </row>
        <row r="51">
          <cell r="C51">
            <v>183</v>
          </cell>
          <cell r="D51">
            <v>6.4</v>
          </cell>
          <cell r="E51" t="str">
            <v>x</v>
          </cell>
          <cell r="F51">
            <v>15</v>
          </cell>
          <cell r="G51">
            <v>96</v>
          </cell>
          <cell r="I51">
            <v>114.816</v>
          </cell>
        </row>
        <row r="52">
          <cell r="C52">
            <v>184</v>
          </cell>
          <cell r="D52">
            <v>6.4</v>
          </cell>
          <cell r="E52" t="str">
            <v>x</v>
          </cell>
          <cell r="F52">
            <v>15</v>
          </cell>
          <cell r="G52">
            <v>96</v>
          </cell>
          <cell r="I52">
            <v>114.816</v>
          </cell>
        </row>
        <row r="53">
          <cell r="C53">
            <v>185</v>
          </cell>
          <cell r="D53">
            <v>6.4</v>
          </cell>
          <cell r="E53" t="str">
            <v>x</v>
          </cell>
          <cell r="F53">
            <v>15</v>
          </cell>
          <cell r="G53">
            <v>96</v>
          </cell>
          <cell r="I53">
            <v>114.816</v>
          </cell>
        </row>
        <row r="54">
          <cell r="C54">
            <v>186</v>
          </cell>
          <cell r="D54">
            <v>6.4</v>
          </cell>
          <cell r="E54" t="str">
            <v>x</v>
          </cell>
          <cell r="F54">
            <v>15</v>
          </cell>
          <cell r="G54">
            <v>96</v>
          </cell>
          <cell r="I54">
            <v>114.816</v>
          </cell>
        </row>
        <row r="55">
          <cell r="C55">
            <v>187</v>
          </cell>
          <cell r="D55">
            <v>6.4</v>
          </cell>
          <cell r="E55" t="str">
            <v>x</v>
          </cell>
          <cell r="F55">
            <v>15</v>
          </cell>
          <cell r="G55">
            <v>96</v>
          </cell>
          <cell r="I55">
            <v>114.816</v>
          </cell>
        </row>
        <row r="56">
          <cell r="C56">
            <v>188</v>
          </cell>
          <cell r="D56">
            <v>6.4</v>
          </cell>
          <cell r="E56" t="str">
            <v>x</v>
          </cell>
          <cell r="F56">
            <v>15</v>
          </cell>
          <cell r="G56">
            <v>96</v>
          </cell>
          <cell r="I56">
            <v>114.816</v>
          </cell>
        </row>
        <row r="57">
          <cell r="C57">
            <v>189</v>
          </cell>
          <cell r="D57">
            <v>6.4</v>
          </cell>
          <cell r="E57" t="str">
            <v>x</v>
          </cell>
          <cell r="F57">
            <v>15</v>
          </cell>
          <cell r="G57">
            <v>96</v>
          </cell>
          <cell r="I57">
            <v>114.816</v>
          </cell>
        </row>
        <row r="58">
          <cell r="C58">
            <v>190</v>
          </cell>
          <cell r="D58">
            <v>6.4</v>
          </cell>
          <cell r="E58" t="str">
            <v>x</v>
          </cell>
          <cell r="F58">
            <v>15</v>
          </cell>
          <cell r="G58">
            <v>96</v>
          </cell>
          <cell r="I58">
            <v>114.816</v>
          </cell>
        </row>
        <row r="59">
          <cell r="C59">
            <v>191</v>
          </cell>
          <cell r="D59">
            <v>6.4</v>
          </cell>
          <cell r="E59" t="str">
            <v>x</v>
          </cell>
          <cell r="F59">
            <v>15</v>
          </cell>
          <cell r="G59">
            <v>96</v>
          </cell>
          <cell r="I59">
            <v>114.816</v>
          </cell>
        </row>
        <row r="60">
          <cell r="C60">
            <v>192</v>
          </cell>
          <cell r="D60">
            <v>6.4</v>
          </cell>
          <cell r="E60" t="str">
            <v>x</v>
          </cell>
          <cell r="F60">
            <v>15</v>
          </cell>
          <cell r="G60">
            <v>96</v>
          </cell>
          <cell r="I60">
            <v>114.816</v>
          </cell>
        </row>
        <row r="61">
          <cell r="C61">
            <v>193</v>
          </cell>
          <cell r="D61">
            <v>6.4</v>
          </cell>
          <cell r="E61" t="str">
            <v>x</v>
          </cell>
          <cell r="F61">
            <v>15</v>
          </cell>
          <cell r="G61">
            <v>96</v>
          </cell>
          <cell r="I61">
            <v>114.816</v>
          </cell>
        </row>
        <row r="62">
          <cell r="C62">
            <v>194</v>
          </cell>
          <cell r="D62">
            <v>6.4</v>
          </cell>
          <cell r="E62" t="str">
            <v>x</v>
          </cell>
          <cell r="F62">
            <v>15</v>
          </cell>
          <cell r="G62">
            <v>96</v>
          </cell>
          <cell r="I62">
            <v>114.816</v>
          </cell>
        </row>
        <row r="63">
          <cell r="C63">
            <v>195</v>
          </cell>
          <cell r="D63">
            <v>6.4</v>
          </cell>
          <cell r="E63" t="str">
            <v>x</v>
          </cell>
          <cell r="F63">
            <v>15</v>
          </cell>
          <cell r="G63">
            <v>96</v>
          </cell>
          <cell r="I63">
            <v>114.816</v>
          </cell>
        </row>
        <row r="64">
          <cell r="C64">
            <v>196</v>
          </cell>
          <cell r="D64">
            <v>6.4</v>
          </cell>
          <cell r="E64" t="str">
            <v>x</v>
          </cell>
          <cell r="F64">
            <v>15</v>
          </cell>
          <cell r="G64">
            <v>96</v>
          </cell>
          <cell r="I64">
            <v>114.816</v>
          </cell>
        </row>
        <row r="65">
          <cell r="C65">
            <v>197</v>
          </cell>
          <cell r="D65">
            <v>6.4</v>
          </cell>
          <cell r="E65" t="str">
            <v>x</v>
          </cell>
          <cell r="F65">
            <v>15</v>
          </cell>
          <cell r="G65">
            <v>96</v>
          </cell>
          <cell r="I65">
            <v>114.816</v>
          </cell>
        </row>
        <row r="66">
          <cell r="C66">
            <v>198</v>
          </cell>
          <cell r="D66">
            <v>6.4</v>
          </cell>
          <cell r="E66" t="str">
            <v>x</v>
          </cell>
          <cell r="F66">
            <v>15</v>
          </cell>
          <cell r="G66">
            <v>96</v>
          </cell>
          <cell r="I66">
            <v>114.816</v>
          </cell>
        </row>
        <row r="67">
          <cell r="C67">
            <v>199</v>
          </cell>
          <cell r="D67">
            <v>6.4</v>
          </cell>
          <cell r="E67" t="str">
            <v>x</v>
          </cell>
          <cell r="F67">
            <v>15</v>
          </cell>
          <cell r="G67">
            <v>96</v>
          </cell>
          <cell r="I67">
            <v>114.816</v>
          </cell>
        </row>
        <row r="68">
          <cell r="C68">
            <v>200</v>
          </cell>
          <cell r="D68">
            <v>6.4</v>
          </cell>
          <cell r="E68" t="str">
            <v>x</v>
          </cell>
          <cell r="F68">
            <v>15</v>
          </cell>
          <cell r="G68">
            <v>96</v>
          </cell>
          <cell r="I68">
            <v>114.816</v>
          </cell>
        </row>
        <row r="69">
          <cell r="C69">
            <v>201</v>
          </cell>
          <cell r="D69">
            <v>6.4</v>
          </cell>
          <cell r="E69" t="str">
            <v>x</v>
          </cell>
          <cell r="F69">
            <v>15</v>
          </cell>
          <cell r="G69">
            <v>96</v>
          </cell>
          <cell r="I69">
            <v>114.816</v>
          </cell>
        </row>
        <row r="70">
          <cell r="C70">
            <v>202</v>
          </cell>
          <cell r="D70">
            <v>6.4</v>
          </cell>
          <cell r="E70" t="str">
            <v>x</v>
          </cell>
          <cell r="F70">
            <v>15</v>
          </cell>
          <cell r="G70">
            <v>96</v>
          </cell>
          <cell r="I70">
            <v>114.816</v>
          </cell>
        </row>
        <row r="71">
          <cell r="C71">
            <v>203</v>
          </cell>
          <cell r="D71">
            <v>6.4</v>
          </cell>
          <cell r="E71" t="str">
            <v>x</v>
          </cell>
          <cell r="F71">
            <v>15</v>
          </cell>
          <cell r="G71">
            <v>96</v>
          </cell>
          <cell r="I71">
            <v>114.816</v>
          </cell>
        </row>
        <row r="72">
          <cell r="C72">
            <v>204</v>
          </cell>
          <cell r="D72">
            <v>6.4</v>
          </cell>
          <cell r="E72" t="str">
            <v>x</v>
          </cell>
          <cell r="F72">
            <v>15</v>
          </cell>
          <cell r="G72">
            <v>96</v>
          </cell>
          <cell r="I72">
            <v>114.816</v>
          </cell>
        </row>
        <row r="73">
          <cell r="C73">
            <v>205</v>
          </cell>
          <cell r="D73">
            <v>6.4</v>
          </cell>
          <cell r="E73" t="str">
            <v>x</v>
          </cell>
          <cell r="F73">
            <v>15</v>
          </cell>
          <cell r="G73">
            <v>96</v>
          </cell>
          <cell r="I73">
            <v>114.816</v>
          </cell>
        </row>
        <row r="74">
          <cell r="C74">
            <v>206</v>
          </cell>
          <cell r="D74">
            <v>6.4</v>
          </cell>
          <cell r="E74" t="str">
            <v>x</v>
          </cell>
          <cell r="F74">
            <v>15</v>
          </cell>
          <cell r="G74">
            <v>96</v>
          </cell>
          <cell r="I74">
            <v>114.816</v>
          </cell>
        </row>
        <row r="75">
          <cell r="C75">
            <v>207</v>
          </cell>
          <cell r="D75">
            <v>6.4</v>
          </cell>
          <cell r="E75" t="str">
            <v>x</v>
          </cell>
          <cell r="F75">
            <v>15</v>
          </cell>
          <cell r="G75">
            <v>96</v>
          </cell>
          <cell r="I75">
            <v>114.816</v>
          </cell>
        </row>
        <row r="76">
          <cell r="C76">
            <v>208</v>
          </cell>
          <cell r="D76">
            <v>6.4</v>
          </cell>
          <cell r="E76" t="str">
            <v>x</v>
          </cell>
          <cell r="F76">
            <v>15</v>
          </cell>
          <cell r="G76">
            <v>96</v>
          </cell>
          <cell r="I76">
            <v>114.816</v>
          </cell>
        </row>
        <row r="77">
          <cell r="C77">
            <v>209</v>
          </cell>
          <cell r="D77">
            <v>6.4</v>
          </cell>
          <cell r="E77" t="str">
            <v>x</v>
          </cell>
          <cell r="F77">
            <v>15</v>
          </cell>
          <cell r="G77">
            <v>96</v>
          </cell>
          <cell r="I77">
            <v>114.816</v>
          </cell>
        </row>
        <row r="78">
          <cell r="C78">
            <v>210</v>
          </cell>
          <cell r="D78">
            <v>6.4</v>
          </cell>
          <cell r="E78" t="str">
            <v>x</v>
          </cell>
          <cell r="F78">
            <v>15</v>
          </cell>
          <cell r="G78">
            <v>96</v>
          </cell>
          <cell r="I78">
            <v>114.816</v>
          </cell>
        </row>
        <row r="79">
          <cell r="C79">
            <v>211</v>
          </cell>
          <cell r="D79">
            <v>6.4</v>
          </cell>
          <cell r="E79" t="str">
            <v>x</v>
          </cell>
          <cell r="F79">
            <v>15</v>
          </cell>
          <cell r="G79">
            <v>96</v>
          </cell>
          <cell r="I79">
            <v>114.816</v>
          </cell>
        </row>
        <row r="80">
          <cell r="C80">
            <v>212</v>
          </cell>
          <cell r="D80">
            <v>6.4</v>
          </cell>
          <cell r="E80" t="str">
            <v>x</v>
          </cell>
          <cell r="F80">
            <v>15</v>
          </cell>
          <cell r="G80">
            <v>96</v>
          </cell>
          <cell r="I80">
            <v>114.816</v>
          </cell>
        </row>
        <row r="81">
          <cell r="C81">
            <v>213</v>
          </cell>
          <cell r="D81">
            <v>6.4</v>
          </cell>
          <cell r="E81" t="str">
            <v>x</v>
          </cell>
          <cell r="F81">
            <v>15</v>
          </cell>
          <cell r="G81">
            <v>96</v>
          </cell>
          <cell r="I81">
            <v>114.816</v>
          </cell>
        </row>
        <row r="82">
          <cell r="C82">
            <v>214</v>
          </cell>
          <cell r="D82">
            <v>6.4</v>
          </cell>
          <cell r="E82" t="str">
            <v>x</v>
          </cell>
          <cell r="F82">
            <v>15</v>
          </cell>
          <cell r="G82">
            <v>96</v>
          </cell>
          <cell r="I82">
            <v>114.816</v>
          </cell>
        </row>
        <row r="83">
          <cell r="C83">
            <v>215</v>
          </cell>
          <cell r="D83">
            <v>6.4</v>
          </cell>
          <cell r="E83" t="str">
            <v>x</v>
          </cell>
          <cell r="F83">
            <v>15</v>
          </cell>
          <cell r="G83">
            <v>96</v>
          </cell>
          <cell r="I83">
            <v>114.816</v>
          </cell>
        </row>
        <row r="84">
          <cell r="C84">
            <v>216</v>
          </cell>
          <cell r="D84">
            <v>6.4</v>
          </cell>
          <cell r="E84" t="str">
            <v>x</v>
          </cell>
          <cell r="F84">
            <v>15</v>
          </cell>
          <cell r="G84">
            <v>96</v>
          </cell>
          <cell r="I84">
            <v>114.816</v>
          </cell>
        </row>
        <row r="85">
          <cell r="C85">
            <v>217</v>
          </cell>
          <cell r="D85">
            <v>6.4</v>
          </cell>
          <cell r="E85" t="str">
            <v>x</v>
          </cell>
          <cell r="F85">
            <v>15</v>
          </cell>
          <cell r="G85">
            <v>96</v>
          </cell>
          <cell r="I85">
            <v>114.816</v>
          </cell>
        </row>
        <row r="86">
          <cell r="C86">
            <v>218</v>
          </cell>
          <cell r="D86">
            <v>6.4</v>
          </cell>
          <cell r="E86" t="str">
            <v>x</v>
          </cell>
          <cell r="F86">
            <v>15</v>
          </cell>
          <cell r="G86">
            <v>96</v>
          </cell>
          <cell r="I86">
            <v>114.816</v>
          </cell>
        </row>
        <row r="87">
          <cell r="C87">
            <v>219</v>
          </cell>
          <cell r="D87">
            <v>6.4</v>
          </cell>
          <cell r="E87" t="str">
            <v>x</v>
          </cell>
          <cell r="F87">
            <v>15</v>
          </cell>
          <cell r="G87">
            <v>96</v>
          </cell>
          <cell r="I87">
            <v>114.816</v>
          </cell>
        </row>
        <row r="88">
          <cell r="C88">
            <v>220</v>
          </cell>
          <cell r="D88">
            <v>6.4</v>
          </cell>
          <cell r="E88" t="str">
            <v>x</v>
          </cell>
          <cell r="F88">
            <v>15</v>
          </cell>
          <cell r="G88">
            <v>96</v>
          </cell>
          <cell r="I88">
            <v>114.816</v>
          </cell>
        </row>
        <row r="89">
          <cell r="C89">
            <v>221</v>
          </cell>
          <cell r="D89">
            <v>6.4</v>
          </cell>
          <cell r="E89" t="str">
            <v>x</v>
          </cell>
          <cell r="F89">
            <v>15</v>
          </cell>
          <cell r="G89">
            <v>96</v>
          </cell>
          <cell r="I89">
            <v>114.816</v>
          </cell>
        </row>
        <row r="90">
          <cell r="C90">
            <v>222</v>
          </cell>
          <cell r="D90">
            <v>6.4</v>
          </cell>
          <cell r="E90" t="str">
            <v>x</v>
          </cell>
          <cell r="F90">
            <v>15</v>
          </cell>
          <cell r="G90">
            <v>96</v>
          </cell>
          <cell r="I90">
            <v>114.816</v>
          </cell>
        </row>
        <row r="91">
          <cell r="C91">
            <v>223</v>
          </cell>
          <cell r="D91">
            <v>6.4</v>
          </cell>
          <cell r="E91" t="str">
            <v>x</v>
          </cell>
          <cell r="F91">
            <v>15</v>
          </cell>
          <cell r="G91">
            <v>96</v>
          </cell>
          <cell r="I91">
            <v>114.816</v>
          </cell>
        </row>
        <row r="92">
          <cell r="C92">
            <v>224</v>
          </cell>
          <cell r="D92">
            <v>6.4</v>
          </cell>
          <cell r="E92" t="str">
            <v>x</v>
          </cell>
          <cell r="F92">
            <v>15</v>
          </cell>
          <cell r="G92">
            <v>96</v>
          </cell>
          <cell r="I92">
            <v>114.816</v>
          </cell>
        </row>
        <row r="93">
          <cell r="C93">
            <v>226</v>
          </cell>
          <cell r="D93">
            <v>6.4</v>
          </cell>
          <cell r="E93" t="str">
            <v>x</v>
          </cell>
          <cell r="F93">
            <v>15</v>
          </cell>
          <cell r="G93">
            <v>96</v>
          </cell>
          <cell r="I93">
            <v>114.816</v>
          </cell>
        </row>
        <row r="94">
          <cell r="C94">
            <v>227</v>
          </cell>
          <cell r="D94">
            <v>6.4</v>
          </cell>
          <cell r="E94" t="str">
            <v>x</v>
          </cell>
          <cell r="F94">
            <v>15</v>
          </cell>
          <cell r="G94">
            <v>96</v>
          </cell>
          <cell r="I94">
            <v>114.816</v>
          </cell>
        </row>
        <row r="95">
          <cell r="C95">
            <v>228</v>
          </cell>
          <cell r="D95">
            <v>6.4</v>
          </cell>
          <cell r="E95" t="str">
            <v>x</v>
          </cell>
          <cell r="F95">
            <v>15</v>
          </cell>
          <cell r="G95">
            <v>96</v>
          </cell>
          <cell r="I95">
            <v>114.816</v>
          </cell>
        </row>
        <row r="96">
          <cell r="C96">
            <v>229</v>
          </cell>
          <cell r="D96">
            <v>6.4</v>
          </cell>
          <cell r="E96" t="str">
            <v>x</v>
          </cell>
          <cell r="F96">
            <v>15</v>
          </cell>
          <cell r="G96">
            <v>96</v>
          </cell>
          <cell r="I96">
            <v>114.816</v>
          </cell>
        </row>
        <row r="97">
          <cell r="C97">
            <v>230</v>
          </cell>
          <cell r="D97">
            <v>6.4</v>
          </cell>
          <cell r="E97" t="str">
            <v>x</v>
          </cell>
          <cell r="F97">
            <v>15</v>
          </cell>
          <cell r="G97">
            <v>96</v>
          </cell>
          <cell r="I97">
            <v>114.816</v>
          </cell>
        </row>
        <row r="98">
          <cell r="C98">
            <v>231</v>
          </cell>
          <cell r="D98">
            <v>6.4</v>
          </cell>
          <cell r="E98" t="str">
            <v>x</v>
          </cell>
          <cell r="F98">
            <v>15</v>
          </cell>
          <cell r="G98">
            <v>96</v>
          </cell>
          <cell r="I98">
            <v>114.816</v>
          </cell>
        </row>
        <row r="99">
          <cell r="C99">
            <v>232</v>
          </cell>
          <cell r="D99">
            <v>6.4</v>
          </cell>
          <cell r="E99" t="str">
            <v>x</v>
          </cell>
          <cell r="F99">
            <v>15</v>
          </cell>
          <cell r="G99">
            <v>96</v>
          </cell>
          <cell r="I99">
            <v>114.816</v>
          </cell>
        </row>
        <row r="100">
          <cell r="C100">
            <v>234</v>
          </cell>
          <cell r="D100">
            <v>6.4</v>
          </cell>
          <cell r="E100" t="str">
            <v>x</v>
          </cell>
          <cell r="F100">
            <v>15</v>
          </cell>
          <cell r="G100">
            <v>96</v>
          </cell>
          <cell r="I100">
            <v>114.816</v>
          </cell>
        </row>
        <row r="101">
          <cell r="C101">
            <v>235</v>
          </cell>
          <cell r="D101">
            <v>6.4</v>
          </cell>
          <cell r="E101" t="str">
            <v>x</v>
          </cell>
          <cell r="F101">
            <v>15</v>
          </cell>
          <cell r="G101">
            <v>96</v>
          </cell>
          <cell r="I101">
            <v>114.816</v>
          </cell>
        </row>
        <row r="102">
          <cell r="C102">
            <v>236</v>
          </cell>
          <cell r="D102">
            <v>6.4</v>
          </cell>
          <cell r="E102" t="str">
            <v>x</v>
          </cell>
          <cell r="F102">
            <v>15</v>
          </cell>
          <cell r="G102">
            <v>96</v>
          </cell>
          <cell r="I102">
            <v>114.816</v>
          </cell>
        </row>
        <row r="103">
          <cell r="C103">
            <v>237</v>
          </cell>
          <cell r="D103">
            <v>6.4</v>
          </cell>
          <cell r="E103" t="str">
            <v>x</v>
          </cell>
          <cell r="F103">
            <v>15</v>
          </cell>
          <cell r="G103">
            <v>96</v>
          </cell>
          <cell r="I103">
            <v>114.816</v>
          </cell>
        </row>
        <row r="104">
          <cell r="C104">
            <v>238</v>
          </cell>
          <cell r="D104">
            <v>6.4</v>
          </cell>
          <cell r="E104" t="str">
            <v>x</v>
          </cell>
          <cell r="F104">
            <v>15</v>
          </cell>
          <cell r="G104">
            <v>96</v>
          </cell>
          <cell r="I104">
            <v>114.816</v>
          </cell>
        </row>
        <row r="105">
          <cell r="C105">
            <v>239</v>
          </cell>
          <cell r="D105">
            <v>6.4</v>
          </cell>
          <cell r="E105" t="str">
            <v>x</v>
          </cell>
          <cell r="F105">
            <v>15</v>
          </cell>
          <cell r="G105">
            <v>96</v>
          </cell>
          <cell r="I105">
            <v>114.816</v>
          </cell>
        </row>
        <row r="106">
          <cell r="C106">
            <v>240</v>
          </cell>
          <cell r="D106">
            <v>6.4</v>
          </cell>
          <cell r="E106" t="str">
            <v>x</v>
          </cell>
          <cell r="F106">
            <v>15</v>
          </cell>
          <cell r="G106">
            <v>96</v>
          </cell>
          <cell r="I106">
            <v>114.816</v>
          </cell>
        </row>
        <row r="107">
          <cell r="C107">
            <v>241</v>
          </cell>
          <cell r="D107">
            <v>6.4</v>
          </cell>
          <cell r="E107" t="str">
            <v>x</v>
          </cell>
          <cell r="F107">
            <v>15</v>
          </cell>
          <cell r="G107">
            <v>96</v>
          </cell>
          <cell r="I107">
            <v>114.816</v>
          </cell>
        </row>
        <row r="108">
          <cell r="C108">
            <v>242</v>
          </cell>
          <cell r="D108">
            <v>6.4</v>
          </cell>
          <cell r="E108" t="str">
            <v>x</v>
          </cell>
          <cell r="F108">
            <v>15</v>
          </cell>
          <cell r="G108">
            <v>96</v>
          </cell>
          <cell r="I108">
            <v>114.816</v>
          </cell>
        </row>
        <row r="109">
          <cell r="C109">
            <v>243</v>
          </cell>
          <cell r="D109">
            <v>6.4</v>
          </cell>
          <cell r="E109" t="str">
            <v>x</v>
          </cell>
          <cell r="F109">
            <v>15</v>
          </cell>
          <cell r="G109">
            <v>96</v>
          </cell>
          <cell r="I109">
            <v>114.816</v>
          </cell>
        </row>
        <row r="110">
          <cell r="C110">
            <v>244</v>
          </cell>
          <cell r="D110">
            <v>6.4</v>
          </cell>
          <cell r="E110" t="str">
            <v>x</v>
          </cell>
          <cell r="F110">
            <v>15</v>
          </cell>
          <cell r="G110">
            <v>96</v>
          </cell>
          <cell r="I110">
            <v>114.816</v>
          </cell>
        </row>
        <row r="111">
          <cell r="C111">
            <v>245</v>
          </cell>
          <cell r="D111">
            <v>6.4</v>
          </cell>
          <cell r="E111" t="str">
            <v>x</v>
          </cell>
          <cell r="F111">
            <v>15</v>
          </cell>
          <cell r="G111">
            <v>96</v>
          </cell>
          <cell r="I111">
            <v>114.816</v>
          </cell>
        </row>
        <row r="112">
          <cell r="C112">
            <v>246</v>
          </cell>
          <cell r="D112">
            <v>6.4</v>
          </cell>
          <cell r="E112" t="str">
            <v>x</v>
          </cell>
          <cell r="F112">
            <v>15</v>
          </cell>
          <cell r="G112">
            <v>96</v>
          </cell>
          <cell r="I112">
            <v>114.816</v>
          </cell>
        </row>
        <row r="113">
          <cell r="C113">
            <v>247</v>
          </cell>
          <cell r="D113">
            <v>6.4</v>
          </cell>
          <cell r="E113" t="str">
            <v>x</v>
          </cell>
          <cell r="F113">
            <v>15</v>
          </cell>
          <cell r="G113">
            <v>96</v>
          </cell>
          <cell r="I113">
            <v>114.816</v>
          </cell>
        </row>
        <row r="114">
          <cell r="C114">
            <v>248</v>
          </cell>
          <cell r="D114">
            <v>6.4</v>
          </cell>
          <cell r="E114" t="str">
            <v>x</v>
          </cell>
          <cell r="F114">
            <v>15</v>
          </cell>
          <cell r="G114">
            <v>96</v>
          </cell>
          <cell r="I114">
            <v>114.816</v>
          </cell>
        </row>
        <row r="115">
          <cell r="C115">
            <v>249</v>
          </cell>
          <cell r="D115">
            <v>6.4</v>
          </cell>
          <cell r="E115" t="str">
            <v>x</v>
          </cell>
          <cell r="F115">
            <v>15</v>
          </cell>
          <cell r="G115">
            <v>96</v>
          </cell>
          <cell r="I115">
            <v>114.816</v>
          </cell>
        </row>
        <row r="116">
          <cell r="C116">
            <v>250</v>
          </cell>
          <cell r="D116">
            <v>6.4</v>
          </cell>
          <cell r="E116" t="str">
            <v>x</v>
          </cell>
          <cell r="F116">
            <v>15</v>
          </cell>
          <cell r="G116">
            <v>96</v>
          </cell>
          <cell r="I116">
            <v>114.816</v>
          </cell>
        </row>
        <row r="117">
          <cell r="C117">
            <v>251</v>
          </cell>
          <cell r="D117">
            <v>6.4</v>
          </cell>
          <cell r="E117" t="str">
            <v>x</v>
          </cell>
          <cell r="F117">
            <v>15</v>
          </cell>
          <cell r="G117">
            <v>96</v>
          </cell>
          <cell r="I117">
            <v>114.816</v>
          </cell>
        </row>
        <row r="118">
          <cell r="C118">
            <v>252</v>
          </cell>
          <cell r="D118">
            <v>6.4</v>
          </cell>
          <cell r="E118" t="str">
            <v>x</v>
          </cell>
          <cell r="F118">
            <v>15</v>
          </cell>
          <cell r="G118">
            <v>96</v>
          </cell>
          <cell r="I118">
            <v>114.816</v>
          </cell>
        </row>
        <row r="119">
          <cell r="C119">
            <v>253</v>
          </cell>
          <cell r="D119">
            <v>6.4</v>
          </cell>
          <cell r="E119" t="str">
            <v>x</v>
          </cell>
          <cell r="F119">
            <v>15</v>
          </cell>
          <cell r="G119">
            <v>96</v>
          </cell>
          <cell r="I119">
            <v>114.816</v>
          </cell>
        </row>
        <row r="120">
          <cell r="C120">
            <v>254</v>
          </cell>
          <cell r="D120">
            <v>6.4</v>
          </cell>
          <cell r="E120" t="str">
            <v>x</v>
          </cell>
          <cell r="F120">
            <v>15</v>
          </cell>
          <cell r="G120">
            <v>96</v>
          </cell>
          <cell r="I120">
            <v>114.816</v>
          </cell>
        </row>
        <row r="121">
          <cell r="C121">
            <v>264</v>
          </cell>
          <cell r="D121">
            <v>6.4</v>
          </cell>
          <cell r="E121" t="str">
            <v>x</v>
          </cell>
          <cell r="F121">
            <v>15</v>
          </cell>
          <cell r="G121">
            <v>96</v>
          </cell>
          <cell r="I121">
            <v>114.816</v>
          </cell>
        </row>
        <row r="122">
          <cell r="C122">
            <v>265</v>
          </cell>
          <cell r="D122">
            <v>6.4</v>
          </cell>
          <cell r="E122" t="str">
            <v>x</v>
          </cell>
          <cell r="F122">
            <v>15</v>
          </cell>
          <cell r="G122">
            <v>96</v>
          </cell>
          <cell r="I122">
            <v>114.816</v>
          </cell>
        </row>
        <row r="123">
          <cell r="C123">
            <v>266</v>
          </cell>
          <cell r="D123">
            <v>6.4</v>
          </cell>
          <cell r="E123" t="str">
            <v>x</v>
          </cell>
          <cell r="F123">
            <v>15</v>
          </cell>
          <cell r="G123">
            <v>96</v>
          </cell>
          <cell r="I123">
            <v>114.816</v>
          </cell>
        </row>
        <row r="124">
          <cell r="C124">
            <v>134</v>
          </cell>
          <cell r="D124">
            <v>6.35</v>
          </cell>
          <cell r="E124" t="str">
            <v>x</v>
          </cell>
          <cell r="F124">
            <v>15</v>
          </cell>
          <cell r="G124">
            <v>95.25</v>
          </cell>
          <cell r="I124">
            <v>113.919</v>
          </cell>
        </row>
        <row r="125">
          <cell r="C125">
            <v>177</v>
          </cell>
          <cell r="D125">
            <v>8.5</v>
          </cell>
          <cell r="E125" t="str">
            <v>x</v>
          </cell>
          <cell r="F125">
            <v>15</v>
          </cell>
          <cell r="G125">
            <v>127.5</v>
          </cell>
          <cell r="I125">
            <v>152.48999999999998</v>
          </cell>
        </row>
        <row r="126">
          <cell r="C126">
            <v>97</v>
          </cell>
          <cell r="D126">
            <v>6.3259999999999996</v>
          </cell>
          <cell r="E126" t="str">
            <v>x</v>
          </cell>
          <cell r="F126">
            <v>15</v>
          </cell>
          <cell r="G126">
            <v>94.89</v>
          </cell>
          <cell r="I126">
            <v>113.48844</v>
          </cell>
        </row>
        <row r="127">
          <cell r="C127">
            <v>98</v>
          </cell>
          <cell r="D127">
            <v>6.3259999999999996</v>
          </cell>
          <cell r="E127" t="str">
            <v>x</v>
          </cell>
          <cell r="F127">
            <v>15</v>
          </cell>
          <cell r="G127">
            <v>94.89</v>
          </cell>
          <cell r="I127">
            <v>113.48844</v>
          </cell>
        </row>
        <row r="128">
          <cell r="C128">
            <v>99</v>
          </cell>
          <cell r="D128">
            <v>6.3259999999999996</v>
          </cell>
          <cell r="E128" t="str">
            <v>x</v>
          </cell>
          <cell r="F128">
            <v>15</v>
          </cell>
          <cell r="G128">
            <v>94.89</v>
          </cell>
          <cell r="I128">
            <v>113.48844</v>
          </cell>
        </row>
        <row r="129">
          <cell r="C129">
            <v>100</v>
          </cell>
          <cell r="D129">
            <v>6.3259999999999996</v>
          </cell>
          <cell r="E129" t="str">
            <v>x</v>
          </cell>
          <cell r="F129">
            <v>15</v>
          </cell>
          <cell r="G129">
            <v>94.89</v>
          </cell>
          <cell r="I129">
            <v>113.48844</v>
          </cell>
        </row>
        <row r="130">
          <cell r="C130">
            <v>101</v>
          </cell>
          <cell r="D130">
            <v>6.3259999999999996</v>
          </cell>
          <cell r="E130" t="str">
            <v>x</v>
          </cell>
          <cell r="F130">
            <v>15</v>
          </cell>
          <cell r="G130">
            <v>94.89</v>
          </cell>
          <cell r="I130">
            <v>113.48844</v>
          </cell>
        </row>
        <row r="131">
          <cell r="C131">
            <v>102</v>
          </cell>
          <cell r="D131">
            <v>6.3259999999999996</v>
          </cell>
          <cell r="E131" t="str">
            <v>x</v>
          </cell>
          <cell r="F131">
            <v>15</v>
          </cell>
          <cell r="G131">
            <v>94.89</v>
          </cell>
          <cell r="I131">
            <v>113.48844</v>
          </cell>
        </row>
        <row r="132">
          <cell r="C132">
            <v>103</v>
          </cell>
          <cell r="D132">
            <v>6.3259999999999996</v>
          </cell>
          <cell r="E132" t="str">
            <v>x</v>
          </cell>
          <cell r="F132">
            <v>15</v>
          </cell>
          <cell r="G132">
            <v>94.89</v>
          </cell>
          <cell r="I132">
            <v>113.48844</v>
          </cell>
        </row>
        <row r="133">
          <cell r="C133">
            <v>104</v>
          </cell>
          <cell r="D133">
            <v>6.3259999999999996</v>
          </cell>
          <cell r="E133" t="str">
            <v>x</v>
          </cell>
          <cell r="F133">
            <v>15</v>
          </cell>
          <cell r="G133">
            <v>94.89</v>
          </cell>
          <cell r="I133">
            <v>113.48844</v>
          </cell>
        </row>
        <row r="134">
          <cell r="C134">
            <v>105</v>
          </cell>
          <cell r="D134">
            <v>6.3259999999999996</v>
          </cell>
          <cell r="E134" t="str">
            <v>x</v>
          </cell>
          <cell r="F134">
            <v>15</v>
          </cell>
          <cell r="G134">
            <v>94.89</v>
          </cell>
          <cell r="I134">
            <v>113.48844</v>
          </cell>
        </row>
        <row r="135">
          <cell r="C135">
            <v>106</v>
          </cell>
          <cell r="D135">
            <v>6.3259999999999996</v>
          </cell>
          <cell r="E135" t="str">
            <v>x</v>
          </cell>
          <cell r="F135">
            <v>15</v>
          </cell>
          <cell r="G135">
            <v>94.89</v>
          </cell>
          <cell r="I135">
            <v>113.48844</v>
          </cell>
        </row>
        <row r="136">
          <cell r="C136">
            <v>107</v>
          </cell>
          <cell r="D136">
            <v>6.3259999999999996</v>
          </cell>
          <cell r="E136" t="str">
            <v>x</v>
          </cell>
          <cell r="F136">
            <v>15</v>
          </cell>
          <cell r="G136">
            <v>94.89</v>
          </cell>
          <cell r="I136">
            <v>113.48844</v>
          </cell>
        </row>
        <row r="137">
          <cell r="C137">
            <v>108</v>
          </cell>
          <cell r="D137">
            <v>6.3259999999999996</v>
          </cell>
          <cell r="E137" t="str">
            <v>x</v>
          </cell>
          <cell r="F137">
            <v>15</v>
          </cell>
          <cell r="G137">
            <v>94.89</v>
          </cell>
          <cell r="I137">
            <v>113.48844</v>
          </cell>
        </row>
        <row r="138">
          <cell r="C138">
            <v>109</v>
          </cell>
          <cell r="D138">
            <v>6.3259999999999996</v>
          </cell>
          <cell r="E138" t="str">
            <v>x</v>
          </cell>
          <cell r="F138">
            <v>15</v>
          </cell>
          <cell r="G138">
            <v>94.89</v>
          </cell>
          <cell r="I138">
            <v>113.48844</v>
          </cell>
        </row>
        <row r="139">
          <cell r="C139">
            <v>110</v>
          </cell>
          <cell r="D139">
            <v>6.3259999999999996</v>
          </cell>
          <cell r="E139" t="str">
            <v>x</v>
          </cell>
          <cell r="F139">
            <v>15</v>
          </cell>
          <cell r="G139">
            <v>94.89</v>
          </cell>
          <cell r="I139">
            <v>113.48844</v>
          </cell>
        </row>
        <row r="140">
          <cell r="C140">
            <v>111</v>
          </cell>
          <cell r="D140">
            <v>6.3259999999999996</v>
          </cell>
          <cell r="E140" t="str">
            <v>x</v>
          </cell>
          <cell r="F140">
            <v>15</v>
          </cell>
          <cell r="G140">
            <v>94.89</v>
          </cell>
          <cell r="I140">
            <v>113.48844</v>
          </cell>
        </row>
        <row r="141">
          <cell r="C141">
            <v>112</v>
          </cell>
          <cell r="D141">
            <v>6.3259999999999996</v>
          </cell>
          <cell r="E141" t="str">
            <v>x</v>
          </cell>
          <cell r="F141">
            <v>15</v>
          </cell>
          <cell r="G141">
            <v>94.89</v>
          </cell>
          <cell r="I141">
            <v>113.48844</v>
          </cell>
        </row>
        <row r="142">
          <cell r="C142" t="str">
            <v>112a</v>
          </cell>
          <cell r="D142">
            <v>6.3259999999999996</v>
          </cell>
          <cell r="E142" t="str">
            <v>x</v>
          </cell>
          <cell r="F142">
            <v>15</v>
          </cell>
          <cell r="G142">
            <v>94.89</v>
          </cell>
          <cell r="I142">
            <v>113.48844</v>
          </cell>
        </row>
        <row r="143">
          <cell r="C143">
            <v>114</v>
          </cell>
          <cell r="D143">
            <v>6.3259999999999996</v>
          </cell>
          <cell r="E143" t="str">
            <v>x</v>
          </cell>
          <cell r="F143">
            <v>15</v>
          </cell>
          <cell r="G143">
            <v>94.89</v>
          </cell>
          <cell r="I143">
            <v>113.48844</v>
          </cell>
        </row>
        <row r="144">
          <cell r="C144">
            <v>115</v>
          </cell>
          <cell r="D144">
            <v>6.3259999999999996</v>
          </cell>
          <cell r="E144" t="str">
            <v>x</v>
          </cell>
          <cell r="F144">
            <v>15</v>
          </cell>
          <cell r="G144">
            <v>94.89</v>
          </cell>
          <cell r="I144">
            <v>113.48844</v>
          </cell>
        </row>
        <row r="145">
          <cell r="C145">
            <v>116</v>
          </cell>
          <cell r="D145">
            <v>6.3259999999999996</v>
          </cell>
          <cell r="E145" t="str">
            <v>x</v>
          </cell>
          <cell r="F145">
            <v>15</v>
          </cell>
          <cell r="G145">
            <v>94.89</v>
          </cell>
          <cell r="I145">
            <v>113.48844</v>
          </cell>
        </row>
        <row r="146">
          <cell r="C146">
            <v>117</v>
          </cell>
          <cell r="D146">
            <v>6.3259999999999996</v>
          </cell>
          <cell r="E146" t="str">
            <v>x</v>
          </cell>
          <cell r="F146">
            <v>15</v>
          </cell>
          <cell r="G146">
            <v>94.89</v>
          </cell>
          <cell r="I146">
            <v>113.48844</v>
          </cell>
        </row>
        <row r="147">
          <cell r="C147">
            <v>118</v>
          </cell>
          <cell r="D147">
            <v>6.3259999999999996</v>
          </cell>
          <cell r="E147" t="str">
            <v>x</v>
          </cell>
          <cell r="F147">
            <v>15</v>
          </cell>
          <cell r="G147">
            <v>94.89</v>
          </cell>
          <cell r="I147">
            <v>113.48844</v>
          </cell>
        </row>
        <row r="148">
          <cell r="C148">
            <v>119</v>
          </cell>
          <cell r="D148">
            <v>6.3259999999999996</v>
          </cell>
          <cell r="E148" t="str">
            <v>x</v>
          </cell>
          <cell r="F148">
            <v>15</v>
          </cell>
          <cell r="G148">
            <v>94.89</v>
          </cell>
          <cell r="I148">
            <v>113.48844</v>
          </cell>
        </row>
        <row r="149">
          <cell r="C149">
            <v>120</v>
          </cell>
          <cell r="D149">
            <v>6.3259999999999996</v>
          </cell>
          <cell r="E149" t="str">
            <v>x</v>
          </cell>
          <cell r="F149">
            <v>15</v>
          </cell>
          <cell r="G149">
            <v>94.89</v>
          </cell>
          <cell r="I149">
            <v>113.48844</v>
          </cell>
        </row>
        <row r="150">
          <cell r="C150">
            <v>121</v>
          </cell>
          <cell r="D150">
            <v>6.3259999999999996</v>
          </cell>
          <cell r="E150" t="str">
            <v>x</v>
          </cell>
          <cell r="F150">
            <v>15</v>
          </cell>
          <cell r="G150">
            <v>94.89</v>
          </cell>
          <cell r="I150">
            <v>113.48844</v>
          </cell>
        </row>
        <row r="151">
          <cell r="C151">
            <v>122</v>
          </cell>
          <cell r="D151">
            <v>6.3259999999999996</v>
          </cell>
          <cell r="E151" t="str">
            <v>x</v>
          </cell>
          <cell r="F151">
            <v>15</v>
          </cell>
          <cell r="G151">
            <v>94.89</v>
          </cell>
          <cell r="I151">
            <v>113.48844</v>
          </cell>
        </row>
        <row r="152">
          <cell r="C152">
            <v>123</v>
          </cell>
          <cell r="D152">
            <v>6.3259999999999996</v>
          </cell>
          <cell r="E152" t="str">
            <v>x</v>
          </cell>
          <cell r="F152">
            <v>15</v>
          </cell>
          <cell r="G152">
            <v>94.89</v>
          </cell>
          <cell r="I152">
            <v>113.48844</v>
          </cell>
        </row>
        <row r="153">
          <cell r="C153">
            <v>124</v>
          </cell>
          <cell r="D153">
            <v>6.3259999999999996</v>
          </cell>
          <cell r="E153" t="str">
            <v>x</v>
          </cell>
          <cell r="F153">
            <v>15</v>
          </cell>
          <cell r="G153">
            <v>94.89</v>
          </cell>
          <cell r="I153">
            <v>113.48844</v>
          </cell>
        </row>
        <row r="154">
          <cell r="C154">
            <v>125</v>
          </cell>
          <cell r="D154">
            <v>6.3259999999999996</v>
          </cell>
          <cell r="E154" t="str">
            <v>x</v>
          </cell>
          <cell r="F154">
            <v>15</v>
          </cell>
          <cell r="G154">
            <v>94.89</v>
          </cell>
          <cell r="I154">
            <v>113.48844</v>
          </cell>
        </row>
        <row r="155">
          <cell r="C155">
            <v>126</v>
          </cell>
          <cell r="D155">
            <v>6.3259999999999996</v>
          </cell>
          <cell r="E155" t="str">
            <v>x</v>
          </cell>
          <cell r="F155">
            <v>15</v>
          </cell>
          <cell r="G155">
            <v>94.89</v>
          </cell>
          <cell r="I155">
            <v>113.48844</v>
          </cell>
        </row>
        <row r="156">
          <cell r="C156">
            <v>127</v>
          </cell>
          <cell r="D156">
            <v>6.3259999999999996</v>
          </cell>
          <cell r="E156" t="str">
            <v>x</v>
          </cell>
          <cell r="F156">
            <v>15</v>
          </cell>
          <cell r="G156">
            <v>94.89</v>
          </cell>
          <cell r="I156">
            <v>113.48844</v>
          </cell>
        </row>
        <row r="157">
          <cell r="C157">
            <v>128</v>
          </cell>
          <cell r="D157">
            <v>6.3259999999999996</v>
          </cell>
          <cell r="E157" t="str">
            <v>x</v>
          </cell>
          <cell r="F157">
            <v>15</v>
          </cell>
          <cell r="G157">
            <v>94.89</v>
          </cell>
          <cell r="I157">
            <v>113.48844</v>
          </cell>
        </row>
        <row r="158">
          <cell r="C158">
            <v>129</v>
          </cell>
          <cell r="D158">
            <v>6.3259999999999996</v>
          </cell>
          <cell r="E158" t="str">
            <v>x</v>
          </cell>
          <cell r="F158">
            <v>15</v>
          </cell>
          <cell r="G158">
            <v>94.89</v>
          </cell>
          <cell r="I158">
            <v>113.48844</v>
          </cell>
        </row>
        <row r="159">
          <cell r="C159">
            <v>130</v>
          </cell>
          <cell r="D159">
            <v>6.3259999999999996</v>
          </cell>
          <cell r="E159" t="str">
            <v>x</v>
          </cell>
          <cell r="F159">
            <v>15</v>
          </cell>
          <cell r="G159">
            <v>94.89</v>
          </cell>
          <cell r="I159">
            <v>113.48844</v>
          </cell>
        </row>
        <row r="160">
          <cell r="C160">
            <v>131</v>
          </cell>
          <cell r="D160">
            <v>6.3259999999999996</v>
          </cell>
          <cell r="E160" t="str">
            <v>x</v>
          </cell>
          <cell r="F160">
            <v>15</v>
          </cell>
          <cell r="G160">
            <v>94.89</v>
          </cell>
          <cell r="I160">
            <v>113.48844</v>
          </cell>
        </row>
        <row r="161">
          <cell r="C161">
            <v>132</v>
          </cell>
          <cell r="D161">
            <v>6.3259999999999996</v>
          </cell>
          <cell r="E161" t="str">
            <v>x</v>
          </cell>
          <cell r="F161">
            <v>15</v>
          </cell>
          <cell r="G161">
            <v>94.89</v>
          </cell>
          <cell r="I161">
            <v>113.48844</v>
          </cell>
        </row>
        <row r="162">
          <cell r="C162">
            <v>133</v>
          </cell>
          <cell r="D162">
            <v>6.2759999999999998</v>
          </cell>
          <cell r="E162" t="str">
            <v>x</v>
          </cell>
          <cell r="F162">
            <v>15</v>
          </cell>
          <cell r="G162">
            <v>94.14</v>
          </cell>
          <cell r="I162">
            <v>112.59143999999999</v>
          </cell>
        </row>
        <row r="163">
          <cell r="C163">
            <v>38</v>
          </cell>
          <cell r="D163">
            <v>6.75</v>
          </cell>
          <cell r="E163" t="str">
            <v>x</v>
          </cell>
          <cell r="F163">
            <v>17.600000000000001</v>
          </cell>
          <cell r="G163">
            <v>118.80000000000001</v>
          </cell>
          <cell r="I163">
            <v>142.0848</v>
          </cell>
        </row>
        <row r="164">
          <cell r="C164">
            <v>39</v>
          </cell>
          <cell r="D164">
            <v>6.75</v>
          </cell>
          <cell r="E164" t="str">
            <v>x</v>
          </cell>
          <cell r="F164">
            <v>17.600000000000001</v>
          </cell>
          <cell r="G164">
            <v>118.80000000000001</v>
          </cell>
          <cell r="I164">
            <v>142.0848</v>
          </cell>
        </row>
        <row r="165">
          <cell r="C165">
            <v>40</v>
          </cell>
          <cell r="D165">
            <v>6.75</v>
          </cell>
          <cell r="E165" t="str">
            <v>x</v>
          </cell>
          <cell r="F165">
            <v>17.600000000000001</v>
          </cell>
          <cell r="G165">
            <v>118.80000000000001</v>
          </cell>
          <cell r="I165">
            <v>142.0848</v>
          </cell>
        </row>
        <row r="166">
          <cell r="C166">
            <v>41</v>
          </cell>
          <cell r="D166">
            <v>6.75</v>
          </cell>
          <cell r="E166" t="str">
            <v>x</v>
          </cell>
          <cell r="F166">
            <v>17.600000000000001</v>
          </cell>
          <cell r="G166">
            <v>118.80000000000001</v>
          </cell>
          <cell r="I166">
            <v>142.0848</v>
          </cell>
        </row>
        <row r="167">
          <cell r="C167">
            <v>44</v>
          </cell>
          <cell r="D167">
            <v>6.75</v>
          </cell>
          <cell r="E167" t="str">
            <v>x</v>
          </cell>
          <cell r="F167">
            <v>17.600000000000001</v>
          </cell>
          <cell r="G167">
            <v>118.80000000000001</v>
          </cell>
          <cell r="I167">
            <v>142.0848</v>
          </cell>
        </row>
        <row r="168">
          <cell r="C168">
            <v>45</v>
          </cell>
          <cell r="D168">
            <v>6.75</v>
          </cell>
          <cell r="E168" t="str">
            <v>x</v>
          </cell>
          <cell r="F168">
            <v>17.600000000000001</v>
          </cell>
          <cell r="G168">
            <v>118.80000000000001</v>
          </cell>
          <cell r="I168">
            <v>142.0848</v>
          </cell>
        </row>
        <row r="169">
          <cell r="C169">
            <v>46</v>
          </cell>
          <cell r="D169">
            <v>6.75</v>
          </cell>
          <cell r="E169" t="str">
            <v>x</v>
          </cell>
          <cell r="F169">
            <v>17.600000000000001</v>
          </cell>
          <cell r="G169">
            <v>118.80000000000001</v>
          </cell>
          <cell r="I169">
            <v>142.0848</v>
          </cell>
        </row>
        <row r="170">
          <cell r="C170">
            <v>47</v>
          </cell>
          <cell r="D170">
            <v>6.75</v>
          </cell>
          <cell r="E170" t="str">
            <v>x</v>
          </cell>
          <cell r="F170">
            <v>17.600000000000001</v>
          </cell>
          <cell r="G170">
            <v>118.80000000000001</v>
          </cell>
          <cell r="I170">
            <v>142.0848</v>
          </cell>
        </row>
        <row r="171">
          <cell r="C171">
            <v>48</v>
          </cell>
          <cell r="D171">
            <v>6.75</v>
          </cell>
          <cell r="E171" t="str">
            <v>x</v>
          </cell>
          <cell r="F171">
            <v>17.600000000000001</v>
          </cell>
          <cell r="G171">
            <v>118.80000000000001</v>
          </cell>
          <cell r="I171">
            <v>142.0848</v>
          </cell>
        </row>
        <row r="172">
          <cell r="C172">
            <v>49</v>
          </cell>
          <cell r="D172">
            <v>6.75</v>
          </cell>
          <cell r="E172" t="str">
            <v>x</v>
          </cell>
          <cell r="F172">
            <v>17.600000000000001</v>
          </cell>
          <cell r="G172">
            <v>118.80000000000001</v>
          </cell>
          <cell r="I172">
            <v>142.0848</v>
          </cell>
        </row>
        <row r="173">
          <cell r="C173">
            <v>50</v>
          </cell>
          <cell r="D173">
            <v>6.75</v>
          </cell>
          <cell r="E173" t="str">
            <v>x</v>
          </cell>
          <cell r="F173">
            <v>17.600000000000001</v>
          </cell>
          <cell r="G173">
            <v>118.80000000000001</v>
          </cell>
          <cell r="I173">
            <v>142.0848</v>
          </cell>
        </row>
        <row r="174">
          <cell r="C174">
            <v>51</v>
          </cell>
          <cell r="D174">
            <v>6.75</v>
          </cell>
          <cell r="E174" t="str">
            <v>x</v>
          </cell>
          <cell r="F174">
            <v>17.600000000000001</v>
          </cell>
          <cell r="G174">
            <v>118.80000000000001</v>
          </cell>
          <cell r="I174">
            <v>142.0848</v>
          </cell>
        </row>
        <row r="175">
          <cell r="C175">
            <v>52</v>
          </cell>
          <cell r="D175">
            <v>6.75</v>
          </cell>
          <cell r="E175" t="str">
            <v>x</v>
          </cell>
          <cell r="F175">
            <v>17.600000000000001</v>
          </cell>
          <cell r="G175">
            <v>118.80000000000001</v>
          </cell>
          <cell r="I175">
            <v>142.0848</v>
          </cell>
        </row>
        <row r="176">
          <cell r="C176">
            <v>53</v>
          </cell>
          <cell r="D176">
            <v>6.75</v>
          </cell>
          <cell r="E176" t="str">
            <v>x</v>
          </cell>
          <cell r="F176">
            <v>17.600000000000001</v>
          </cell>
          <cell r="G176">
            <v>118.80000000000001</v>
          </cell>
          <cell r="I176">
            <v>142.0848</v>
          </cell>
        </row>
        <row r="177">
          <cell r="C177">
            <v>256</v>
          </cell>
          <cell r="D177">
            <v>7.2</v>
          </cell>
          <cell r="E177" t="str">
            <v>x</v>
          </cell>
          <cell r="F177">
            <v>16.45</v>
          </cell>
          <cell r="G177">
            <v>118.44</v>
          </cell>
          <cell r="I177">
            <v>141.65423999999999</v>
          </cell>
        </row>
        <row r="178">
          <cell r="C178">
            <v>257</v>
          </cell>
          <cell r="D178">
            <v>7.2</v>
          </cell>
          <cell r="E178" t="str">
            <v>x</v>
          </cell>
          <cell r="F178">
            <v>16.45</v>
          </cell>
          <cell r="G178">
            <v>118.44</v>
          </cell>
          <cell r="I178">
            <v>141.65423999999999</v>
          </cell>
        </row>
        <row r="179">
          <cell r="C179">
            <v>258</v>
          </cell>
          <cell r="D179">
            <v>7.2</v>
          </cell>
          <cell r="E179" t="str">
            <v>x</v>
          </cell>
          <cell r="F179">
            <v>16.45</v>
          </cell>
          <cell r="G179">
            <v>118.44</v>
          </cell>
          <cell r="I179">
            <v>141.65423999999999</v>
          </cell>
        </row>
        <row r="180">
          <cell r="C180">
            <v>259</v>
          </cell>
          <cell r="D180">
            <v>7.2</v>
          </cell>
          <cell r="E180" t="str">
            <v>x</v>
          </cell>
          <cell r="F180">
            <v>16.45</v>
          </cell>
          <cell r="G180">
            <v>118.44</v>
          </cell>
          <cell r="I180">
            <v>141.65423999999999</v>
          </cell>
        </row>
        <row r="181">
          <cell r="C181">
            <v>260</v>
          </cell>
          <cell r="D181">
            <v>7.2</v>
          </cell>
          <cell r="E181" t="str">
            <v>x</v>
          </cell>
          <cell r="F181">
            <v>16.45</v>
          </cell>
          <cell r="G181">
            <v>118.44</v>
          </cell>
          <cell r="I181">
            <v>141.65423999999999</v>
          </cell>
        </row>
        <row r="182">
          <cell r="C182">
            <v>261</v>
          </cell>
          <cell r="D182">
            <v>7.2</v>
          </cell>
          <cell r="E182" t="str">
            <v>x</v>
          </cell>
          <cell r="F182">
            <v>16.45</v>
          </cell>
          <cell r="G182">
            <v>118.44</v>
          </cell>
          <cell r="I182">
            <v>141.65423999999999</v>
          </cell>
        </row>
        <row r="183">
          <cell r="C183">
            <v>262</v>
          </cell>
          <cell r="D183">
            <v>7.2</v>
          </cell>
          <cell r="E183" t="str">
            <v>x</v>
          </cell>
          <cell r="F183">
            <v>16.45</v>
          </cell>
          <cell r="G183">
            <v>118.44</v>
          </cell>
          <cell r="I183">
            <v>141.65423999999999</v>
          </cell>
        </row>
        <row r="184">
          <cell r="C184">
            <v>55</v>
          </cell>
          <cell r="D184">
            <v>5.9379999999999997</v>
          </cell>
          <cell r="E184" t="str">
            <v>x</v>
          </cell>
          <cell r="F184">
            <v>16.123999999999999</v>
          </cell>
          <cell r="G184">
            <v>95.744311999999994</v>
          </cell>
          <cell r="H184">
            <v>114.51019715199999</v>
          </cell>
          <cell r="I184">
            <v>114.51019715199999</v>
          </cell>
        </row>
        <row r="185">
          <cell r="C185">
            <v>56</v>
          </cell>
          <cell r="D185">
            <v>5.9379999999999997</v>
          </cell>
          <cell r="E185" t="str">
            <v>x</v>
          </cell>
          <cell r="F185">
            <v>16.123999999999999</v>
          </cell>
          <cell r="G185">
            <v>95.744311999999994</v>
          </cell>
          <cell r="I185">
            <v>114.51019715199999</v>
          </cell>
        </row>
        <row r="186">
          <cell r="C186">
            <v>57</v>
          </cell>
          <cell r="D186">
            <v>5.9379999999999997</v>
          </cell>
          <cell r="E186" t="str">
            <v>x</v>
          </cell>
          <cell r="F186">
            <v>16.123999999999999</v>
          </cell>
          <cell r="G186">
            <v>95.744311999999994</v>
          </cell>
          <cell r="I186">
            <v>114.51019715199999</v>
          </cell>
        </row>
        <row r="187">
          <cell r="C187">
            <v>9</v>
          </cell>
          <cell r="D187">
            <v>6.3</v>
          </cell>
          <cell r="E187" t="str">
            <v>x</v>
          </cell>
          <cell r="F187">
            <v>16.45</v>
          </cell>
          <cell r="G187">
            <v>103.63499999999999</v>
          </cell>
          <cell r="I187">
            <v>123.94745999999998</v>
          </cell>
        </row>
        <row r="188">
          <cell r="C188">
            <v>10</v>
          </cell>
          <cell r="D188">
            <v>6.3</v>
          </cell>
          <cell r="E188" t="str">
            <v>x</v>
          </cell>
          <cell r="F188">
            <v>16.45</v>
          </cell>
          <cell r="G188">
            <v>103.63499999999999</v>
          </cell>
          <cell r="I188">
            <v>123.94745999999998</v>
          </cell>
        </row>
        <row r="189">
          <cell r="C189">
            <v>11</v>
          </cell>
          <cell r="D189">
            <v>6.3</v>
          </cell>
          <cell r="E189" t="str">
            <v>x</v>
          </cell>
          <cell r="F189">
            <v>16.45</v>
          </cell>
          <cell r="G189">
            <v>103.63499999999999</v>
          </cell>
          <cell r="I189">
            <v>123.94745999999998</v>
          </cell>
        </row>
        <row r="190">
          <cell r="C190">
            <v>12</v>
          </cell>
          <cell r="D190">
            <v>6.3</v>
          </cell>
          <cell r="E190" t="str">
            <v>x</v>
          </cell>
          <cell r="F190">
            <v>16.45</v>
          </cell>
          <cell r="G190">
            <v>103.63499999999999</v>
          </cell>
          <cell r="I190">
            <v>123.94745999999998</v>
          </cell>
        </row>
        <row r="191">
          <cell r="C191">
            <v>13</v>
          </cell>
          <cell r="D191">
            <v>6.3</v>
          </cell>
          <cell r="E191" t="str">
            <v>x</v>
          </cell>
          <cell r="F191">
            <v>16.45</v>
          </cell>
          <cell r="G191">
            <v>103.63499999999999</v>
          </cell>
          <cell r="I191">
            <v>123.94745999999998</v>
          </cell>
        </row>
        <row r="192">
          <cell r="C192">
            <v>14</v>
          </cell>
          <cell r="D192">
            <v>6.3</v>
          </cell>
          <cell r="E192" t="str">
            <v>x</v>
          </cell>
          <cell r="F192">
            <v>16.45</v>
          </cell>
          <cell r="G192">
            <v>103.63499999999999</v>
          </cell>
          <cell r="I192">
            <v>123.94745999999998</v>
          </cell>
        </row>
        <row r="193">
          <cell r="C193">
            <v>15</v>
          </cell>
          <cell r="D193">
            <v>6.3</v>
          </cell>
          <cell r="E193" t="str">
            <v>x</v>
          </cell>
          <cell r="F193">
            <v>16.45</v>
          </cell>
          <cell r="G193">
            <v>103.63499999999999</v>
          </cell>
          <cell r="I193">
            <v>123.94745999999998</v>
          </cell>
        </row>
        <row r="194">
          <cell r="C194">
            <v>16</v>
          </cell>
          <cell r="D194">
            <v>6.3</v>
          </cell>
          <cell r="E194" t="str">
            <v>x</v>
          </cell>
          <cell r="F194">
            <v>16.45</v>
          </cell>
          <cell r="G194">
            <v>103.63499999999999</v>
          </cell>
          <cell r="I194">
            <v>123.94745999999998</v>
          </cell>
        </row>
        <row r="195">
          <cell r="C195">
            <v>17</v>
          </cell>
          <cell r="D195">
            <v>6.3</v>
          </cell>
          <cell r="E195" t="str">
            <v>x</v>
          </cell>
          <cell r="F195">
            <v>16.45</v>
          </cell>
          <cell r="G195">
            <v>103.63499999999999</v>
          </cell>
          <cell r="I195">
            <v>123.94745999999998</v>
          </cell>
        </row>
        <row r="196">
          <cell r="C196">
            <v>18</v>
          </cell>
          <cell r="D196">
            <v>6.3</v>
          </cell>
          <cell r="E196" t="str">
            <v>x</v>
          </cell>
          <cell r="F196">
            <v>16.45</v>
          </cell>
          <cell r="G196">
            <v>103.63499999999999</v>
          </cell>
          <cell r="I196">
            <v>123.94745999999998</v>
          </cell>
        </row>
        <row r="197">
          <cell r="C197">
            <v>19</v>
          </cell>
          <cell r="D197">
            <v>6.3</v>
          </cell>
          <cell r="E197" t="str">
            <v>x</v>
          </cell>
          <cell r="F197">
            <v>16.45</v>
          </cell>
          <cell r="G197">
            <v>103.63499999999999</v>
          </cell>
          <cell r="I197">
            <v>123.94745999999998</v>
          </cell>
        </row>
        <row r="198">
          <cell r="C198">
            <v>20</v>
          </cell>
          <cell r="D198">
            <v>6.3</v>
          </cell>
          <cell r="E198" t="str">
            <v>x</v>
          </cell>
          <cell r="F198">
            <v>16.45</v>
          </cell>
          <cell r="G198">
            <v>103.63499999999999</v>
          </cell>
          <cell r="I198">
            <v>123.94745999999998</v>
          </cell>
        </row>
        <row r="199">
          <cell r="C199">
            <v>21</v>
          </cell>
          <cell r="D199">
            <v>6.3</v>
          </cell>
          <cell r="E199" t="str">
            <v>x</v>
          </cell>
          <cell r="F199">
            <v>16.45</v>
          </cell>
          <cell r="G199">
            <v>103.63499999999999</v>
          </cell>
          <cell r="I199">
            <v>123.94745999999998</v>
          </cell>
        </row>
        <row r="200">
          <cell r="C200">
            <v>22</v>
          </cell>
          <cell r="D200">
            <v>6.3</v>
          </cell>
          <cell r="E200" t="str">
            <v>x</v>
          </cell>
          <cell r="F200">
            <v>16.45</v>
          </cell>
          <cell r="G200">
            <v>103.63499999999999</v>
          </cell>
          <cell r="I200">
            <v>123.94745999999998</v>
          </cell>
        </row>
        <row r="201">
          <cell r="C201">
            <v>23</v>
          </cell>
          <cell r="D201">
            <v>6.3</v>
          </cell>
          <cell r="E201" t="str">
            <v>x</v>
          </cell>
          <cell r="F201">
            <v>16.45</v>
          </cell>
          <cell r="G201">
            <v>103.63499999999999</v>
          </cell>
          <cell r="I201">
            <v>123.94745999999998</v>
          </cell>
        </row>
        <row r="202">
          <cell r="C202">
            <v>24</v>
          </cell>
          <cell r="D202">
            <v>6.3</v>
          </cell>
          <cell r="E202" t="str">
            <v>x</v>
          </cell>
          <cell r="F202">
            <v>16.45</v>
          </cell>
          <cell r="G202">
            <v>103.63499999999999</v>
          </cell>
          <cell r="I202">
            <v>123.94745999999998</v>
          </cell>
        </row>
        <row r="203">
          <cell r="C203">
            <v>25</v>
          </cell>
          <cell r="D203">
            <v>6.3</v>
          </cell>
          <cell r="E203" t="str">
            <v>x</v>
          </cell>
          <cell r="F203">
            <v>16.45</v>
          </cell>
          <cell r="G203">
            <v>103.63499999999999</v>
          </cell>
          <cell r="I203">
            <v>123.94745999999998</v>
          </cell>
        </row>
        <row r="204">
          <cell r="C204">
            <v>26</v>
          </cell>
          <cell r="D204">
            <v>6.3</v>
          </cell>
          <cell r="E204" t="str">
            <v>x</v>
          </cell>
          <cell r="F204">
            <v>16.45</v>
          </cell>
          <cell r="G204">
            <v>103.63499999999999</v>
          </cell>
          <cell r="I204">
            <v>123.94745999999998</v>
          </cell>
        </row>
        <row r="205">
          <cell r="C205">
            <v>27</v>
          </cell>
          <cell r="D205">
            <v>6.3</v>
          </cell>
          <cell r="E205" t="str">
            <v>x</v>
          </cell>
          <cell r="F205">
            <v>16.45</v>
          </cell>
          <cell r="G205">
            <v>103.63499999999999</v>
          </cell>
          <cell r="I205">
            <v>123.94745999999998</v>
          </cell>
        </row>
        <row r="206">
          <cell r="C206">
            <v>28</v>
          </cell>
          <cell r="D206">
            <v>6.3</v>
          </cell>
          <cell r="E206" t="str">
            <v>x</v>
          </cell>
          <cell r="F206">
            <v>16.45</v>
          </cell>
          <cell r="G206">
            <v>103.63499999999999</v>
          </cell>
          <cell r="I206">
            <v>123.94745999999998</v>
          </cell>
        </row>
        <row r="207">
          <cell r="C207">
            <v>29</v>
          </cell>
          <cell r="D207">
            <v>6.7</v>
          </cell>
          <cell r="E207" t="str">
            <v>x</v>
          </cell>
          <cell r="F207">
            <v>18.14</v>
          </cell>
          <cell r="G207">
            <v>121.53800000000001</v>
          </cell>
          <cell r="I207">
            <v>145.35944800000001</v>
          </cell>
        </row>
        <row r="208">
          <cell r="C208">
            <v>30</v>
          </cell>
          <cell r="D208">
            <v>6.7</v>
          </cell>
          <cell r="E208" t="str">
            <v>x</v>
          </cell>
          <cell r="F208">
            <v>18.14</v>
          </cell>
          <cell r="G208">
            <v>121.53800000000001</v>
          </cell>
          <cell r="I208">
            <v>145.35944800000001</v>
          </cell>
        </row>
        <row r="209">
          <cell r="C209">
            <v>31</v>
          </cell>
          <cell r="D209">
            <v>6.7</v>
          </cell>
          <cell r="E209" t="str">
            <v>x</v>
          </cell>
          <cell r="F209">
            <v>18.14</v>
          </cell>
          <cell r="G209">
            <v>121.53800000000001</v>
          </cell>
          <cell r="I209">
            <v>145.35944800000001</v>
          </cell>
        </row>
        <row r="210">
          <cell r="C210">
            <v>32</v>
          </cell>
          <cell r="D210">
            <v>6.7</v>
          </cell>
          <cell r="E210" t="str">
            <v>x</v>
          </cell>
          <cell r="F210">
            <v>18.14</v>
          </cell>
          <cell r="G210">
            <v>121.53800000000001</v>
          </cell>
          <cell r="I210">
            <v>145.35944800000001</v>
          </cell>
        </row>
        <row r="211">
          <cell r="C211">
            <v>33</v>
          </cell>
          <cell r="D211">
            <v>6.7</v>
          </cell>
          <cell r="E211" t="str">
            <v>x</v>
          </cell>
          <cell r="F211">
            <v>18.14</v>
          </cell>
          <cell r="G211">
            <v>121.53800000000001</v>
          </cell>
          <cell r="I211">
            <v>145.35944800000001</v>
          </cell>
        </row>
        <row r="212">
          <cell r="C212">
            <v>34</v>
          </cell>
          <cell r="D212">
            <v>6.7</v>
          </cell>
          <cell r="E212" t="str">
            <v>x</v>
          </cell>
          <cell r="F212">
            <v>18.14</v>
          </cell>
          <cell r="G212">
            <v>121.53800000000001</v>
          </cell>
          <cell r="I212">
            <v>145.35944800000001</v>
          </cell>
        </row>
        <row r="213">
          <cell r="C213">
            <v>35</v>
          </cell>
          <cell r="D213">
            <v>6.7</v>
          </cell>
          <cell r="E213" t="str">
            <v>x</v>
          </cell>
          <cell r="F213">
            <v>18.14</v>
          </cell>
          <cell r="G213">
            <v>121.53800000000001</v>
          </cell>
          <cell r="I213">
            <v>145.35944800000001</v>
          </cell>
        </row>
        <row r="214">
          <cell r="C214">
            <v>36</v>
          </cell>
          <cell r="D214">
            <v>6.7</v>
          </cell>
          <cell r="E214" t="str">
            <v>x</v>
          </cell>
          <cell r="F214">
            <v>18.14</v>
          </cell>
          <cell r="G214">
            <v>121.53800000000001</v>
          </cell>
          <cell r="I214">
            <v>145.35944800000001</v>
          </cell>
        </row>
        <row r="215">
          <cell r="C215">
            <v>37</v>
          </cell>
          <cell r="D215">
            <v>6.7</v>
          </cell>
          <cell r="E215" t="str">
            <v>x</v>
          </cell>
          <cell r="F215">
            <v>18.14</v>
          </cell>
          <cell r="G215">
            <v>121.53800000000001</v>
          </cell>
          <cell r="I215">
            <v>145.35944800000001</v>
          </cell>
        </row>
        <row r="216">
          <cell r="C216">
            <v>58</v>
          </cell>
          <cell r="D216">
            <v>6.41</v>
          </cell>
          <cell r="E216" t="str">
            <v>x</v>
          </cell>
          <cell r="F216">
            <v>13.095000000000001</v>
          </cell>
          <cell r="G216">
            <v>83.938950000000006</v>
          </cell>
          <cell r="I216">
            <v>100.39098420000001</v>
          </cell>
        </row>
        <row r="217">
          <cell r="C217">
            <v>59</v>
          </cell>
          <cell r="D217">
            <v>6.41</v>
          </cell>
          <cell r="E217" t="str">
            <v>x</v>
          </cell>
          <cell r="F217">
            <v>13.095000000000001</v>
          </cell>
          <cell r="G217">
            <v>83.938950000000006</v>
          </cell>
          <cell r="I217">
            <v>100.39098420000001</v>
          </cell>
        </row>
        <row r="218">
          <cell r="C218">
            <v>60</v>
          </cell>
          <cell r="D218">
            <v>6.41</v>
          </cell>
          <cell r="E218" t="str">
            <v>x</v>
          </cell>
          <cell r="F218">
            <v>13.095000000000001</v>
          </cell>
          <cell r="G218">
            <v>83.938950000000006</v>
          </cell>
          <cell r="I218">
            <v>100.39098420000001</v>
          </cell>
        </row>
        <row r="219">
          <cell r="C219">
            <v>61</v>
          </cell>
          <cell r="D219">
            <v>6.41</v>
          </cell>
          <cell r="E219" t="str">
            <v>x</v>
          </cell>
          <cell r="F219">
            <v>13.095000000000001</v>
          </cell>
          <cell r="G219">
            <v>83.938950000000006</v>
          </cell>
          <cell r="I219">
            <v>100.39098420000001</v>
          </cell>
        </row>
        <row r="220">
          <cell r="C220">
            <v>62</v>
          </cell>
          <cell r="D220">
            <v>6.41</v>
          </cell>
          <cell r="E220" t="str">
            <v>x</v>
          </cell>
          <cell r="F220">
            <v>13.095000000000001</v>
          </cell>
          <cell r="G220">
            <v>83.938950000000006</v>
          </cell>
          <cell r="I220">
            <v>100.39098420000001</v>
          </cell>
        </row>
        <row r="221">
          <cell r="C221">
            <v>63</v>
          </cell>
          <cell r="D221">
            <v>6.41</v>
          </cell>
          <cell r="E221" t="str">
            <v>x</v>
          </cell>
          <cell r="F221">
            <v>13.095000000000001</v>
          </cell>
          <cell r="G221">
            <v>83.938950000000006</v>
          </cell>
          <cell r="I221">
            <v>100.39098420000001</v>
          </cell>
        </row>
        <row r="222">
          <cell r="C222">
            <v>64</v>
          </cell>
          <cell r="D222">
            <v>6.41</v>
          </cell>
          <cell r="E222" t="str">
            <v>x</v>
          </cell>
          <cell r="F222">
            <v>13.095000000000001</v>
          </cell>
          <cell r="G222">
            <v>83.938950000000006</v>
          </cell>
          <cell r="I222">
            <v>100.39098420000001</v>
          </cell>
        </row>
        <row r="223">
          <cell r="C223">
            <v>65</v>
          </cell>
          <cell r="D223">
            <v>6.41</v>
          </cell>
          <cell r="E223" t="str">
            <v>x</v>
          </cell>
          <cell r="F223">
            <v>13.095000000000001</v>
          </cell>
          <cell r="G223">
            <v>83.938950000000006</v>
          </cell>
          <cell r="I223">
            <v>100.39098420000001</v>
          </cell>
        </row>
        <row r="224">
          <cell r="C224">
            <v>66</v>
          </cell>
          <cell r="D224">
            <v>6.41</v>
          </cell>
          <cell r="E224" t="str">
            <v>x</v>
          </cell>
          <cell r="F224">
            <v>13.095000000000001</v>
          </cell>
          <cell r="G224">
            <v>83.938950000000006</v>
          </cell>
          <cell r="I224">
            <v>100.39098420000001</v>
          </cell>
        </row>
        <row r="225">
          <cell r="C225">
            <v>67</v>
          </cell>
          <cell r="D225">
            <v>6.41</v>
          </cell>
          <cell r="E225" t="str">
            <v>x</v>
          </cell>
          <cell r="F225">
            <v>13.095000000000001</v>
          </cell>
          <cell r="G225">
            <v>83.938950000000006</v>
          </cell>
          <cell r="I225">
            <v>100.39098420000001</v>
          </cell>
        </row>
        <row r="226">
          <cell r="C226">
            <v>68</v>
          </cell>
          <cell r="D226">
            <v>6.41</v>
          </cell>
          <cell r="E226" t="str">
            <v>x</v>
          </cell>
          <cell r="F226">
            <v>13.095000000000001</v>
          </cell>
          <cell r="G226">
            <v>83.938950000000006</v>
          </cell>
          <cell r="I226">
            <v>100.39098420000001</v>
          </cell>
        </row>
        <row r="227">
          <cell r="C227">
            <v>69</v>
          </cell>
          <cell r="D227">
            <v>6.41</v>
          </cell>
          <cell r="E227" t="str">
            <v>x</v>
          </cell>
          <cell r="F227">
            <v>13.095000000000001</v>
          </cell>
          <cell r="G227">
            <v>83.938950000000006</v>
          </cell>
          <cell r="I227">
            <v>100.39098420000001</v>
          </cell>
        </row>
        <row r="228">
          <cell r="C228">
            <v>70</v>
          </cell>
          <cell r="D228">
            <v>6.41</v>
          </cell>
          <cell r="E228" t="str">
            <v>x</v>
          </cell>
          <cell r="F228">
            <v>13.095000000000001</v>
          </cell>
          <cell r="G228">
            <v>83.938950000000006</v>
          </cell>
          <cell r="I228">
            <v>100.39098420000001</v>
          </cell>
        </row>
        <row r="229">
          <cell r="C229">
            <v>71</v>
          </cell>
          <cell r="D229">
            <v>6.41</v>
          </cell>
          <cell r="E229" t="str">
            <v>x</v>
          </cell>
          <cell r="F229">
            <v>13.095000000000001</v>
          </cell>
          <cell r="G229">
            <v>83.938950000000006</v>
          </cell>
          <cell r="I229">
            <v>100.39098420000001</v>
          </cell>
        </row>
        <row r="230">
          <cell r="C230">
            <v>72</v>
          </cell>
          <cell r="D230">
            <v>6.41</v>
          </cell>
          <cell r="E230" t="str">
            <v>x</v>
          </cell>
          <cell r="F230">
            <v>13.095000000000001</v>
          </cell>
          <cell r="G230">
            <v>83.938950000000006</v>
          </cell>
          <cell r="I230">
            <v>100.39098420000001</v>
          </cell>
        </row>
        <row r="231">
          <cell r="C231">
            <v>73</v>
          </cell>
          <cell r="D231">
            <v>6.41</v>
          </cell>
          <cell r="E231" t="str">
            <v>x</v>
          </cell>
          <cell r="F231">
            <v>13.095000000000001</v>
          </cell>
          <cell r="G231">
            <v>83.938950000000006</v>
          </cell>
          <cell r="I231">
            <v>100.39098420000001</v>
          </cell>
        </row>
        <row r="232">
          <cell r="C232">
            <v>75</v>
          </cell>
          <cell r="D232">
            <v>64.180000000000007</v>
          </cell>
          <cell r="E232" t="str">
            <v>x</v>
          </cell>
          <cell r="F232">
            <v>16</v>
          </cell>
          <cell r="G232">
            <v>102.68</v>
          </cell>
          <cell r="I232">
            <v>122.81</v>
          </cell>
        </row>
        <row r="233">
          <cell r="C233">
            <v>76</v>
          </cell>
          <cell r="D233">
            <v>64.180000000000007</v>
          </cell>
          <cell r="E233" t="str">
            <v>x</v>
          </cell>
          <cell r="F233">
            <v>16</v>
          </cell>
          <cell r="G233">
            <v>102.68</v>
          </cell>
          <cell r="I233">
            <v>122.81</v>
          </cell>
        </row>
        <row r="234">
          <cell r="C234">
            <v>77</v>
          </cell>
          <cell r="D234">
            <v>64.180000000000007</v>
          </cell>
          <cell r="E234" t="str">
            <v>x</v>
          </cell>
          <cell r="F234">
            <v>16</v>
          </cell>
          <cell r="G234">
            <v>102.68</v>
          </cell>
          <cell r="I234">
            <v>122.81</v>
          </cell>
        </row>
        <row r="235">
          <cell r="C235">
            <v>78</v>
          </cell>
          <cell r="D235">
            <v>64.180000000000007</v>
          </cell>
          <cell r="E235" t="str">
            <v>x</v>
          </cell>
          <cell r="F235">
            <v>16</v>
          </cell>
          <cell r="G235">
            <v>102.68</v>
          </cell>
          <cell r="I235">
            <v>122.81</v>
          </cell>
        </row>
        <row r="236">
          <cell r="C236">
            <v>79</v>
          </cell>
          <cell r="D236">
            <v>64.180000000000007</v>
          </cell>
          <cell r="E236" t="str">
            <v>x</v>
          </cell>
          <cell r="F236">
            <v>16</v>
          </cell>
          <cell r="G236">
            <v>102.68</v>
          </cell>
          <cell r="I236">
            <v>122.81</v>
          </cell>
        </row>
        <row r="237">
          <cell r="C237">
            <v>80</v>
          </cell>
          <cell r="D237">
            <v>64.180000000000007</v>
          </cell>
          <cell r="E237" t="str">
            <v>x</v>
          </cell>
          <cell r="F237">
            <v>16</v>
          </cell>
          <cell r="G237">
            <v>102.68</v>
          </cell>
          <cell r="I237">
            <v>122.81</v>
          </cell>
        </row>
        <row r="238">
          <cell r="C238">
            <v>81</v>
          </cell>
          <cell r="D238">
            <v>64.180000000000007</v>
          </cell>
          <cell r="E238" t="str">
            <v>x</v>
          </cell>
          <cell r="F238">
            <v>16</v>
          </cell>
          <cell r="G238">
            <v>102.68</v>
          </cell>
          <cell r="I238">
            <v>122.81</v>
          </cell>
        </row>
        <row r="239">
          <cell r="C239">
            <v>82</v>
          </cell>
          <cell r="D239">
            <v>64.180000000000007</v>
          </cell>
          <cell r="E239" t="str">
            <v>x</v>
          </cell>
          <cell r="F239">
            <v>16</v>
          </cell>
          <cell r="G239">
            <v>102.68</v>
          </cell>
          <cell r="I239">
            <v>122.81</v>
          </cell>
        </row>
        <row r="240">
          <cell r="C240">
            <v>83</v>
          </cell>
          <cell r="D240">
            <v>64.180000000000007</v>
          </cell>
          <cell r="E240" t="str">
            <v>x</v>
          </cell>
          <cell r="F240">
            <v>16</v>
          </cell>
          <cell r="G240">
            <v>102.68</v>
          </cell>
          <cell r="I240">
            <v>122.81</v>
          </cell>
        </row>
        <row r="241">
          <cell r="C241">
            <v>84</v>
          </cell>
          <cell r="D241">
            <v>64.180000000000007</v>
          </cell>
          <cell r="E241" t="str">
            <v>x</v>
          </cell>
          <cell r="F241">
            <v>16</v>
          </cell>
          <cell r="G241">
            <v>102.68</v>
          </cell>
          <cell r="I241">
            <v>122.81</v>
          </cell>
        </row>
        <row r="242">
          <cell r="C242">
            <v>85</v>
          </cell>
          <cell r="D242">
            <v>64.180000000000007</v>
          </cell>
          <cell r="E242" t="str">
            <v>x</v>
          </cell>
          <cell r="F242">
            <v>16</v>
          </cell>
          <cell r="G242">
            <v>102.68</v>
          </cell>
          <cell r="I242">
            <v>122.81</v>
          </cell>
        </row>
        <row r="243">
          <cell r="C243">
            <v>86</v>
          </cell>
          <cell r="D243">
            <v>64.180000000000007</v>
          </cell>
          <cell r="E243" t="str">
            <v>x</v>
          </cell>
          <cell r="F243">
            <v>16</v>
          </cell>
          <cell r="G243">
            <v>102.68</v>
          </cell>
          <cell r="I243">
            <v>122.81</v>
          </cell>
        </row>
        <row r="244">
          <cell r="C244">
            <v>87</v>
          </cell>
          <cell r="D244">
            <v>64.180000000000007</v>
          </cell>
          <cell r="E244" t="str">
            <v>x</v>
          </cell>
          <cell r="F244">
            <v>16</v>
          </cell>
          <cell r="G244">
            <v>102.68</v>
          </cell>
          <cell r="I244">
            <v>122.81</v>
          </cell>
        </row>
        <row r="245">
          <cell r="C245">
            <v>89</v>
          </cell>
          <cell r="D245">
            <v>64.180000000000007</v>
          </cell>
          <cell r="E245" t="str">
            <v>x</v>
          </cell>
          <cell r="F245">
            <v>16</v>
          </cell>
          <cell r="G245">
            <v>102.68</v>
          </cell>
          <cell r="I245">
            <v>122.81</v>
          </cell>
        </row>
        <row r="246">
          <cell r="C246">
            <v>90</v>
          </cell>
          <cell r="D246">
            <v>64.180000000000007</v>
          </cell>
          <cell r="E246" t="str">
            <v>x</v>
          </cell>
          <cell r="F246">
            <v>16</v>
          </cell>
          <cell r="G246">
            <v>102.68</v>
          </cell>
          <cell r="I246">
            <v>122.81</v>
          </cell>
        </row>
        <row r="247">
          <cell r="C247">
            <v>91</v>
          </cell>
          <cell r="D247">
            <v>64.180000000000007</v>
          </cell>
          <cell r="E247" t="str">
            <v>x</v>
          </cell>
          <cell r="F247">
            <v>16</v>
          </cell>
          <cell r="G247">
            <v>102.68</v>
          </cell>
          <cell r="I247">
            <v>122.81</v>
          </cell>
        </row>
        <row r="248">
          <cell r="C248">
            <v>92</v>
          </cell>
          <cell r="D248">
            <v>64.180000000000007</v>
          </cell>
          <cell r="E248" t="str">
            <v>x</v>
          </cell>
          <cell r="F248">
            <v>16</v>
          </cell>
          <cell r="G248">
            <v>102.68</v>
          </cell>
          <cell r="I248">
            <v>122.81</v>
          </cell>
        </row>
        <row r="249">
          <cell r="C249">
            <v>93</v>
          </cell>
          <cell r="D249">
            <v>64.180000000000007</v>
          </cell>
          <cell r="E249" t="str">
            <v>x</v>
          </cell>
          <cell r="F249">
            <v>16</v>
          </cell>
          <cell r="G249">
            <v>102.68</v>
          </cell>
          <cell r="I249">
            <v>122.81</v>
          </cell>
        </row>
        <row r="250">
          <cell r="C250">
            <v>94</v>
          </cell>
          <cell r="D250">
            <v>64.180000000000007</v>
          </cell>
          <cell r="E250" t="str">
            <v>x</v>
          </cell>
          <cell r="F250">
            <v>16</v>
          </cell>
          <cell r="G250">
            <v>102.68</v>
          </cell>
          <cell r="I250">
            <v>122.81</v>
          </cell>
        </row>
        <row r="251">
          <cell r="C251">
            <v>95</v>
          </cell>
          <cell r="D251">
            <v>64.180000000000007</v>
          </cell>
          <cell r="E251" t="str">
            <v>x</v>
          </cell>
          <cell r="F251">
            <v>16</v>
          </cell>
          <cell r="G251">
            <v>102.68</v>
          </cell>
          <cell r="I251">
            <v>122.81</v>
          </cell>
        </row>
        <row r="252">
          <cell r="C252">
            <v>96</v>
          </cell>
          <cell r="D252">
            <v>64.180000000000007</v>
          </cell>
          <cell r="E252" t="str">
            <v>x</v>
          </cell>
          <cell r="F252">
            <v>16</v>
          </cell>
          <cell r="G252">
            <v>102.68</v>
          </cell>
          <cell r="I252">
            <v>122.81</v>
          </cell>
        </row>
        <row r="253">
          <cell r="C253">
            <v>153</v>
          </cell>
          <cell r="D253">
            <v>6.6150000000000002</v>
          </cell>
          <cell r="E253" t="str">
            <v>x</v>
          </cell>
          <cell r="F253">
            <v>14.337</v>
          </cell>
          <cell r="G253">
            <v>94.839254999999994</v>
          </cell>
          <cell r="I253">
            <v>113.42774897999999</v>
          </cell>
        </row>
        <row r="254">
          <cell r="C254">
            <v>154</v>
          </cell>
          <cell r="D254">
            <v>6.6150000000000002</v>
          </cell>
          <cell r="E254" t="str">
            <v>x</v>
          </cell>
          <cell r="F254">
            <v>14.337</v>
          </cell>
          <cell r="G254">
            <v>94.839254999999994</v>
          </cell>
          <cell r="I254">
            <v>113.42774897999999</v>
          </cell>
        </row>
        <row r="255">
          <cell r="C255">
            <v>155</v>
          </cell>
          <cell r="D255">
            <v>6.6150000000000002</v>
          </cell>
          <cell r="E255" t="str">
            <v>x</v>
          </cell>
          <cell r="F255">
            <v>14.337</v>
          </cell>
          <cell r="G255">
            <v>94.839254999999994</v>
          </cell>
          <cell r="I255">
            <v>113.42774897999999</v>
          </cell>
        </row>
        <row r="256">
          <cell r="C256">
            <v>156</v>
          </cell>
          <cell r="D256">
            <v>6.6150000000000002</v>
          </cell>
          <cell r="E256" t="str">
            <v>x</v>
          </cell>
          <cell r="F256">
            <v>14.337</v>
          </cell>
          <cell r="G256">
            <v>94.839254999999994</v>
          </cell>
          <cell r="I256">
            <v>113.42774897999999</v>
          </cell>
        </row>
        <row r="257">
          <cell r="C257">
            <v>157</v>
          </cell>
          <cell r="D257">
            <v>6.6150000000000002</v>
          </cell>
          <cell r="E257" t="str">
            <v>x</v>
          </cell>
          <cell r="F257">
            <v>14.337</v>
          </cell>
          <cell r="G257">
            <v>94.839254999999994</v>
          </cell>
          <cell r="I257">
            <v>113.42774897999999</v>
          </cell>
        </row>
        <row r="258">
          <cell r="C258">
            <v>158</v>
          </cell>
          <cell r="D258">
            <v>6.6150000000000002</v>
          </cell>
          <cell r="E258" t="str">
            <v>x</v>
          </cell>
          <cell r="F258">
            <v>14.337</v>
          </cell>
          <cell r="G258">
            <v>94.839254999999994</v>
          </cell>
          <cell r="I258">
            <v>113.42774897999999</v>
          </cell>
        </row>
        <row r="259">
          <cell r="C259">
            <v>159</v>
          </cell>
          <cell r="D259">
            <v>6.6150000000000002</v>
          </cell>
          <cell r="E259" t="str">
            <v>x</v>
          </cell>
          <cell r="F259">
            <v>14.337</v>
          </cell>
          <cell r="G259">
            <v>94.839254999999994</v>
          </cell>
          <cell r="I259">
            <v>113.42774897999999</v>
          </cell>
        </row>
        <row r="260">
          <cell r="C260">
            <v>160</v>
          </cell>
          <cell r="D260">
            <v>6.6150000000000002</v>
          </cell>
          <cell r="E260" t="str">
            <v>x</v>
          </cell>
          <cell r="F260">
            <v>14.337</v>
          </cell>
          <cell r="G260">
            <v>94.839254999999994</v>
          </cell>
          <cell r="I260">
            <v>113.42774897999999</v>
          </cell>
        </row>
        <row r="261">
          <cell r="C261">
            <v>161</v>
          </cell>
          <cell r="D261">
            <v>6.6150000000000002</v>
          </cell>
          <cell r="E261" t="str">
            <v>x</v>
          </cell>
          <cell r="F261">
            <v>14.337</v>
          </cell>
          <cell r="G261">
            <v>94.839254999999994</v>
          </cell>
          <cell r="I261">
            <v>113.42774897999999</v>
          </cell>
        </row>
        <row r="262">
          <cell r="C262">
            <v>162</v>
          </cell>
          <cell r="D262">
            <v>6.6150000000000002</v>
          </cell>
          <cell r="E262" t="str">
            <v>x</v>
          </cell>
          <cell r="F262">
            <v>14.337</v>
          </cell>
          <cell r="G262">
            <v>94.839254999999994</v>
          </cell>
          <cell r="I262">
            <v>113.42774897999999</v>
          </cell>
        </row>
        <row r="263">
          <cell r="C263">
            <v>163</v>
          </cell>
          <cell r="D263">
            <v>6.6150000000000002</v>
          </cell>
          <cell r="E263" t="str">
            <v>x</v>
          </cell>
          <cell r="F263">
            <v>14.337</v>
          </cell>
          <cell r="G263">
            <v>94.839254999999994</v>
          </cell>
          <cell r="I263">
            <v>113.42774897999999</v>
          </cell>
        </row>
        <row r="264">
          <cell r="C264">
            <v>164</v>
          </cell>
          <cell r="D264">
            <v>6.6150000000000002</v>
          </cell>
          <cell r="E264" t="str">
            <v>x</v>
          </cell>
          <cell r="F264">
            <v>14.337</v>
          </cell>
          <cell r="G264">
            <v>94.839254999999994</v>
          </cell>
          <cell r="I264">
            <v>113.42774897999999</v>
          </cell>
        </row>
        <row r="265">
          <cell r="C265">
            <v>165</v>
          </cell>
          <cell r="D265">
            <v>6.6150000000000002</v>
          </cell>
          <cell r="E265" t="str">
            <v>x</v>
          </cell>
          <cell r="F265">
            <v>14.337</v>
          </cell>
          <cell r="G265">
            <v>94.839254999999994</v>
          </cell>
          <cell r="I265">
            <v>113.42774897999999</v>
          </cell>
        </row>
        <row r="266">
          <cell r="C266">
            <v>166</v>
          </cell>
          <cell r="D266">
            <v>6.6150000000000002</v>
          </cell>
          <cell r="E266" t="str">
            <v>x</v>
          </cell>
          <cell r="F266">
            <v>14.337</v>
          </cell>
          <cell r="G266">
            <v>94.839254999999994</v>
          </cell>
          <cell r="I266">
            <v>113.42774897999999</v>
          </cell>
        </row>
        <row r="267">
          <cell r="C267">
            <v>167</v>
          </cell>
          <cell r="D267">
            <v>6.6150000000000002</v>
          </cell>
          <cell r="E267" t="str">
            <v>x</v>
          </cell>
          <cell r="F267">
            <v>14.337</v>
          </cell>
          <cell r="G267">
            <v>94.839254999999994</v>
          </cell>
          <cell r="I267">
            <v>113.42774897999999</v>
          </cell>
        </row>
        <row r="268">
          <cell r="C268">
            <v>168</v>
          </cell>
          <cell r="D268">
            <v>6.6150000000000002</v>
          </cell>
          <cell r="E268" t="str">
            <v>x</v>
          </cell>
          <cell r="F268">
            <v>14.337</v>
          </cell>
          <cell r="G268">
            <v>94.839254999999994</v>
          </cell>
          <cell r="I268">
            <v>113.42774897999999</v>
          </cell>
        </row>
        <row r="269">
          <cell r="C269">
            <v>169</v>
          </cell>
          <cell r="D269">
            <v>6.6150000000000002</v>
          </cell>
          <cell r="E269" t="str">
            <v>x</v>
          </cell>
          <cell r="F269">
            <v>14.337</v>
          </cell>
          <cell r="G269">
            <v>94.839254999999994</v>
          </cell>
          <cell r="I269">
            <v>113.42774897999999</v>
          </cell>
        </row>
        <row r="270">
          <cell r="C270">
            <v>170</v>
          </cell>
          <cell r="D270">
            <v>6.6150000000000002</v>
          </cell>
          <cell r="E270" t="str">
            <v>x</v>
          </cell>
          <cell r="F270">
            <v>14.337</v>
          </cell>
          <cell r="G270">
            <v>94.839254999999994</v>
          </cell>
          <cell r="I270">
            <v>113.42774897999999</v>
          </cell>
        </row>
        <row r="271">
          <cell r="C271">
            <v>171</v>
          </cell>
          <cell r="D271">
            <v>6.6150000000000002</v>
          </cell>
          <cell r="E271" t="str">
            <v>x</v>
          </cell>
          <cell r="F271">
            <v>14.337</v>
          </cell>
          <cell r="G271">
            <v>94.839254999999994</v>
          </cell>
          <cell r="I271">
            <v>113.42774897999999</v>
          </cell>
        </row>
        <row r="272">
          <cell r="C272">
            <v>172</v>
          </cell>
          <cell r="D272">
            <v>6.6150000000000002</v>
          </cell>
          <cell r="E272" t="str">
            <v>x</v>
          </cell>
          <cell r="F272">
            <v>14.337</v>
          </cell>
          <cell r="G272">
            <v>94.839254999999994</v>
          </cell>
          <cell r="I272">
            <v>113.42774897999999</v>
          </cell>
        </row>
        <row r="273">
          <cell r="C273">
            <v>173</v>
          </cell>
          <cell r="D273">
            <v>6.6150000000000002</v>
          </cell>
          <cell r="E273" t="str">
            <v>x</v>
          </cell>
          <cell r="F273">
            <v>14.337</v>
          </cell>
          <cell r="G273">
            <v>94.839254999999994</v>
          </cell>
          <cell r="I273">
            <v>113.42774897999999</v>
          </cell>
        </row>
        <row r="274">
          <cell r="C274">
            <v>174</v>
          </cell>
          <cell r="D274">
            <v>6.6150000000000002</v>
          </cell>
          <cell r="E274" t="str">
            <v>x</v>
          </cell>
          <cell r="F274">
            <v>14.337</v>
          </cell>
          <cell r="G274">
            <v>94.839254999999994</v>
          </cell>
          <cell r="I274">
            <v>113.42774897999999</v>
          </cell>
        </row>
        <row r="275">
          <cell r="C275">
            <v>175</v>
          </cell>
          <cell r="D275">
            <v>6.6150000000000002</v>
          </cell>
          <cell r="E275" t="str">
            <v>x</v>
          </cell>
          <cell r="F275">
            <v>14.337</v>
          </cell>
          <cell r="G275">
            <v>94.839254999999994</v>
          </cell>
          <cell r="I275">
            <v>113.42774897999999</v>
          </cell>
        </row>
        <row r="276">
          <cell r="C276">
            <v>176</v>
          </cell>
          <cell r="D276">
            <v>6.6150000000000002</v>
          </cell>
          <cell r="E276" t="str">
            <v>x</v>
          </cell>
          <cell r="F276">
            <v>14.337</v>
          </cell>
          <cell r="G276">
            <v>94.839254999999994</v>
          </cell>
          <cell r="I276">
            <v>113.42774897999999</v>
          </cell>
        </row>
        <row r="277">
          <cell r="C277">
            <v>288</v>
          </cell>
          <cell r="D277" t="str">
            <v>As per site</v>
          </cell>
          <cell r="G277">
            <v>87.32</v>
          </cell>
          <cell r="I277">
            <v>104.43471999999998</v>
          </cell>
        </row>
        <row r="278">
          <cell r="C278">
            <v>1</v>
          </cell>
          <cell r="D278" t="str">
            <v>As per site</v>
          </cell>
          <cell r="G278">
            <v>87.32</v>
          </cell>
          <cell r="I278">
            <v>104.43471999999998</v>
          </cell>
        </row>
        <row r="279">
          <cell r="C279">
            <v>5</v>
          </cell>
          <cell r="D279" t="str">
            <v>As per site</v>
          </cell>
          <cell r="G279">
            <v>146.06</v>
          </cell>
          <cell r="I279">
            <v>174.68776</v>
          </cell>
        </row>
        <row r="280">
          <cell r="C280">
            <v>42</v>
          </cell>
          <cell r="D280" t="str">
            <v>As per site</v>
          </cell>
          <cell r="G280">
            <v>150</v>
          </cell>
          <cell r="I280">
            <v>179.4</v>
          </cell>
        </row>
        <row r="281">
          <cell r="C281">
            <v>43</v>
          </cell>
          <cell r="D281" t="str">
            <v>As per site</v>
          </cell>
          <cell r="G281">
            <v>112.09</v>
          </cell>
          <cell r="I281">
            <v>134.05964</v>
          </cell>
        </row>
        <row r="282">
          <cell r="C282">
            <v>54</v>
          </cell>
          <cell r="D282" t="str">
            <v>As per site</v>
          </cell>
          <cell r="G282">
            <v>113.85</v>
          </cell>
          <cell r="I282">
            <v>136.16459999999998</v>
          </cell>
        </row>
        <row r="283">
          <cell r="C283">
            <v>74</v>
          </cell>
          <cell r="D283" t="str">
            <v>As per site</v>
          </cell>
          <cell r="G283">
            <v>108.25</v>
          </cell>
          <cell r="I283">
            <v>129.46699999999998</v>
          </cell>
        </row>
        <row r="284">
          <cell r="C284">
            <v>88</v>
          </cell>
          <cell r="D284" t="str">
            <v>As per site</v>
          </cell>
          <cell r="G284">
            <v>99.37</v>
          </cell>
          <cell r="I284">
            <v>118.84652</v>
          </cell>
        </row>
        <row r="285">
          <cell r="C285">
            <v>178</v>
          </cell>
          <cell r="D285" t="str">
            <v>As per site</v>
          </cell>
          <cell r="G285">
            <v>132.01</v>
          </cell>
          <cell r="I285">
            <v>157.88395999999997</v>
          </cell>
        </row>
        <row r="286">
          <cell r="C286">
            <v>225</v>
          </cell>
          <cell r="D286" t="str">
            <v>As per site</v>
          </cell>
          <cell r="G286">
            <v>106.35</v>
          </cell>
          <cell r="I286">
            <v>127.19459999999999</v>
          </cell>
        </row>
        <row r="287">
          <cell r="C287">
            <v>179</v>
          </cell>
          <cell r="D287" t="str">
            <v>As per site</v>
          </cell>
          <cell r="G287">
            <v>138.16</v>
          </cell>
          <cell r="I287">
            <v>165.23935999999998</v>
          </cell>
        </row>
        <row r="288">
          <cell r="C288">
            <v>233</v>
          </cell>
          <cell r="D288" t="str">
            <v>As per site</v>
          </cell>
          <cell r="G288">
            <v>141.18</v>
          </cell>
          <cell r="I288">
            <v>168.85128</v>
          </cell>
        </row>
        <row r="289">
          <cell r="C289">
            <v>255</v>
          </cell>
          <cell r="D289" t="str">
            <v>As per site</v>
          </cell>
          <cell r="G289">
            <v>109.51</v>
          </cell>
          <cell r="I289">
            <v>130.97396000000001</v>
          </cell>
        </row>
        <row r="290">
          <cell r="C290">
            <v>263</v>
          </cell>
          <cell r="D290" t="str">
            <v>As per site</v>
          </cell>
          <cell r="G290">
            <v>150</v>
          </cell>
          <cell r="I290">
            <v>179.4</v>
          </cell>
        </row>
        <row r="291">
          <cell r="C291">
            <v>289</v>
          </cell>
          <cell r="D291" t="str">
            <v>As per site</v>
          </cell>
          <cell r="G291">
            <v>144.38999999999999</v>
          </cell>
          <cell r="I291">
            <v>172.69043999999997</v>
          </cell>
        </row>
        <row r="292">
          <cell r="C292">
            <v>290</v>
          </cell>
          <cell r="D292" t="str">
            <v>As per site</v>
          </cell>
          <cell r="G292">
            <v>118.71</v>
          </cell>
          <cell r="I292">
            <v>141.97716</v>
          </cell>
        </row>
        <row r="293">
          <cell r="C293">
            <v>291</v>
          </cell>
          <cell r="D293" t="str">
            <v>As per site</v>
          </cell>
          <cell r="G293">
            <v>101.36199999999999</v>
          </cell>
          <cell r="I293">
            <v>121.22895199999999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hinav Chaturvedi" refreshedDate="45722.551107407409" createdVersion="8" refreshedVersion="8" minRefreshableVersion="3" recordCount="291" xr:uid="{05F4C541-A8F9-4692-BC0E-50B18BC63652}">
  <cacheSource type="worksheet">
    <worksheetSource ref="A2:D293" sheet="Sheet1"/>
  </cacheSource>
  <cacheFields count="4">
    <cacheField name="S.No." numFmtId="0">
      <sharedItems containsSemiMixedTypes="0" containsString="0" containsNumber="1" containsInteger="1" minValue="1" maxValue="291"/>
    </cacheField>
    <cacheField name="Plot No." numFmtId="0">
      <sharedItems containsMixedTypes="1" containsNumber="1" containsInteger="1" minValue="1" maxValue="291"/>
    </cacheField>
    <cacheField name="Size sq.yd" numFmtId="2">
      <sharedItems containsSemiMixedTypes="0" containsString="0" containsNumber="1" minValue="100.39098420000001" maxValue="179.4"/>
    </cacheField>
    <cacheField name="Category" numFmtId="0">
      <sharedItems count="2">
        <s v="VILLA"/>
        <s v="PLO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">
  <r>
    <n v="1"/>
    <n v="267"/>
    <n v="120.74816"/>
    <x v="0"/>
  </r>
  <r>
    <n v="2"/>
    <n v="268"/>
    <n v="120.74816"/>
    <x v="0"/>
  </r>
  <r>
    <n v="3"/>
    <n v="269"/>
    <n v="120.74816"/>
    <x v="0"/>
  </r>
  <r>
    <n v="4"/>
    <n v="270"/>
    <n v="120.74816"/>
    <x v="0"/>
  </r>
  <r>
    <n v="5"/>
    <n v="271"/>
    <n v="120.74816"/>
    <x v="0"/>
  </r>
  <r>
    <n v="6"/>
    <n v="272"/>
    <n v="120.74816"/>
    <x v="0"/>
  </r>
  <r>
    <n v="7"/>
    <n v="273"/>
    <n v="120.74816"/>
    <x v="1"/>
  </r>
  <r>
    <n v="8"/>
    <n v="274"/>
    <n v="120.74816"/>
    <x v="1"/>
  </r>
  <r>
    <n v="9"/>
    <n v="275"/>
    <n v="120.74816"/>
    <x v="1"/>
  </r>
  <r>
    <n v="10"/>
    <n v="276"/>
    <n v="120.74816"/>
    <x v="1"/>
  </r>
  <r>
    <n v="11"/>
    <n v="277"/>
    <n v="120.74816"/>
    <x v="1"/>
  </r>
  <r>
    <n v="12"/>
    <n v="278"/>
    <n v="120.74816"/>
    <x v="1"/>
  </r>
  <r>
    <n v="13"/>
    <n v="279"/>
    <n v="120.74816"/>
    <x v="1"/>
  </r>
  <r>
    <n v="14"/>
    <n v="280"/>
    <n v="120.74816"/>
    <x v="1"/>
  </r>
  <r>
    <n v="15"/>
    <n v="281"/>
    <n v="120.74816"/>
    <x v="1"/>
  </r>
  <r>
    <n v="16"/>
    <n v="282"/>
    <n v="120.74816"/>
    <x v="1"/>
  </r>
  <r>
    <n v="17"/>
    <n v="283"/>
    <n v="120.74816"/>
    <x v="0"/>
  </r>
  <r>
    <n v="18"/>
    <n v="284"/>
    <n v="120.74816"/>
    <x v="0"/>
  </r>
  <r>
    <n v="19"/>
    <n v="285"/>
    <n v="120.74816"/>
    <x v="0"/>
  </r>
  <r>
    <n v="20"/>
    <n v="286"/>
    <n v="120.74816"/>
    <x v="0"/>
  </r>
  <r>
    <n v="21"/>
    <n v="287"/>
    <n v="120.74816"/>
    <x v="1"/>
  </r>
  <r>
    <n v="22"/>
    <n v="2"/>
    <n v="114.816"/>
    <x v="1"/>
  </r>
  <r>
    <n v="23"/>
    <n v="3"/>
    <n v="114.816"/>
    <x v="1"/>
  </r>
  <r>
    <n v="24"/>
    <n v="4"/>
    <n v="114.816"/>
    <x v="1"/>
  </r>
  <r>
    <n v="25"/>
    <n v="6"/>
    <n v="114.816"/>
    <x v="1"/>
  </r>
  <r>
    <n v="26"/>
    <n v="7"/>
    <n v="114.816"/>
    <x v="1"/>
  </r>
  <r>
    <n v="27"/>
    <n v="8"/>
    <n v="114.816"/>
    <x v="1"/>
  </r>
  <r>
    <n v="28"/>
    <n v="135"/>
    <n v="114.816"/>
    <x v="1"/>
  </r>
  <r>
    <n v="29"/>
    <n v="136"/>
    <n v="114.816"/>
    <x v="1"/>
  </r>
  <r>
    <n v="30"/>
    <n v="137"/>
    <n v="114.816"/>
    <x v="1"/>
  </r>
  <r>
    <n v="31"/>
    <n v="138"/>
    <n v="114.816"/>
    <x v="1"/>
  </r>
  <r>
    <n v="32"/>
    <n v="139"/>
    <n v="114.816"/>
    <x v="1"/>
  </r>
  <r>
    <n v="33"/>
    <n v="140"/>
    <n v="114.816"/>
    <x v="1"/>
  </r>
  <r>
    <n v="34"/>
    <n v="141"/>
    <n v="114.816"/>
    <x v="1"/>
  </r>
  <r>
    <n v="35"/>
    <n v="142"/>
    <n v="114.816"/>
    <x v="1"/>
  </r>
  <r>
    <n v="36"/>
    <n v="143"/>
    <n v="114.816"/>
    <x v="1"/>
  </r>
  <r>
    <n v="37"/>
    <n v="144"/>
    <n v="114.816"/>
    <x v="1"/>
  </r>
  <r>
    <n v="38"/>
    <n v="145"/>
    <n v="114.816"/>
    <x v="1"/>
  </r>
  <r>
    <n v="39"/>
    <n v="146"/>
    <n v="114.816"/>
    <x v="1"/>
  </r>
  <r>
    <n v="40"/>
    <n v="147"/>
    <n v="114.816"/>
    <x v="1"/>
  </r>
  <r>
    <n v="41"/>
    <n v="148"/>
    <n v="114.816"/>
    <x v="1"/>
  </r>
  <r>
    <n v="42"/>
    <n v="149"/>
    <n v="114.816"/>
    <x v="1"/>
  </r>
  <r>
    <n v="43"/>
    <n v="150"/>
    <n v="114.816"/>
    <x v="1"/>
  </r>
  <r>
    <n v="44"/>
    <n v="151"/>
    <n v="114.816"/>
    <x v="1"/>
  </r>
  <r>
    <n v="45"/>
    <n v="152"/>
    <n v="114.816"/>
    <x v="1"/>
  </r>
  <r>
    <n v="46"/>
    <n v="180"/>
    <n v="114.816"/>
    <x v="1"/>
  </r>
  <r>
    <n v="47"/>
    <n v="181"/>
    <n v="114.816"/>
    <x v="1"/>
  </r>
  <r>
    <n v="48"/>
    <n v="182"/>
    <n v="114.816"/>
    <x v="1"/>
  </r>
  <r>
    <n v="49"/>
    <n v="183"/>
    <n v="114.816"/>
    <x v="1"/>
  </r>
  <r>
    <n v="50"/>
    <n v="184"/>
    <n v="114.816"/>
    <x v="0"/>
  </r>
  <r>
    <n v="51"/>
    <n v="185"/>
    <n v="114.816"/>
    <x v="0"/>
  </r>
  <r>
    <n v="52"/>
    <n v="186"/>
    <n v="114.816"/>
    <x v="0"/>
  </r>
  <r>
    <n v="53"/>
    <n v="187"/>
    <n v="114.816"/>
    <x v="0"/>
  </r>
  <r>
    <n v="54"/>
    <n v="188"/>
    <n v="114.816"/>
    <x v="0"/>
  </r>
  <r>
    <n v="55"/>
    <n v="189"/>
    <n v="114.816"/>
    <x v="0"/>
  </r>
  <r>
    <n v="56"/>
    <n v="190"/>
    <n v="114.816"/>
    <x v="1"/>
  </r>
  <r>
    <n v="57"/>
    <n v="191"/>
    <n v="114.816"/>
    <x v="1"/>
  </r>
  <r>
    <n v="58"/>
    <n v="192"/>
    <n v="114.816"/>
    <x v="1"/>
  </r>
  <r>
    <n v="59"/>
    <n v="193"/>
    <n v="114.816"/>
    <x v="1"/>
  </r>
  <r>
    <n v="60"/>
    <n v="194"/>
    <n v="114.816"/>
    <x v="1"/>
  </r>
  <r>
    <n v="61"/>
    <n v="195"/>
    <n v="114.816"/>
    <x v="1"/>
  </r>
  <r>
    <n v="62"/>
    <n v="196"/>
    <n v="114.816"/>
    <x v="1"/>
  </r>
  <r>
    <n v="63"/>
    <n v="197"/>
    <n v="114.816"/>
    <x v="1"/>
  </r>
  <r>
    <n v="64"/>
    <n v="198"/>
    <n v="114.816"/>
    <x v="0"/>
  </r>
  <r>
    <n v="65"/>
    <n v="199"/>
    <n v="114.816"/>
    <x v="0"/>
  </r>
  <r>
    <n v="66"/>
    <n v="200"/>
    <n v="114.816"/>
    <x v="0"/>
  </r>
  <r>
    <n v="67"/>
    <n v="201"/>
    <n v="114.816"/>
    <x v="0"/>
  </r>
  <r>
    <n v="68"/>
    <n v="202"/>
    <n v="114.816"/>
    <x v="1"/>
  </r>
  <r>
    <n v="69"/>
    <n v="203"/>
    <n v="114.816"/>
    <x v="1"/>
  </r>
  <r>
    <n v="70"/>
    <n v="204"/>
    <n v="114.816"/>
    <x v="1"/>
  </r>
  <r>
    <n v="71"/>
    <n v="205"/>
    <n v="114.816"/>
    <x v="1"/>
  </r>
  <r>
    <n v="72"/>
    <n v="206"/>
    <n v="114.816"/>
    <x v="1"/>
  </r>
  <r>
    <n v="73"/>
    <n v="207"/>
    <n v="114.816"/>
    <x v="1"/>
  </r>
  <r>
    <n v="74"/>
    <n v="208"/>
    <n v="114.816"/>
    <x v="1"/>
  </r>
  <r>
    <n v="75"/>
    <n v="209"/>
    <n v="114.816"/>
    <x v="1"/>
  </r>
  <r>
    <n v="76"/>
    <n v="210"/>
    <n v="114.816"/>
    <x v="1"/>
  </r>
  <r>
    <n v="77"/>
    <n v="211"/>
    <n v="114.816"/>
    <x v="1"/>
  </r>
  <r>
    <n v="78"/>
    <n v="212"/>
    <n v="114.816"/>
    <x v="1"/>
  </r>
  <r>
    <n v="79"/>
    <n v="213"/>
    <n v="114.816"/>
    <x v="1"/>
  </r>
  <r>
    <n v="80"/>
    <n v="214"/>
    <n v="114.816"/>
    <x v="1"/>
  </r>
  <r>
    <n v="81"/>
    <n v="215"/>
    <n v="114.816"/>
    <x v="1"/>
  </r>
  <r>
    <n v="82"/>
    <n v="216"/>
    <n v="114.816"/>
    <x v="1"/>
  </r>
  <r>
    <n v="83"/>
    <n v="217"/>
    <n v="114.816"/>
    <x v="1"/>
  </r>
  <r>
    <n v="84"/>
    <n v="218"/>
    <n v="114.816"/>
    <x v="1"/>
  </r>
  <r>
    <n v="85"/>
    <n v="219"/>
    <n v="114.816"/>
    <x v="1"/>
  </r>
  <r>
    <n v="86"/>
    <n v="220"/>
    <n v="114.816"/>
    <x v="1"/>
  </r>
  <r>
    <n v="87"/>
    <n v="221"/>
    <n v="114.816"/>
    <x v="1"/>
  </r>
  <r>
    <n v="88"/>
    <n v="222"/>
    <n v="114.816"/>
    <x v="1"/>
  </r>
  <r>
    <n v="89"/>
    <n v="223"/>
    <n v="114.816"/>
    <x v="1"/>
  </r>
  <r>
    <n v="90"/>
    <n v="224"/>
    <n v="114.816"/>
    <x v="1"/>
  </r>
  <r>
    <n v="91"/>
    <n v="226"/>
    <n v="114.816"/>
    <x v="0"/>
  </r>
  <r>
    <n v="92"/>
    <n v="227"/>
    <n v="114.816"/>
    <x v="0"/>
  </r>
  <r>
    <n v="93"/>
    <n v="228"/>
    <n v="114.816"/>
    <x v="0"/>
  </r>
  <r>
    <n v="94"/>
    <n v="229"/>
    <n v="114.816"/>
    <x v="0"/>
  </r>
  <r>
    <n v="95"/>
    <n v="230"/>
    <n v="114.816"/>
    <x v="0"/>
  </r>
  <r>
    <n v="96"/>
    <n v="231"/>
    <n v="114.816"/>
    <x v="0"/>
  </r>
  <r>
    <n v="97"/>
    <n v="232"/>
    <n v="114.816"/>
    <x v="0"/>
  </r>
  <r>
    <n v="98"/>
    <n v="234"/>
    <n v="114.816"/>
    <x v="1"/>
  </r>
  <r>
    <n v="99"/>
    <n v="235"/>
    <n v="114.816"/>
    <x v="1"/>
  </r>
  <r>
    <n v="100"/>
    <n v="236"/>
    <n v="114.816"/>
    <x v="1"/>
  </r>
  <r>
    <n v="101"/>
    <n v="237"/>
    <n v="114.816"/>
    <x v="1"/>
  </r>
  <r>
    <n v="102"/>
    <n v="238"/>
    <n v="114.816"/>
    <x v="1"/>
  </r>
  <r>
    <n v="103"/>
    <n v="239"/>
    <n v="114.816"/>
    <x v="1"/>
  </r>
  <r>
    <n v="104"/>
    <n v="240"/>
    <n v="114.816"/>
    <x v="1"/>
  </r>
  <r>
    <n v="105"/>
    <n v="241"/>
    <n v="114.816"/>
    <x v="1"/>
  </r>
  <r>
    <n v="106"/>
    <n v="242"/>
    <n v="114.816"/>
    <x v="1"/>
  </r>
  <r>
    <n v="107"/>
    <n v="243"/>
    <n v="114.816"/>
    <x v="1"/>
  </r>
  <r>
    <n v="108"/>
    <n v="244"/>
    <n v="114.816"/>
    <x v="1"/>
  </r>
  <r>
    <n v="109"/>
    <n v="245"/>
    <n v="114.816"/>
    <x v="1"/>
  </r>
  <r>
    <n v="110"/>
    <n v="246"/>
    <n v="114.816"/>
    <x v="1"/>
  </r>
  <r>
    <n v="111"/>
    <n v="247"/>
    <n v="114.816"/>
    <x v="1"/>
  </r>
  <r>
    <n v="112"/>
    <n v="248"/>
    <n v="114.816"/>
    <x v="1"/>
  </r>
  <r>
    <n v="113"/>
    <n v="249"/>
    <n v="114.816"/>
    <x v="1"/>
  </r>
  <r>
    <n v="114"/>
    <n v="250"/>
    <n v="114.816"/>
    <x v="1"/>
  </r>
  <r>
    <n v="115"/>
    <n v="251"/>
    <n v="114.816"/>
    <x v="1"/>
  </r>
  <r>
    <n v="116"/>
    <n v="252"/>
    <n v="114.816"/>
    <x v="1"/>
  </r>
  <r>
    <n v="117"/>
    <n v="253"/>
    <n v="114.816"/>
    <x v="1"/>
  </r>
  <r>
    <n v="118"/>
    <n v="254"/>
    <n v="114.816"/>
    <x v="1"/>
  </r>
  <r>
    <n v="119"/>
    <n v="264"/>
    <n v="114.816"/>
    <x v="1"/>
  </r>
  <r>
    <n v="120"/>
    <n v="265"/>
    <n v="114.816"/>
    <x v="1"/>
  </r>
  <r>
    <n v="121"/>
    <n v="266"/>
    <n v="114.816"/>
    <x v="1"/>
  </r>
  <r>
    <n v="122"/>
    <n v="134"/>
    <n v="113.919"/>
    <x v="1"/>
  </r>
  <r>
    <n v="123"/>
    <n v="177"/>
    <n v="152.48999999999998"/>
    <x v="1"/>
  </r>
  <r>
    <n v="124"/>
    <n v="97"/>
    <n v="113.48844"/>
    <x v="0"/>
  </r>
  <r>
    <n v="125"/>
    <n v="98"/>
    <n v="113.48844"/>
    <x v="0"/>
  </r>
  <r>
    <n v="126"/>
    <n v="99"/>
    <n v="113.48844"/>
    <x v="1"/>
  </r>
  <r>
    <n v="127"/>
    <n v="100"/>
    <n v="113.48844"/>
    <x v="1"/>
  </r>
  <r>
    <n v="128"/>
    <n v="101"/>
    <n v="113.48844"/>
    <x v="1"/>
  </r>
  <r>
    <n v="129"/>
    <n v="102"/>
    <n v="113.48844"/>
    <x v="1"/>
  </r>
  <r>
    <n v="130"/>
    <n v="103"/>
    <n v="113.48844"/>
    <x v="1"/>
  </r>
  <r>
    <n v="131"/>
    <n v="104"/>
    <n v="113.48844"/>
    <x v="0"/>
  </r>
  <r>
    <n v="132"/>
    <n v="105"/>
    <n v="113.48844"/>
    <x v="0"/>
  </r>
  <r>
    <n v="133"/>
    <n v="106"/>
    <n v="113.48844"/>
    <x v="0"/>
  </r>
  <r>
    <n v="134"/>
    <n v="107"/>
    <n v="113.48844"/>
    <x v="0"/>
  </r>
  <r>
    <n v="135"/>
    <n v="108"/>
    <n v="113.48844"/>
    <x v="1"/>
  </r>
  <r>
    <n v="136"/>
    <n v="109"/>
    <n v="113.48844"/>
    <x v="1"/>
  </r>
  <r>
    <n v="137"/>
    <n v="110"/>
    <n v="113.48844"/>
    <x v="1"/>
  </r>
  <r>
    <n v="138"/>
    <n v="111"/>
    <n v="113.48844"/>
    <x v="1"/>
  </r>
  <r>
    <n v="139"/>
    <n v="112"/>
    <n v="113.48844"/>
    <x v="1"/>
  </r>
  <r>
    <n v="140"/>
    <s v="112a"/>
    <n v="113.48844"/>
    <x v="1"/>
  </r>
  <r>
    <n v="141"/>
    <n v="114"/>
    <n v="113.48844"/>
    <x v="1"/>
  </r>
  <r>
    <n v="142"/>
    <n v="115"/>
    <n v="113.48844"/>
    <x v="1"/>
  </r>
  <r>
    <n v="143"/>
    <n v="116"/>
    <n v="113.48844"/>
    <x v="1"/>
  </r>
  <r>
    <n v="144"/>
    <n v="117"/>
    <n v="113.48844"/>
    <x v="1"/>
  </r>
  <r>
    <n v="145"/>
    <n v="118"/>
    <n v="113.48844"/>
    <x v="1"/>
  </r>
  <r>
    <n v="146"/>
    <n v="119"/>
    <n v="113.48844"/>
    <x v="1"/>
  </r>
  <r>
    <n v="147"/>
    <n v="120"/>
    <n v="113.48844"/>
    <x v="0"/>
  </r>
  <r>
    <n v="148"/>
    <n v="121"/>
    <n v="113.48844"/>
    <x v="0"/>
  </r>
  <r>
    <n v="149"/>
    <n v="122"/>
    <n v="113.48844"/>
    <x v="0"/>
  </r>
  <r>
    <n v="150"/>
    <n v="123"/>
    <n v="113.48844"/>
    <x v="0"/>
  </r>
  <r>
    <n v="151"/>
    <n v="124"/>
    <n v="113.48844"/>
    <x v="1"/>
  </r>
  <r>
    <n v="152"/>
    <n v="125"/>
    <n v="113.48844"/>
    <x v="1"/>
  </r>
  <r>
    <n v="153"/>
    <n v="126"/>
    <n v="113.48844"/>
    <x v="1"/>
  </r>
  <r>
    <n v="154"/>
    <n v="127"/>
    <n v="113.48844"/>
    <x v="1"/>
  </r>
  <r>
    <n v="155"/>
    <n v="128"/>
    <n v="113.48844"/>
    <x v="1"/>
  </r>
  <r>
    <n v="156"/>
    <n v="129"/>
    <n v="113.48844"/>
    <x v="1"/>
  </r>
  <r>
    <n v="157"/>
    <n v="130"/>
    <n v="113.48844"/>
    <x v="1"/>
  </r>
  <r>
    <n v="158"/>
    <n v="131"/>
    <n v="113.48844"/>
    <x v="1"/>
  </r>
  <r>
    <n v="159"/>
    <n v="132"/>
    <n v="113.48844"/>
    <x v="1"/>
  </r>
  <r>
    <n v="160"/>
    <n v="133"/>
    <n v="112.59143999999999"/>
    <x v="1"/>
  </r>
  <r>
    <n v="161"/>
    <n v="38"/>
    <n v="142.0848"/>
    <x v="1"/>
  </r>
  <r>
    <n v="162"/>
    <n v="39"/>
    <n v="142.0848"/>
    <x v="1"/>
  </r>
  <r>
    <n v="163"/>
    <n v="40"/>
    <n v="142.0848"/>
    <x v="1"/>
  </r>
  <r>
    <n v="164"/>
    <n v="41"/>
    <n v="142.0848"/>
    <x v="1"/>
  </r>
  <r>
    <n v="165"/>
    <n v="44"/>
    <n v="142.0848"/>
    <x v="1"/>
  </r>
  <r>
    <n v="166"/>
    <n v="45"/>
    <n v="142.0848"/>
    <x v="1"/>
  </r>
  <r>
    <n v="167"/>
    <n v="46"/>
    <n v="142.0848"/>
    <x v="1"/>
  </r>
  <r>
    <n v="168"/>
    <n v="47"/>
    <n v="142.0848"/>
    <x v="1"/>
  </r>
  <r>
    <n v="169"/>
    <n v="48"/>
    <n v="142.0848"/>
    <x v="1"/>
  </r>
  <r>
    <n v="170"/>
    <n v="49"/>
    <n v="142.0848"/>
    <x v="1"/>
  </r>
  <r>
    <n v="171"/>
    <n v="50"/>
    <n v="142.0848"/>
    <x v="1"/>
  </r>
  <r>
    <n v="172"/>
    <n v="51"/>
    <n v="142.0848"/>
    <x v="1"/>
  </r>
  <r>
    <n v="173"/>
    <n v="52"/>
    <n v="142.0848"/>
    <x v="1"/>
  </r>
  <r>
    <n v="174"/>
    <n v="53"/>
    <n v="142.0848"/>
    <x v="1"/>
  </r>
  <r>
    <n v="175"/>
    <n v="256"/>
    <n v="141.65423999999999"/>
    <x v="1"/>
  </r>
  <r>
    <n v="176"/>
    <n v="257"/>
    <n v="141.65423999999999"/>
    <x v="1"/>
  </r>
  <r>
    <n v="177"/>
    <n v="258"/>
    <n v="141.65423999999999"/>
    <x v="1"/>
  </r>
  <r>
    <n v="178"/>
    <n v="259"/>
    <n v="141.65423999999999"/>
    <x v="1"/>
  </r>
  <r>
    <n v="179"/>
    <n v="260"/>
    <n v="141.65423999999999"/>
    <x v="1"/>
  </r>
  <r>
    <n v="180"/>
    <n v="261"/>
    <n v="141.65423999999999"/>
    <x v="1"/>
  </r>
  <r>
    <n v="181"/>
    <n v="262"/>
    <n v="141.65423999999999"/>
    <x v="1"/>
  </r>
  <r>
    <n v="182"/>
    <n v="55"/>
    <n v="114.51019715199999"/>
    <x v="0"/>
  </r>
  <r>
    <n v="183"/>
    <n v="56"/>
    <n v="114.51019715199999"/>
    <x v="0"/>
  </r>
  <r>
    <n v="184"/>
    <n v="57"/>
    <n v="114.51019715199999"/>
    <x v="0"/>
  </r>
  <r>
    <n v="185"/>
    <n v="9"/>
    <n v="123.94745999999998"/>
    <x v="1"/>
  </r>
  <r>
    <n v="186"/>
    <n v="10"/>
    <n v="123.94745999999998"/>
    <x v="1"/>
  </r>
  <r>
    <n v="187"/>
    <n v="11"/>
    <n v="123.94745999999998"/>
    <x v="1"/>
  </r>
  <r>
    <n v="188"/>
    <n v="12"/>
    <n v="123.94745999999998"/>
    <x v="1"/>
  </r>
  <r>
    <n v="189"/>
    <n v="13"/>
    <n v="123.94745999999998"/>
    <x v="1"/>
  </r>
  <r>
    <n v="190"/>
    <n v="14"/>
    <n v="123.94745999999998"/>
    <x v="1"/>
  </r>
  <r>
    <n v="191"/>
    <n v="15"/>
    <n v="123.94745999999998"/>
    <x v="1"/>
  </r>
  <r>
    <n v="192"/>
    <n v="16"/>
    <n v="123.94745999999998"/>
    <x v="1"/>
  </r>
  <r>
    <n v="193"/>
    <n v="17"/>
    <n v="123.94745999999998"/>
    <x v="1"/>
  </r>
  <r>
    <n v="194"/>
    <n v="18"/>
    <n v="123.94745999999998"/>
    <x v="1"/>
  </r>
  <r>
    <n v="195"/>
    <n v="19"/>
    <n v="123.94745999999998"/>
    <x v="1"/>
  </r>
  <r>
    <n v="196"/>
    <n v="20"/>
    <n v="123.94745999999998"/>
    <x v="1"/>
  </r>
  <r>
    <n v="197"/>
    <n v="21"/>
    <n v="123.94745999999998"/>
    <x v="1"/>
  </r>
  <r>
    <n v="198"/>
    <n v="22"/>
    <n v="123.94745999999998"/>
    <x v="1"/>
  </r>
  <r>
    <n v="199"/>
    <n v="23"/>
    <n v="123.94745999999998"/>
    <x v="1"/>
  </r>
  <r>
    <n v="200"/>
    <n v="24"/>
    <n v="123.94745999999998"/>
    <x v="1"/>
  </r>
  <r>
    <n v="201"/>
    <n v="25"/>
    <n v="123.94745999999998"/>
    <x v="1"/>
  </r>
  <r>
    <n v="202"/>
    <n v="26"/>
    <n v="123.94745999999998"/>
    <x v="1"/>
  </r>
  <r>
    <n v="203"/>
    <n v="27"/>
    <n v="123.94745999999998"/>
    <x v="1"/>
  </r>
  <r>
    <n v="204"/>
    <n v="28"/>
    <n v="123.94745999999998"/>
    <x v="1"/>
  </r>
  <r>
    <n v="205"/>
    <n v="29"/>
    <n v="145.35944800000001"/>
    <x v="1"/>
  </r>
  <r>
    <n v="206"/>
    <n v="30"/>
    <n v="145.35944800000001"/>
    <x v="1"/>
  </r>
  <r>
    <n v="207"/>
    <n v="31"/>
    <n v="145.35944800000001"/>
    <x v="1"/>
  </r>
  <r>
    <n v="208"/>
    <n v="32"/>
    <n v="145.35944800000001"/>
    <x v="1"/>
  </r>
  <r>
    <n v="209"/>
    <n v="33"/>
    <n v="145.35944800000001"/>
    <x v="1"/>
  </r>
  <r>
    <n v="210"/>
    <n v="34"/>
    <n v="145.35944800000001"/>
    <x v="1"/>
  </r>
  <r>
    <n v="211"/>
    <n v="35"/>
    <n v="145.35944800000001"/>
    <x v="1"/>
  </r>
  <r>
    <n v="212"/>
    <n v="36"/>
    <n v="145.35944800000001"/>
    <x v="1"/>
  </r>
  <r>
    <n v="213"/>
    <n v="37"/>
    <n v="145.35944800000001"/>
    <x v="1"/>
  </r>
  <r>
    <n v="214"/>
    <n v="58"/>
    <n v="100.39098420000001"/>
    <x v="0"/>
  </r>
  <r>
    <n v="215"/>
    <n v="59"/>
    <n v="100.39098420000001"/>
    <x v="0"/>
  </r>
  <r>
    <n v="216"/>
    <n v="60"/>
    <n v="100.39098420000001"/>
    <x v="1"/>
  </r>
  <r>
    <n v="217"/>
    <n v="61"/>
    <n v="100.39098420000001"/>
    <x v="1"/>
  </r>
  <r>
    <n v="218"/>
    <n v="62"/>
    <n v="100.39098420000001"/>
    <x v="1"/>
  </r>
  <r>
    <n v="219"/>
    <n v="63"/>
    <n v="100.39098420000001"/>
    <x v="1"/>
  </r>
  <r>
    <n v="220"/>
    <n v="64"/>
    <n v="100.39098420000001"/>
    <x v="1"/>
  </r>
  <r>
    <n v="221"/>
    <n v="65"/>
    <n v="100.39098420000001"/>
    <x v="1"/>
  </r>
  <r>
    <n v="222"/>
    <n v="66"/>
    <n v="100.39098420000001"/>
    <x v="1"/>
  </r>
  <r>
    <n v="223"/>
    <n v="67"/>
    <n v="100.39098420000001"/>
    <x v="1"/>
  </r>
  <r>
    <n v="224"/>
    <n v="68"/>
    <n v="100.39098420000001"/>
    <x v="1"/>
  </r>
  <r>
    <n v="225"/>
    <n v="69"/>
    <n v="100.39098420000001"/>
    <x v="1"/>
  </r>
  <r>
    <n v="226"/>
    <n v="70"/>
    <n v="100.39098420000001"/>
    <x v="1"/>
  </r>
  <r>
    <n v="227"/>
    <n v="71"/>
    <n v="100.39098420000001"/>
    <x v="1"/>
  </r>
  <r>
    <n v="228"/>
    <n v="72"/>
    <n v="100.39098420000001"/>
    <x v="0"/>
  </r>
  <r>
    <n v="229"/>
    <n v="73"/>
    <n v="100.39098420000001"/>
    <x v="0"/>
  </r>
  <r>
    <n v="230"/>
    <n v="75"/>
    <n v="122.81"/>
    <x v="1"/>
  </r>
  <r>
    <n v="231"/>
    <n v="76"/>
    <n v="122.81"/>
    <x v="1"/>
  </r>
  <r>
    <n v="232"/>
    <n v="77"/>
    <n v="122.81"/>
    <x v="1"/>
  </r>
  <r>
    <n v="233"/>
    <n v="78"/>
    <n v="122.81"/>
    <x v="1"/>
  </r>
  <r>
    <n v="234"/>
    <n v="79"/>
    <n v="122.81"/>
    <x v="1"/>
  </r>
  <r>
    <n v="235"/>
    <n v="80"/>
    <n v="122.81"/>
    <x v="1"/>
  </r>
  <r>
    <n v="236"/>
    <n v="81"/>
    <n v="122.81"/>
    <x v="1"/>
  </r>
  <r>
    <n v="237"/>
    <n v="82"/>
    <n v="122.81"/>
    <x v="1"/>
  </r>
  <r>
    <n v="238"/>
    <n v="83"/>
    <n v="122.81"/>
    <x v="1"/>
  </r>
  <r>
    <n v="239"/>
    <n v="84"/>
    <n v="122.81"/>
    <x v="1"/>
  </r>
  <r>
    <n v="240"/>
    <n v="85"/>
    <n v="122.81"/>
    <x v="1"/>
  </r>
  <r>
    <n v="241"/>
    <n v="86"/>
    <n v="122.81"/>
    <x v="1"/>
  </r>
  <r>
    <n v="242"/>
    <n v="87"/>
    <n v="122.81"/>
    <x v="1"/>
  </r>
  <r>
    <n v="243"/>
    <n v="89"/>
    <n v="122.81"/>
    <x v="1"/>
  </r>
  <r>
    <n v="244"/>
    <n v="90"/>
    <n v="122.81"/>
    <x v="1"/>
  </r>
  <r>
    <n v="245"/>
    <n v="91"/>
    <n v="122.81"/>
    <x v="1"/>
  </r>
  <r>
    <n v="246"/>
    <n v="92"/>
    <n v="122.81"/>
    <x v="1"/>
  </r>
  <r>
    <n v="247"/>
    <n v="93"/>
    <n v="122.81"/>
    <x v="0"/>
  </r>
  <r>
    <n v="248"/>
    <n v="94"/>
    <n v="122.81"/>
    <x v="0"/>
  </r>
  <r>
    <n v="249"/>
    <n v="95"/>
    <n v="122.81"/>
    <x v="0"/>
  </r>
  <r>
    <n v="250"/>
    <n v="96"/>
    <n v="122.81"/>
    <x v="0"/>
  </r>
  <r>
    <n v="251"/>
    <n v="153"/>
    <n v="113.42774897999999"/>
    <x v="1"/>
  </r>
  <r>
    <n v="252"/>
    <n v="154"/>
    <n v="113.42774897999999"/>
    <x v="1"/>
  </r>
  <r>
    <n v="253"/>
    <n v="155"/>
    <n v="113.42774897999999"/>
    <x v="1"/>
  </r>
  <r>
    <n v="254"/>
    <n v="156"/>
    <n v="113.42774897999999"/>
    <x v="1"/>
  </r>
  <r>
    <n v="255"/>
    <n v="157"/>
    <n v="113.42774897999999"/>
    <x v="0"/>
  </r>
  <r>
    <n v="256"/>
    <n v="158"/>
    <n v="113.42774897999999"/>
    <x v="0"/>
  </r>
  <r>
    <n v="257"/>
    <n v="159"/>
    <n v="113.42774897999999"/>
    <x v="0"/>
  </r>
  <r>
    <n v="258"/>
    <n v="160"/>
    <n v="113.42774897999999"/>
    <x v="0"/>
  </r>
  <r>
    <n v="259"/>
    <n v="161"/>
    <n v="113.42774897999999"/>
    <x v="1"/>
  </r>
  <r>
    <n v="260"/>
    <n v="162"/>
    <n v="113.42774897999999"/>
    <x v="1"/>
  </r>
  <r>
    <n v="261"/>
    <n v="163"/>
    <n v="113.42774897999999"/>
    <x v="1"/>
  </r>
  <r>
    <n v="262"/>
    <n v="164"/>
    <n v="113.42774897999999"/>
    <x v="1"/>
  </r>
  <r>
    <n v="263"/>
    <n v="165"/>
    <n v="113.42774897999999"/>
    <x v="1"/>
  </r>
  <r>
    <n v="264"/>
    <n v="166"/>
    <n v="113.42774897999999"/>
    <x v="1"/>
  </r>
  <r>
    <n v="265"/>
    <n v="167"/>
    <n v="113.42774897999999"/>
    <x v="1"/>
  </r>
  <r>
    <n v="266"/>
    <n v="168"/>
    <n v="113.42774897999999"/>
    <x v="1"/>
  </r>
  <r>
    <n v="267"/>
    <n v="169"/>
    <n v="113.42774897999999"/>
    <x v="1"/>
  </r>
  <r>
    <n v="268"/>
    <n v="170"/>
    <n v="113.42774897999999"/>
    <x v="1"/>
  </r>
  <r>
    <n v="269"/>
    <n v="171"/>
    <n v="113.42774897999999"/>
    <x v="0"/>
  </r>
  <r>
    <n v="270"/>
    <n v="172"/>
    <n v="113.42774897999999"/>
    <x v="0"/>
  </r>
  <r>
    <n v="271"/>
    <n v="173"/>
    <n v="113.42774897999999"/>
    <x v="0"/>
  </r>
  <r>
    <n v="272"/>
    <n v="174"/>
    <n v="113.42774897999999"/>
    <x v="0"/>
  </r>
  <r>
    <n v="273"/>
    <n v="175"/>
    <n v="113.42774897999999"/>
    <x v="0"/>
  </r>
  <r>
    <n v="274"/>
    <n v="176"/>
    <n v="113.42774897999999"/>
    <x v="0"/>
  </r>
  <r>
    <n v="275"/>
    <n v="288"/>
    <n v="104.43471999999998"/>
    <x v="1"/>
  </r>
  <r>
    <n v="276"/>
    <n v="1"/>
    <n v="104.43471999999998"/>
    <x v="1"/>
  </r>
  <r>
    <n v="277"/>
    <n v="5"/>
    <n v="174.68776"/>
    <x v="1"/>
  </r>
  <r>
    <n v="278"/>
    <n v="42"/>
    <n v="179.4"/>
    <x v="1"/>
  </r>
  <r>
    <n v="279"/>
    <n v="43"/>
    <n v="134.05964"/>
    <x v="1"/>
  </r>
  <r>
    <n v="280"/>
    <n v="54"/>
    <n v="136.16459999999998"/>
    <x v="1"/>
  </r>
  <r>
    <n v="281"/>
    <n v="74"/>
    <n v="129.46699999999998"/>
    <x v="1"/>
  </r>
  <r>
    <n v="282"/>
    <n v="88"/>
    <n v="118.84652"/>
    <x v="1"/>
  </r>
  <r>
    <n v="283"/>
    <n v="178"/>
    <n v="157.88395999999997"/>
    <x v="1"/>
  </r>
  <r>
    <n v="284"/>
    <n v="225"/>
    <n v="127.19459999999999"/>
    <x v="1"/>
  </r>
  <r>
    <n v="285"/>
    <n v="179"/>
    <n v="165.23935999999998"/>
    <x v="1"/>
  </r>
  <r>
    <n v="286"/>
    <n v="233"/>
    <n v="168.85128"/>
    <x v="1"/>
  </r>
  <r>
    <n v="287"/>
    <n v="255"/>
    <n v="130.97396000000001"/>
    <x v="1"/>
  </r>
  <r>
    <n v="288"/>
    <n v="263"/>
    <n v="179.4"/>
    <x v="1"/>
  </r>
  <r>
    <n v="289"/>
    <n v="289"/>
    <n v="172.69043999999997"/>
    <x v="1"/>
  </r>
  <r>
    <n v="290"/>
    <n v="290"/>
    <n v="141.97716"/>
    <x v="1"/>
  </r>
  <r>
    <n v="291"/>
    <n v="291"/>
    <n v="121.22895199999999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2C8F1C-095C-40BA-9B0F-3E1953933F7D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6" firstHeaderRow="0" firstDataRow="1" firstDataCol="1"/>
  <pivotFields count="4">
    <pivotField showAll="0"/>
    <pivotField dataField="1" showAll="0"/>
    <pivotField dataField="1" numFmtId="2" showAll="0"/>
    <pivotField axis="axisRow" showAll="0">
      <items count="3">
        <item x="1"/>
        <item x="0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lot No." fld="1" subtotal="count" baseField="0" baseItem="0"/>
    <dataField name="Sum of Size sq.yd" fld="2" baseField="0" baseItem="0" numFmtId="2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BF6E3-5F45-4E79-B7CF-457B0455BD09}">
  <dimension ref="A3:C6"/>
  <sheetViews>
    <sheetView workbookViewId="0">
      <selection activeCell="C4" sqref="C4"/>
    </sheetView>
  </sheetViews>
  <sheetFormatPr defaultRowHeight="15" x14ac:dyDescent="0.25"/>
  <cols>
    <col min="1" max="1" width="13.140625" bestFit="1" customWidth="1"/>
    <col min="2" max="2" width="16.28515625" style="8" bestFit="1" customWidth="1"/>
    <col min="3" max="3" width="16.42578125" style="8" bestFit="1" customWidth="1"/>
  </cols>
  <sheetData>
    <row r="3" spans="1:3" x14ac:dyDescent="0.25">
      <c r="A3" s="5" t="s">
        <v>7</v>
      </c>
      <c r="B3" s="8" t="s">
        <v>9</v>
      </c>
      <c r="C3" s="8" t="s">
        <v>10</v>
      </c>
    </row>
    <row r="4" spans="1:3" x14ac:dyDescent="0.25">
      <c r="A4" s="6" t="s">
        <v>5</v>
      </c>
      <c r="B4" s="8">
        <v>233</v>
      </c>
      <c r="C4" s="8">
        <v>28282.993720119997</v>
      </c>
    </row>
    <row r="5" spans="1:3" x14ac:dyDescent="0.25">
      <c r="A5" s="6" t="s">
        <v>4</v>
      </c>
      <c r="B5" s="8">
        <v>58</v>
      </c>
      <c r="C5" s="8">
        <v>6664.8500180559986</v>
      </c>
    </row>
    <row r="6" spans="1:3" x14ac:dyDescent="0.25">
      <c r="A6" s="6" t="s">
        <v>8</v>
      </c>
      <c r="B6" s="8">
        <v>291</v>
      </c>
      <c r="C6" s="8">
        <v>34947.843738175972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D293"/>
  <sheetViews>
    <sheetView zoomScaleNormal="100" workbookViewId="0">
      <selection activeCell="C2" sqref="C2"/>
    </sheetView>
  </sheetViews>
  <sheetFormatPr defaultRowHeight="15" x14ac:dyDescent="0.25"/>
  <cols>
    <col min="1" max="1" width="5.7109375" bestFit="1" customWidth="1"/>
    <col min="2" max="2" width="8.140625" bestFit="1" customWidth="1"/>
    <col min="3" max="3" width="9.7109375" bestFit="1" customWidth="1"/>
    <col min="4" max="4" width="8.85546875" bestFit="1" customWidth="1"/>
  </cols>
  <sheetData>
    <row r="1" spans="1:4" x14ac:dyDescent="0.25">
      <c r="C1" s="23">
        <f>SUM(C3:C293)</f>
        <v>34947.843738176052</v>
      </c>
    </row>
    <row r="2" spans="1:4" x14ac:dyDescent="0.25">
      <c r="A2" s="1" t="s">
        <v>6</v>
      </c>
      <c r="B2" s="1" t="s">
        <v>1</v>
      </c>
      <c r="C2" s="1" t="s">
        <v>2</v>
      </c>
      <c r="D2" s="1" t="s">
        <v>3</v>
      </c>
    </row>
    <row r="3" spans="1:4" x14ac:dyDescent="0.25">
      <c r="A3" s="2">
        <v>1</v>
      </c>
      <c r="B3" s="3">
        <v>267</v>
      </c>
      <c r="C3" s="4">
        <f>+VLOOKUP(B3,[1]Inventory!$C$3:$I$293,7,0)</f>
        <v>120.74816</v>
      </c>
      <c r="D3" s="3" t="s">
        <v>4</v>
      </c>
    </row>
    <row r="4" spans="1:4" x14ac:dyDescent="0.25">
      <c r="A4" s="2">
        <v>2</v>
      </c>
      <c r="B4" s="3">
        <v>268</v>
      </c>
      <c r="C4" s="4">
        <f>+VLOOKUP(B4,[1]Inventory!$C$3:$I$293,7,0)</f>
        <v>120.74816</v>
      </c>
      <c r="D4" s="3" t="s">
        <v>4</v>
      </c>
    </row>
    <row r="5" spans="1:4" x14ac:dyDescent="0.25">
      <c r="A5" s="2">
        <v>3</v>
      </c>
      <c r="B5" s="3">
        <v>269</v>
      </c>
      <c r="C5" s="4">
        <f>+VLOOKUP(B5,[1]Inventory!$C$3:$I$293,7,0)</f>
        <v>120.74816</v>
      </c>
      <c r="D5" s="3" t="s">
        <v>4</v>
      </c>
    </row>
    <row r="6" spans="1:4" x14ac:dyDescent="0.25">
      <c r="A6" s="2">
        <v>4</v>
      </c>
      <c r="B6" s="3">
        <v>270</v>
      </c>
      <c r="C6" s="4">
        <f>+VLOOKUP(B6,[1]Inventory!$C$3:$I$293,7,0)</f>
        <v>120.74816</v>
      </c>
      <c r="D6" s="3" t="s">
        <v>4</v>
      </c>
    </row>
    <row r="7" spans="1:4" x14ac:dyDescent="0.25">
      <c r="A7" s="2">
        <v>5</v>
      </c>
      <c r="B7" s="3">
        <v>271</v>
      </c>
      <c r="C7" s="4">
        <f>+VLOOKUP(B7,[1]Inventory!$C$3:$I$293,7,0)</f>
        <v>120.74816</v>
      </c>
      <c r="D7" s="3" t="s">
        <v>4</v>
      </c>
    </row>
    <row r="8" spans="1:4" x14ac:dyDescent="0.25">
      <c r="A8" s="2">
        <v>6</v>
      </c>
      <c r="B8" s="3">
        <v>272</v>
      </c>
      <c r="C8" s="4">
        <f>+VLOOKUP(B8,[1]Inventory!$C$3:$I$293,7,0)</f>
        <v>120.74816</v>
      </c>
      <c r="D8" s="3" t="s">
        <v>4</v>
      </c>
    </row>
    <row r="9" spans="1:4" hidden="1" x14ac:dyDescent="0.25">
      <c r="A9" s="2">
        <v>7</v>
      </c>
      <c r="B9" s="3">
        <v>273</v>
      </c>
      <c r="C9" s="4">
        <f>+VLOOKUP(B9,[1]Inventory!$C$3:$I$293,7,0)</f>
        <v>120.74816</v>
      </c>
      <c r="D9" s="3" t="s">
        <v>5</v>
      </c>
    </row>
    <row r="10" spans="1:4" hidden="1" x14ac:dyDescent="0.25">
      <c r="A10" s="2">
        <v>8</v>
      </c>
      <c r="B10" s="3">
        <v>274</v>
      </c>
      <c r="C10" s="4">
        <f>+VLOOKUP(B10,[1]Inventory!$C$3:$I$293,7,0)</f>
        <v>120.74816</v>
      </c>
      <c r="D10" s="3" t="s">
        <v>5</v>
      </c>
    </row>
    <row r="11" spans="1:4" hidden="1" x14ac:dyDescent="0.25">
      <c r="A11" s="2">
        <v>9</v>
      </c>
      <c r="B11" s="3">
        <v>275</v>
      </c>
      <c r="C11" s="4">
        <f>+VLOOKUP(B11,[1]Inventory!$C$3:$I$293,7,0)</f>
        <v>120.74816</v>
      </c>
      <c r="D11" s="3" t="s">
        <v>5</v>
      </c>
    </row>
    <row r="12" spans="1:4" hidden="1" x14ac:dyDescent="0.25">
      <c r="A12" s="2">
        <v>10</v>
      </c>
      <c r="B12" s="3">
        <v>276</v>
      </c>
      <c r="C12" s="4">
        <f>+VLOOKUP(B12,[1]Inventory!$C$3:$I$293,7,0)</f>
        <v>120.74816</v>
      </c>
      <c r="D12" s="3" t="s">
        <v>5</v>
      </c>
    </row>
    <row r="13" spans="1:4" hidden="1" x14ac:dyDescent="0.25">
      <c r="A13" s="2">
        <v>11</v>
      </c>
      <c r="B13" s="3">
        <v>277</v>
      </c>
      <c r="C13" s="4">
        <f>+VLOOKUP(B13,[1]Inventory!$C$3:$I$293,7,0)</f>
        <v>120.74816</v>
      </c>
      <c r="D13" s="3" t="s">
        <v>5</v>
      </c>
    </row>
    <row r="14" spans="1:4" hidden="1" x14ac:dyDescent="0.25">
      <c r="A14" s="2">
        <v>12</v>
      </c>
      <c r="B14" s="3">
        <v>278</v>
      </c>
      <c r="C14" s="4">
        <f>+VLOOKUP(B14,[1]Inventory!$C$3:$I$293,7,0)</f>
        <v>120.74816</v>
      </c>
      <c r="D14" s="3" t="s">
        <v>5</v>
      </c>
    </row>
    <row r="15" spans="1:4" hidden="1" x14ac:dyDescent="0.25">
      <c r="A15" s="2">
        <v>13</v>
      </c>
      <c r="B15" s="3">
        <v>279</v>
      </c>
      <c r="C15" s="4">
        <f>+VLOOKUP(B15,[1]Inventory!$C$3:$I$293,7,0)</f>
        <v>120.74816</v>
      </c>
      <c r="D15" s="3" t="s">
        <v>5</v>
      </c>
    </row>
    <row r="16" spans="1:4" hidden="1" x14ac:dyDescent="0.25">
      <c r="A16" s="2">
        <v>14</v>
      </c>
      <c r="B16" s="3">
        <v>280</v>
      </c>
      <c r="C16" s="4">
        <f>+VLOOKUP(B16,[1]Inventory!$C$3:$I$293,7,0)</f>
        <v>120.74816</v>
      </c>
      <c r="D16" s="3" t="s">
        <v>5</v>
      </c>
    </row>
    <row r="17" spans="1:4" hidden="1" x14ac:dyDescent="0.25">
      <c r="A17" s="2">
        <v>15</v>
      </c>
      <c r="B17" s="3">
        <v>281</v>
      </c>
      <c r="C17" s="4">
        <f>+VLOOKUP(B17,[1]Inventory!$C$3:$I$293,7,0)</f>
        <v>120.74816</v>
      </c>
      <c r="D17" s="3" t="s">
        <v>5</v>
      </c>
    </row>
    <row r="18" spans="1:4" hidden="1" x14ac:dyDescent="0.25">
      <c r="A18" s="2">
        <v>16</v>
      </c>
      <c r="B18" s="3">
        <v>282</v>
      </c>
      <c r="C18" s="4">
        <f>+VLOOKUP(B18,[1]Inventory!$C$3:$I$293,7,0)</f>
        <v>120.74816</v>
      </c>
      <c r="D18" s="3" t="s">
        <v>5</v>
      </c>
    </row>
    <row r="19" spans="1:4" x14ac:dyDescent="0.25">
      <c r="A19" s="2">
        <v>17</v>
      </c>
      <c r="B19" s="3">
        <v>283</v>
      </c>
      <c r="C19" s="4">
        <f>+VLOOKUP(B19,[1]Inventory!$C$3:$I$293,7,0)</f>
        <v>120.74816</v>
      </c>
      <c r="D19" s="3" t="s">
        <v>4</v>
      </c>
    </row>
    <row r="20" spans="1:4" x14ac:dyDescent="0.25">
      <c r="A20" s="2">
        <v>18</v>
      </c>
      <c r="B20" s="3">
        <v>284</v>
      </c>
      <c r="C20" s="4">
        <f>+VLOOKUP(B20,[1]Inventory!$C$3:$I$293,7,0)</f>
        <v>120.74816</v>
      </c>
      <c r="D20" s="3" t="s">
        <v>4</v>
      </c>
    </row>
    <row r="21" spans="1:4" x14ac:dyDescent="0.25">
      <c r="A21" s="2">
        <v>19</v>
      </c>
      <c r="B21" s="3">
        <v>285</v>
      </c>
      <c r="C21" s="4">
        <f>+VLOOKUP(B21,[1]Inventory!$C$3:$I$293,7,0)</f>
        <v>120.74816</v>
      </c>
      <c r="D21" s="3" t="s">
        <v>4</v>
      </c>
    </row>
    <row r="22" spans="1:4" x14ac:dyDescent="0.25">
      <c r="A22" s="2">
        <v>20</v>
      </c>
      <c r="B22" s="3">
        <v>286</v>
      </c>
      <c r="C22" s="4">
        <f>+VLOOKUP(B22,[1]Inventory!$C$3:$I$293,7,0)</f>
        <v>120.74816</v>
      </c>
      <c r="D22" s="3" t="s">
        <v>4</v>
      </c>
    </row>
    <row r="23" spans="1:4" hidden="1" x14ac:dyDescent="0.25">
      <c r="A23" s="2">
        <v>21</v>
      </c>
      <c r="B23" s="3">
        <v>287</v>
      </c>
      <c r="C23" s="4">
        <f>+VLOOKUP(B23,[1]Inventory!$C$3:$I$293,7,0)</f>
        <v>120.74816</v>
      </c>
      <c r="D23" s="3" t="s">
        <v>5</v>
      </c>
    </row>
    <row r="24" spans="1:4" hidden="1" x14ac:dyDescent="0.25">
      <c r="A24" s="2">
        <v>22</v>
      </c>
      <c r="B24" s="3">
        <v>2</v>
      </c>
      <c r="C24" s="4">
        <f>+VLOOKUP(B24,[1]Inventory!$C$3:$I$293,7,0)</f>
        <v>114.816</v>
      </c>
      <c r="D24" s="3" t="s">
        <v>5</v>
      </c>
    </row>
    <row r="25" spans="1:4" hidden="1" x14ac:dyDescent="0.25">
      <c r="A25" s="2">
        <v>23</v>
      </c>
      <c r="B25" s="3">
        <v>3</v>
      </c>
      <c r="C25" s="4">
        <f>+VLOOKUP(B25,[1]Inventory!$C$3:$I$293,7,0)</f>
        <v>114.816</v>
      </c>
      <c r="D25" s="3" t="s">
        <v>5</v>
      </c>
    </row>
    <row r="26" spans="1:4" hidden="1" x14ac:dyDescent="0.25">
      <c r="A26" s="2">
        <v>24</v>
      </c>
      <c r="B26" s="3">
        <v>4</v>
      </c>
      <c r="C26" s="4">
        <f>+VLOOKUP(B26,[1]Inventory!$C$3:$I$293,7,0)</f>
        <v>114.816</v>
      </c>
      <c r="D26" s="3" t="s">
        <v>5</v>
      </c>
    </row>
    <row r="27" spans="1:4" hidden="1" x14ac:dyDescent="0.25">
      <c r="A27" s="2">
        <v>25</v>
      </c>
      <c r="B27" s="3">
        <v>6</v>
      </c>
      <c r="C27" s="4">
        <f>+VLOOKUP(B27,[1]Inventory!$C$3:$I$293,7,0)</f>
        <v>114.816</v>
      </c>
      <c r="D27" s="3" t="s">
        <v>5</v>
      </c>
    </row>
    <row r="28" spans="1:4" hidden="1" x14ac:dyDescent="0.25">
      <c r="A28" s="2">
        <v>26</v>
      </c>
      <c r="B28" s="3">
        <v>7</v>
      </c>
      <c r="C28" s="4">
        <f>+VLOOKUP(B28,[1]Inventory!$C$3:$I$293,7,0)</f>
        <v>114.816</v>
      </c>
      <c r="D28" s="3" t="s">
        <v>5</v>
      </c>
    </row>
    <row r="29" spans="1:4" hidden="1" x14ac:dyDescent="0.25">
      <c r="A29" s="2">
        <v>27</v>
      </c>
      <c r="B29" s="3">
        <v>8</v>
      </c>
      <c r="C29" s="4">
        <f>+VLOOKUP(B29,[1]Inventory!$C$3:$I$293,7,0)</f>
        <v>114.816</v>
      </c>
      <c r="D29" s="3" t="s">
        <v>5</v>
      </c>
    </row>
    <row r="30" spans="1:4" hidden="1" x14ac:dyDescent="0.25">
      <c r="A30" s="2">
        <v>28</v>
      </c>
      <c r="B30" s="3">
        <v>135</v>
      </c>
      <c r="C30" s="4">
        <f>+VLOOKUP(B30,[1]Inventory!$C$3:$I$293,7,0)</f>
        <v>114.816</v>
      </c>
      <c r="D30" s="3" t="s">
        <v>5</v>
      </c>
    </row>
    <row r="31" spans="1:4" hidden="1" x14ac:dyDescent="0.25">
      <c r="A31" s="2">
        <v>29</v>
      </c>
      <c r="B31" s="3">
        <v>136</v>
      </c>
      <c r="C31" s="4">
        <f>+VLOOKUP(B31,[1]Inventory!$C$3:$I$293,7,0)</f>
        <v>114.816</v>
      </c>
      <c r="D31" s="3" t="s">
        <v>5</v>
      </c>
    </row>
    <row r="32" spans="1:4" hidden="1" x14ac:dyDescent="0.25">
      <c r="A32" s="2">
        <v>30</v>
      </c>
      <c r="B32" s="3">
        <v>137</v>
      </c>
      <c r="C32" s="4">
        <f>+VLOOKUP(B32,[1]Inventory!$C$3:$I$293,7,0)</f>
        <v>114.816</v>
      </c>
      <c r="D32" s="3" t="s">
        <v>5</v>
      </c>
    </row>
    <row r="33" spans="1:4" hidden="1" x14ac:dyDescent="0.25">
      <c r="A33" s="2">
        <v>31</v>
      </c>
      <c r="B33" s="3">
        <v>138</v>
      </c>
      <c r="C33" s="4">
        <f>+VLOOKUP(B33,[1]Inventory!$C$3:$I$293,7,0)</f>
        <v>114.816</v>
      </c>
      <c r="D33" s="3" t="s">
        <v>5</v>
      </c>
    </row>
    <row r="34" spans="1:4" hidden="1" x14ac:dyDescent="0.25">
      <c r="A34" s="2">
        <v>32</v>
      </c>
      <c r="B34" s="3">
        <v>139</v>
      </c>
      <c r="C34" s="4">
        <f>+VLOOKUP(B34,[1]Inventory!$C$3:$I$293,7,0)</f>
        <v>114.816</v>
      </c>
      <c r="D34" s="3" t="s">
        <v>5</v>
      </c>
    </row>
    <row r="35" spans="1:4" hidden="1" x14ac:dyDescent="0.25">
      <c r="A35" s="2">
        <v>33</v>
      </c>
      <c r="B35" s="3">
        <v>140</v>
      </c>
      <c r="C35" s="4">
        <f>+VLOOKUP(B35,[1]Inventory!$C$3:$I$293,7,0)</f>
        <v>114.816</v>
      </c>
      <c r="D35" s="3" t="s">
        <v>5</v>
      </c>
    </row>
    <row r="36" spans="1:4" hidden="1" x14ac:dyDescent="0.25">
      <c r="A36" s="2">
        <v>34</v>
      </c>
      <c r="B36" s="3">
        <v>141</v>
      </c>
      <c r="C36" s="4">
        <f>+VLOOKUP(B36,[1]Inventory!$C$3:$I$293,7,0)</f>
        <v>114.816</v>
      </c>
      <c r="D36" s="3" t="s">
        <v>5</v>
      </c>
    </row>
    <row r="37" spans="1:4" hidden="1" x14ac:dyDescent="0.25">
      <c r="A37" s="2">
        <v>35</v>
      </c>
      <c r="B37" s="3">
        <v>142</v>
      </c>
      <c r="C37" s="4">
        <f>+VLOOKUP(B37,[1]Inventory!$C$3:$I$293,7,0)</f>
        <v>114.816</v>
      </c>
      <c r="D37" s="3" t="s">
        <v>5</v>
      </c>
    </row>
    <row r="38" spans="1:4" hidden="1" x14ac:dyDescent="0.25">
      <c r="A38" s="2">
        <v>36</v>
      </c>
      <c r="B38" s="3">
        <v>143</v>
      </c>
      <c r="C38" s="4">
        <f>+VLOOKUP(B38,[1]Inventory!$C$3:$I$293,7,0)</f>
        <v>114.816</v>
      </c>
      <c r="D38" s="3" t="s">
        <v>5</v>
      </c>
    </row>
    <row r="39" spans="1:4" hidden="1" x14ac:dyDescent="0.25">
      <c r="A39" s="2">
        <v>37</v>
      </c>
      <c r="B39" s="3">
        <v>144</v>
      </c>
      <c r="C39" s="4">
        <f>+VLOOKUP(B39,[1]Inventory!$C$3:$I$293,7,0)</f>
        <v>114.816</v>
      </c>
      <c r="D39" s="3" t="s">
        <v>5</v>
      </c>
    </row>
    <row r="40" spans="1:4" hidden="1" x14ac:dyDescent="0.25">
      <c r="A40" s="2">
        <v>38</v>
      </c>
      <c r="B40" s="3">
        <v>145</v>
      </c>
      <c r="C40" s="4">
        <f>+VLOOKUP(B40,[1]Inventory!$C$3:$I$293,7,0)</f>
        <v>114.816</v>
      </c>
      <c r="D40" s="3" t="s">
        <v>5</v>
      </c>
    </row>
    <row r="41" spans="1:4" hidden="1" x14ac:dyDescent="0.25">
      <c r="A41" s="2">
        <v>39</v>
      </c>
      <c r="B41" s="3">
        <v>146</v>
      </c>
      <c r="C41" s="4">
        <f>+VLOOKUP(B41,[1]Inventory!$C$3:$I$293,7,0)</f>
        <v>114.816</v>
      </c>
      <c r="D41" s="3" t="s">
        <v>5</v>
      </c>
    </row>
    <row r="42" spans="1:4" hidden="1" x14ac:dyDescent="0.25">
      <c r="A42" s="2">
        <v>40</v>
      </c>
      <c r="B42" s="3">
        <v>147</v>
      </c>
      <c r="C42" s="4">
        <f>+VLOOKUP(B42,[1]Inventory!$C$3:$I$293,7,0)</f>
        <v>114.816</v>
      </c>
      <c r="D42" s="3" t="s">
        <v>5</v>
      </c>
    </row>
    <row r="43" spans="1:4" hidden="1" x14ac:dyDescent="0.25">
      <c r="A43" s="2">
        <v>41</v>
      </c>
      <c r="B43" s="3">
        <v>148</v>
      </c>
      <c r="C43" s="4">
        <f>+VLOOKUP(B43,[1]Inventory!$C$3:$I$293,7,0)</f>
        <v>114.816</v>
      </c>
      <c r="D43" s="3" t="s">
        <v>5</v>
      </c>
    </row>
    <row r="44" spans="1:4" hidden="1" x14ac:dyDescent="0.25">
      <c r="A44" s="2">
        <v>42</v>
      </c>
      <c r="B44" s="3">
        <v>149</v>
      </c>
      <c r="C44" s="4">
        <f>+VLOOKUP(B44,[1]Inventory!$C$3:$I$293,7,0)</f>
        <v>114.816</v>
      </c>
      <c r="D44" s="3" t="s">
        <v>5</v>
      </c>
    </row>
    <row r="45" spans="1:4" hidden="1" x14ac:dyDescent="0.25">
      <c r="A45" s="2">
        <v>43</v>
      </c>
      <c r="B45" s="3">
        <v>150</v>
      </c>
      <c r="C45" s="4">
        <f>+VLOOKUP(B45,[1]Inventory!$C$3:$I$293,7,0)</f>
        <v>114.816</v>
      </c>
      <c r="D45" s="3" t="s">
        <v>5</v>
      </c>
    </row>
    <row r="46" spans="1:4" hidden="1" x14ac:dyDescent="0.25">
      <c r="A46" s="2">
        <v>44</v>
      </c>
      <c r="B46" s="3">
        <v>151</v>
      </c>
      <c r="C46" s="4">
        <f>+VLOOKUP(B46,[1]Inventory!$C$3:$I$293,7,0)</f>
        <v>114.816</v>
      </c>
      <c r="D46" s="3" t="s">
        <v>5</v>
      </c>
    </row>
    <row r="47" spans="1:4" hidden="1" x14ac:dyDescent="0.25">
      <c r="A47" s="2">
        <v>45</v>
      </c>
      <c r="B47" s="3">
        <v>152</v>
      </c>
      <c r="C47" s="4">
        <f>+VLOOKUP(B47,[1]Inventory!$C$3:$I$293,7,0)</f>
        <v>114.816</v>
      </c>
      <c r="D47" s="3" t="s">
        <v>5</v>
      </c>
    </row>
    <row r="48" spans="1:4" hidden="1" x14ac:dyDescent="0.25">
      <c r="A48" s="2">
        <v>46</v>
      </c>
      <c r="B48" s="3">
        <v>180</v>
      </c>
      <c r="C48" s="4">
        <f>+VLOOKUP(B48,[1]Inventory!$C$3:$I$293,7,0)</f>
        <v>114.816</v>
      </c>
      <c r="D48" s="3" t="s">
        <v>5</v>
      </c>
    </row>
    <row r="49" spans="1:4" hidden="1" x14ac:dyDescent="0.25">
      <c r="A49" s="2">
        <v>47</v>
      </c>
      <c r="B49" s="3">
        <v>181</v>
      </c>
      <c r="C49" s="4">
        <f>+VLOOKUP(B49,[1]Inventory!$C$3:$I$293,7,0)</f>
        <v>114.816</v>
      </c>
      <c r="D49" s="3" t="s">
        <v>5</v>
      </c>
    </row>
    <row r="50" spans="1:4" hidden="1" x14ac:dyDescent="0.25">
      <c r="A50" s="2">
        <v>48</v>
      </c>
      <c r="B50" s="3">
        <v>182</v>
      </c>
      <c r="C50" s="4">
        <f>+VLOOKUP(B50,[1]Inventory!$C$3:$I$293,7,0)</f>
        <v>114.816</v>
      </c>
      <c r="D50" s="3" t="s">
        <v>5</v>
      </c>
    </row>
    <row r="51" spans="1:4" hidden="1" x14ac:dyDescent="0.25">
      <c r="A51" s="2">
        <v>49</v>
      </c>
      <c r="B51" s="3">
        <v>183</v>
      </c>
      <c r="C51" s="4">
        <f>+VLOOKUP(B51,[1]Inventory!$C$3:$I$293,7,0)</f>
        <v>114.816</v>
      </c>
      <c r="D51" s="3" t="s">
        <v>5</v>
      </c>
    </row>
    <row r="52" spans="1:4" x14ac:dyDescent="0.25">
      <c r="A52" s="2">
        <v>50</v>
      </c>
      <c r="B52" s="3">
        <v>184</v>
      </c>
      <c r="C52" s="4">
        <f>+VLOOKUP(B52,[1]Inventory!$C$3:$I$293,7,0)</f>
        <v>114.816</v>
      </c>
      <c r="D52" s="3" t="s">
        <v>4</v>
      </c>
    </row>
    <row r="53" spans="1:4" x14ac:dyDescent="0.25">
      <c r="A53" s="2">
        <v>51</v>
      </c>
      <c r="B53" s="3">
        <v>185</v>
      </c>
      <c r="C53" s="4">
        <f>+VLOOKUP(B53,[1]Inventory!$C$3:$I$293,7,0)</f>
        <v>114.816</v>
      </c>
      <c r="D53" s="3" t="s">
        <v>4</v>
      </c>
    </row>
    <row r="54" spans="1:4" x14ac:dyDescent="0.25">
      <c r="A54" s="2">
        <v>52</v>
      </c>
      <c r="B54" s="3">
        <v>186</v>
      </c>
      <c r="C54" s="4">
        <f>+VLOOKUP(B54,[1]Inventory!$C$3:$I$293,7,0)</f>
        <v>114.816</v>
      </c>
      <c r="D54" s="3" t="s">
        <v>4</v>
      </c>
    </row>
    <row r="55" spans="1:4" x14ac:dyDescent="0.25">
      <c r="A55" s="2">
        <v>53</v>
      </c>
      <c r="B55" s="3">
        <v>187</v>
      </c>
      <c r="C55" s="4">
        <f>+VLOOKUP(B55,[1]Inventory!$C$3:$I$293,7,0)</f>
        <v>114.816</v>
      </c>
      <c r="D55" s="3" t="s">
        <v>4</v>
      </c>
    </row>
    <row r="56" spans="1:4" x14ac:dyDescent="0.25">
      <c r="A56" s="2">
        <v>54</v>
      </c>
      <c r="B56" s="3">
        <v>188</v>
      </c>
      <c r="C56" s="4">
        <f>+VLOOKUP(B56,[1]Inventory!$C$3:$I$293,7,0)</f>
        <v>114.816</v>
      </c>
      <c r="D56" s="3" t="s">
        <v>4</v>
      </c>
    </row>
    <row r="57" spans="1:4" x14ac:dyDescent="0.25">
      <c r="A57" s="2">
        <v>55</v>
      </c>
      <c r="B57" s="3">
        <v>189</v>
      </c>
      <c r="C57" s="4">
        <f>+VLOOKUP(B57,[1]Inventory!$C$3:$I$293,7,0)</f>
        <v>114.816</v>
      </c>
      <c r="D57" s="3" t="s">
        <v>4</v>
      </c>
    </row>
    <row r="58" spans="1:4" hidden="1" x14ac:dyDescent="0.25">
      <c r="A58" s="2">
        <v>56</v>
      </c>
      <c r="B58" s="3">
        <v>190</v>
      </c>
      <c r="C58" s="4">
        <f>+VLOOKUP(B58,[1]Inventory!$C$3:$I$293,7,0)</f>
        <v>114.816</v>
      </c>
      <c r="D58" s="3" t="s">
        <v>5</v>
      </c>
    </row>
    <row r="59" spans="1:4" hidden="1" x14ac:dyDescent="0.25">
      <c r="A59" s="2">
        <v>57</v>
      </c>
      <c r="B59" s="3">
        <v>191</v>
      </c>
      <c r="C59" s="4">
        <f>+VLOOKUP(B59,[1]Inventory!$C$3:$I$293,7,0)</f>
        <v>114.816</v>
      </c>
      <c r="D59" s="3" t="s">
        <v>5</v>
      </c>
    </row>
    <row r="60" spans="1:4" hidden="1" x14ac:dyDescent="0.25">
      <c r="A60" s="2">
        <v>58</v>
      </c>
      <c r="B60" s="3">
        <v>192</v>
      </c>
      <c r="C60" s="4">
        <f>+VLOOKUP(B60,[1]Inventory!$C$3:$I$293,7,0)</f>
        <v>114.816</v>
      </c>
      <c r="D60" s="3" t="s">
        <v>5</v>
      </c>
    </row>
    <row r="61" spans="1:4" hidden="1" x14ac:dyDescent="0.25">
      <c r="A61" s="2">
        <v>59</v>
      </c>
      <c r="B61" s="3">
        <v>193</v>
      </c>
      <c r="C61" s="4">
        <f>+VLOOKUP(B61,[1]Inventory!$C$3:$I$293,7,0)</f>
        <v>114.816</v>
      </c>
      <c r="D61" s="3" t="s">
        <v>5</v>
      </c>
    </row>
    <row r="62" spans="1:4" hidden="1" x14ac:dyDescent="0.25">
      <c r="A62" s="2">
        <v>60</v>
      </c>
      <c r="B62" s="3">
        <v>194</v>
      </c>
      <c r="C62" s="4">
        <f>+VLOOKUP(B62,[1]Inventory!$C$3:$I$293,7,0)</f>
        <v>114.816</v>
      </c>
      <c r="D62" s="3" t="s">
        <v>5</v>
      </c>
    </row>
    <row r="63" spans="1:4" hidden="1" x14ac:dyDescent="0.25">
      <c r="A63" s="2">
        <v>61</v>
      </c>
      <c r="B63" s="3">
        <v>195</v>
      </c>
      <c r="C63" s="4">
        <f>+VLOOKUP(B63,[1]Inventory!$C$3:$I$293,7,0)</f>
        <v>114.816</v>
      </c>
      <c r="D63" s="3" t="s">
        <v>5</v>
      </c>
    </row>
    <row r="64" spans="1:4" hidden="1" x14ac:dyDescent="0.25">
      <c r="A64" s="2">
        <v>62</v>
      </c>
      <c r="B64" s="3">
        <v>196</v>
      </c>
      <c r="C64" s="4">
        <f>+VLOOKUP(B64,[1]Inventory!$C$3:$I$293,7,0)</f>
        <v>114.816</v>
      </c>
      <c r="D64" s="3" t="s">
        <v>5</v>
      </c>
    </row>
    <row r="65" spans="1:4" hidden="1" x14ac:dyDescent="0.25">
      <c r="A65" s="2">
        <v>63</v>
      </c>
      <c r="B65" s="3">
        <v>197</v>
      </c>
      <c r="C65" s="4">
        <f>+VLOOKUP(B65,[1]Inventory!$C$3:$I$293,7,0)</f>
        <v>114.816</v>
      </c>
      <c r="D65" s="3" t="s">
        <v>5</v>
      </c>
    </row>
    <row r="66" spans="1:4" x14ac:dyDescent="0.25">
      <c r="A66" s="2">
        <v>64</v>
      </c>
      <c r="B66" s="3">
        <v>198</v>
      </c>
      <c r="C66" s="4">
        <f>+VLOOKUP(B66,[1]Inventory!$C$3:$I$293,7,0)</f>
        <v>114.816</v>
      </c>
      <c r="D66" s="3" t="s">
        <v>4</v>
      </c>
    </row>
    <row r="67" spans="1:4" x14ac:dyDescent="0.25">
      <c r="A67" s="2">
        <v>65</v>
      </c>
      <c r="B67" s="3">
        <v>199</v>
      </c>
      <c r="C67" s="4">
        <f>+VLOOKUP(B67,[1]Inventory!$C$3:$I$293,7,0)</f>
        <v>114.816</v>
      </c>
      <c r="D67" s="3" t="s">
        <v>4</v>
      </c>
    </row>
    <row r="68" spans="1:4" x14ac:dyDescent="0.25">
      <c r="A68" s="2">
        <v>66</v>
      </c>
      <c r="B68" s="3">
        <v>200</v>
      </c>
      <c r="C68" s="4">
        <f>+VLOOKUP(B68,[1]Inventory!$C$3:$I$293,7,0)</f>
        <v>114.816</v>
      </c>
      <c r="D68" s="3" t="s">
        <v>4</v>
      </c>
    </row>
    <row r="69" spans="1:4" x14ac:dyDescent="0.25">
      <c r="A69" s="2">
        <v>67</v>
      </c>
      <c r="B69" s="3">
        <v>201</v>
      </c>
      <c r="C69" s="4">
        <f>+VLOOKUP(B69,[1]Inventory!$C$3:$I$293,7,0)</f>
        <v>114.816</v>
      </c>
      <c r="D69" s="3" t="s">
        <v>4</v>
      </c>
    </row>
    <row r="70" spans="1:4" hidden="1" x14ac:dyDescent="0.25">
      <c r="A70" s="2">
        <v>68</v>
      </c>
      <c r="B70" s="3">
        <v>202</v>
      </c>
      <c r="C70" s="4">
        <f>+VLOOKUP(B70,[1]Inventory!$C$3:$I$293,7,0)</f>
        <v>114.816</v>
      </c>
      <c r="D70" s="3" t="s">
        <v>5</v>
      </c>
    </row>
    <row r="71" spans="1:4" hidden="1" x14ac:dyDescent="0.25">
      <c r="A71" s="2">
        <v>69</v>
      </c>
      <c r="B71" s="3">
        <v>203</v>
      </c>
      <c r="C71" s="4">
        <f>+VLOOKUP(B71,[1]Inventory!$C$3:$I$293,7,0)</f>
        <v>114.816</v>
      </c>
      <c r="D71" s="3" t="s">
        <v>5</v>
      </c>
    </row>
    <row r="72" spans="1:4" hidden="1" x14ac:dyDescent="0.25">
      <c r="A72" s="2">
        <v>70</v>
      </c>
      <c r="B72" s="3">
        <v>204</v>
      </c>
      <c r="C72" s="4">
        <f>+VLOOKUP(B72,[1]Inventory!$C$3:$I$293,7,0)</f>
        <v>114.816</v>
      </c>
      <c r="D72" s="3" t="s">
        <v>5</v>
      </c>
    </row>
    <row r="73" spans="1:4" hidden="1" x14ac:dyDescent="0.25">
      <c r="A73" s="2">
        <v>71</v>
      </c>
      <c r="B73" s="3">
        <v>205</v>
      </c>
      <c r="C73" s="4">
        <f>+VLOOKUP(B73,[1]Inventory!$C$3:$I$293,7,0)</f>
        <v>114.816</v>
      </c>
      <c r="D73" s="3" t="s">
        <v>5</v>
      </c>
    </row>
    <row r="74" spans="1:4" hidden="1" x14ac:dyDescent="0.25">
      <c r="A74" s="2">
        <v>72</v>
      </c>
      <c r="B74" s="3">
        <v>206</v>
      </c>
      <c r="C74" s="4">
        <f>+VLOOKUP(B74,[1]Inventory!$C$3:$I$293,7,0)</f>
        <v>114.816</v>
      </c>
      <c r="D74" s="3" t="s">
        <v>5</v>
      </c>
    </row>
    <row r="75" spans="1:4" hidden="1" x14ac:dyDescent="0.25">
      <c r="A75" s="2">
        <v>73</v>
      </c>
      <c r="B75" s="3">
        <v>207</v>
      </c>
      <c r="C75" s="4">
        <f>+VLOOKUP(B75,[1]Inventory!$C$3:$I$293,7,0)</f>
        <v>114.816</v>
      </c>
      <c r="D75" s="3" t="s">
        <v>5</v>
      </c>
    </row>
    <row r="76" spans="1:4" hidden="1" x14ac:dyDescent="0.25">
      <c r="A76" s="2">
        <v>74</v>
      </c>
      <c r="B76" s="3">
        <v>208</v>
      </c>
      <c r="C76" s="4">
        <f>+VLOOKUP(B76,[1]Inventory!$C$3:$I$293,7,0)</f>
        <v>114.816</v>
      </c>
      <c r="D76" s="3" t="s">
        <v>5</v>
      </c>
    </row>
    <row r="77" spans="1:4" hidden="1" x14ac:dyDescent="0.25">
      <c r="A77" s="2">
        <v>75</v>
      </c>
      <c r="B77" s="3">
        <v>209</v>
      </c>
      <c r="C77" s="4">
        <f>+VLOOKUP(B77,[1]Inventory!$C$3:$I$293,7,0)</f>
        <v>114.816</v>
      </c>
      <c r="D77" s="3" t="s">
        <v>5</v>
      </c>
    </row>
    <row r="78" spans="1:4" hidden="1" x14ac:dyDescent="0.25">
      <c r="A78" s="2">
        <v>76</v>
      </c>
      <c r="B78" s="3">
        <v>210</v>
      </c>
      <c r="C78" s="4">
        <f>+VLOOKUP(B78,[1]Inventory!$C$3:$I$293,7,0)</f>
        <v>114.816</v>
      </c>
      <c r="D78" s="3" t="s">
        <v>5</v>
      </c>
    </row>
    <row r="79" spans="1:4" hidden="1" x14ac:dyDescent="0.25">
      <c r="A79" s="2">
        <v>77</v>
      </c>
      <c r="B79" s="3">
        <v>211</v>
      </c>
      <c r="C79" s="4">
        <f>+VLOOKUP(B79,[1]Inventory!$C$3:$I$293,7,0)</f>
        <v>114.816</v>
      </c>
      <c r="D79" s="3" t="s">
        <v>5</v>
      </c>
    </row>
    <row r="80" spans="1:4" hidden="1" x14ac:dyDescent="0.25">
      <c r="A80" s="2">
        <v>78</v>
      </c>
      <c r="B80" s="3">
        <v>212</v>
      </c>
      <c r="C80" s="4">
        <f>+VLOOKUP(B80,[1]Inventory!$C$3:$I$293,7,0)</f>
        <v>114.816</v>
      </c>
      <c r="D80" s="3" t="s">
        <v>5</v>
      </c>
    </row>
    <row r="81" spans="1:4" hidden="1" x14ac:dyDescent="0.25">
      <c r="A81" s="2">
        <v>79</v>
      </c>
      <c r="B81" s="3">
        <v>213</v>
      </c>
      <c r="C81" s="4">
        <f>+VLOOKUP(B81,[1]Inventory!$C$3:$I$293,7,0)</f>
        <v>114.816</v>
      </c>
      <c r="D81" s="3" t="s">
        <v>5</v>
      </c>
    </row>
    <row r="82" spans="1:4" hidden="1" x14ac:dyDescent="0.25">
      <c r="A82" s="2">
        <v>80</v>
      </c>
      <c r="B82" s="3">
        <v>214</v>
      </c>
      <c r="C82" s="4">
        <f>+VLOOKUP(B82,[1]Inventory!$C$3:$I$293,7,0)</f>
        <v>114.816</v>
      </c>
      <c r="D82" s="3" t="s">
        <v>5</v>
      </c>
    </row>
    <row r="83" spans="1:4" hidden="1" x14ac:dyDescent="0.25">
      <c r="A83" s="2">
        <v>81</v>
      </c>
      <c r="B83" s="3">
        <v>215</v>
      </c>
      <c r="C83" s="4">
        <f>+VLOOKUP(B83,[1]Inventory!$C$3:$I$293,7,0)</f>
        <v>114.816</v>
      </c>
      <c r="D83" s="3" t="s">
        <v>5</v>
      </c>
    </row>
    <row r="84" spans="1:4" hidden="1" x14ac:dyDescent="0.25">
      <c r="A84" s="2">
        <v>82</v>
      </c>
      <c r="B84" s="3">
        <v>216</v>
      </c>
      <c r="C84" s="4">
        <f>+VLOOKUP(B84,[1]Inventory!$C$3:$I$293,7,0)</f>
        <v>114.816</v>
      </c>
      <c r="D84" s="3" t="s">
        <v>5</v>
      </c>
    </row>
    <row r="85" spans="1:4" hidden="1" x14ac:dyDescent="0.25">
      <c r="A85" s="2">
        <v>83</v>
      </c>
      <c r="B85" s="3">
        <v>217</v>
      </c>
      <c r="C85" s="4">
        <f>+VLOOKUP(B85,[1]Inventory!$C$3:$I$293,7,0)</f>
        <v>114.816</v>
      </c>
      <c r="D85" s="3" t="s">
        <v>5</v>
      </c>
    </row>
    <row r="86" spans="1:4" hidden="1" x14ac:dyDescent="0.25">
      <c r="A86" s="2">
        <v>84</v>
      </c>
      <c r="B86" s="3">
        <v>218</v>
      </c>
      <c r="C86" s="4">
        <f>+VLOOKUP(B86,[1]Inventory!$C$3:$I$293,7,0)</f>
        <v>114.816</v>
      </c>
      <c r="D86" s="3" t="s">
        <v>5</v>
      </c>
    </row>
    <row r="87" spans="1:4" hidden="1" x14ac:dyDescent="0.25">
      <c r="A87" s="2">
        <v>85</v>
      </c>
      <c r="B87" s="3">
        <v>219</v>
      </c>
      <c r="C87" s="4">
        <f>+VLOOKUP(B87,[1]Inventory!$C$3:$I$293,7,0)</f>
        <v>114.816</v>
      </c>
      <c r="D87" s="3" t="s">
        <v>5</v>
      </c>
    </row>
    <row r="88" spans="1:4" hidden="1" x14ac:dyDescent="0.25">
      <c r="A88" s="2">
        <v>86</v>
      </c>
      <c r="B88" s="3">
        <v>220</v>
      </c>
      <c r="C88" s="4">
        <f>+VLOOKUP(B88,[1]Inventory!$C$3:$I$293,7,0)</f>
        <v>114.816</v>
      </c>
      <c r="D88" s="3" t="s">
        <v>5</v>
      </c>
    </row>
    <row r="89" spans="1:4" hidden="1" x14ac:dyDescent="0.25">
      <c r="A89" s="2">
        <v>87</v>
      </c>
      <c r="B89" s="3">
        <v>221</v>
      </c>
      <c r="C89" s="4">
        <f>+VLOOKUP(B89,[1]Inventory!$C$3:$I$293,7,0)</f>
        <v>114.816</v>
      </c>
      <c r="D89" s="3" t="s">
        <v>5</v>
      </c>
    </row>
    <row r="90" spans="1:4" hidden="1" x14ac:dyDescent="0.25">
      <c r="A90" s="2">
        <v>88</v>
      </c>
      <c r="B90" s="3">
        <v>222</v>
      </c>
      <c r="C90" s="4">
        <f>+VLOOKUP(B90,[1]Inventory!$C$3:$I$293,7,0)</f>
        <v>114.816</v>
      </c>
      <c r="D90" s="3" t="s">
        <v>5</v>
      </c>
    </row>
    <row r="91" spans="1:4" hidden="1" x14ac:dyDescent="0.25">
      <c r="A91" s="2">
        <v>89</v>
      </c>
      <c r="B91" s="3">
        <v>223</v>
      </c>
      <c r="C91" s="4">
        <f>+VLOOKUP(B91,[1]Inventory!$C$3:$I$293,7,0)</f>
        <v>114.816</v>
      </c>
      <c r="D91" s="3" t="s">
        <v>5</v>
      </c>
    </row>
    <row r="92" spans="1:4" hidden="1" x14ac:dyDescent="0.25">
      <c r="A92" s="2">
        <v>90</v>
      </c>
      <c r="B92" s="3">
        <v>224</v>
      </c>
      <c r="C92" s="4">
        <f>+VLOOKUP(B92,[1]Inventory!$C$3:$I$293,7,0)</f>
        <v>114.816</v>
      </c>
      <c r="D92" s="3" t="s">
        <v>5</v>
      </c>
    </row>
    <row r="93" spans="1:4" x14ac:dyDescent="0.25">
      <c r="A93" s="2">
        <v>91</v>
      </c>
      <c r="B93" s="3">
        <v>226</v>
      </c>
      <c r="C93" s="4">
        <f>+VLOOKUP(B93,[1]Inventory!$C$3:$I$293,7,0)</f>
        <v>114.816</v>
      </c>
      <c r="D93" s="3" t="s">
        <v>4</v>
      </c>
    </row>
    <row r="94" spans="1:4" x14ac:dyDescent="0.25">
      <c r="A94" s="2">
        <v>92</v>
      </c>
      <c r="B94" s="3">
        <v>227</v>
      </c>
      <c r="C94" s="4">
        <f>+VLOOKUP(B94,[1]Inventory!$C$3:$I$293,7,0)</f>
        <v>114.816</v>
      </c>
      <c r="D94" s="3" t="s">
        <v>4</v>
      </c>
    </row>
    <row r="95" spans="1:4" x14ac:dyDescent="0.25">
      <c r="A95" s="2">
        <v>93</v>
      </c>
      <c r="B95" s="3">
        <v>228</v>
      </c>
      <c r="C95" s="4">
        <f>+VLOOKUP(B95,[1]Inventory!$C$3:$I$293,7,0)</f>
        <v>114.816</v>
      </c>
      <c r="D95" s="3" t="s">
        <v>4</v>
      </c>
    </row>
    <row r="96" spans="1:4" x14ac:dyDescent="0.25">
      <c r="A96" s="2">
        <v>94</v>
      </c>
      <c r="B96" s="3">
        <v>229</v>
      </c>
      <c r="C96" s="4">
        <f>+VLOOKUP(B96,[1]Inventory!$C$3:$I$293,7,0)</f>
        <v>114.816</v>
      </c>
      <c r="D96" s="3" t="s">
        <v>4</v>
      </c>
    </row>
    <row r="97" spans="1:4" x14ac:dyDescent="0.25">
      <c r="A97" s="2">
        <v>95</v>
      </c>
      <c r="B97" s="3">
        <v>230</v>
      </c>
      <c r="C97" s="4">
        <f>+VLOOKUP(B97,[1]Inventory!$C$3:$I$293,7,0)</f>
        <v>114.816</v>
      </c>
      <c r="D97" s="3" t="s">
        <v>4</v>
      </c>
    </row>
    <row r="98" spans="1:4" x14ac:dyDescent="0.25">
      <c r="A98" s="2">
        <v>96</v>
      </c>
      <c r="B98" s="3">
        <v>231</v>
      </c>
      <c r="C98" s="4">
        <f>+VLOOKUP(B98,[1]Inventory!$C$3:$I$293,7,0)</f>
        <v>114.816</v>
      </c>
      <c r="D98" s="3" t="s">
        <v>4</v>
      </c>
    </row>
    <row r="99" spans="1:4" x14ac:dyDescent="0.25">
      <c r="A99" s="2">
        <v>97</v>
      </c>
      <c r="B99" s="3">
        <v>232</v>
      </c>
      <c r="C99" s="4">
        <f>+VLOOKUP(B99,[1]Inventory!$C$3:$I$293,7,0)</f>
        <v>114.816</v>
      </c>
      <c r="D99" s="3" t="s">
        <v>4</v>
      </c>
    </row>
    <row r="100" spans="1:4" hidden="1" x14ac:dyDescent="0.25">
      <c r="A100" s="2">
        <v>98</v>
      </c>
      <c r="B100" s="3">
        <v>234</v>
      </c>
      <c r="C100" s="4">
        <f>+VLOOKUP(B100,[1]Inventory!$C$3:$I$293,7,0)</f>
        <v>114.816</v>
      </c>
      <c r="D100" s="3" t="s">
        <v>5</v>
      </c>
    </row>
    <row r="101" spans="1:4" hidden="1" x14ac:dyDescent="0.25">
      <c r="A101" s="2">
        <v>99</v>
      </c>
      <c r="B101" s="3">
        <v>235</v>
      </c>
      <c r="C101" s="4">
        <f>+VLOOKUP(B101,[1]Inventory!$C$3:$I$293,7,0)</f>
        <v>114.816</v>
      </c>
      <c r="D101" s="3" t="s">
        <v>5</v>
      </c>
    </row>
    <row r="102" spans="1:4" hidden="1" x14ac:dyDescent="0.25">
      <c r="A102" s="2">
        <v>100</v>
      </c>
      <c r="B102" s="3">
        <v>236</v>
      </c>
      <c r="C102" s="4">
        <f>+VLOOKUP(B102,[1]Inventory!$C$3:$I$293,7,0)</f>
        <v>114.816</v>
      </c>
      <c r="D102" s="3" t="s">
        <v>5</v>
      </c>
    </row>
    <row r="103" spans="1:4" hidden="1" x14ac:dyDescent="0.25">
      <c r="A103" s="2">
        <v>101</v>
      </c>
      <c r="B103" s="3">
        <v>237</v>
      </c>
      <c r="C103" s="4">
        <f>+VLOOKUP(B103,[1]Inventory!$C$3:$I$293,7,0)</f>
        <v>114.816</v>
      </c>
      <c r="D103" s="3" t="s">
        <v>5</v>
      </c>
    </row>
    <row r="104" spans="1:4" hidden="1" x14ac:dyDescent="0.25">
      <c r="A104" s="2">
        <v>102</v>
      </c>
      <c r="B104" s="3">
        <v>238</v>
      </c>
      <c r="C104" s="4">
        <f>+VLOOKUP(B104,[1]Inventory!$C$3:$I$293,7,0)</f>
        <v>114.816</v>
      </c>
      <c r="D104" s="3" t="s">
        <v>5</v>
      </c>
    </row>
    <row r="105" spans="1:4" hidden="1" x14ac:dyDescent="0.25">
      <c r="A105" s="2">
        <v>103</v>
      </c>
      <c r="B105" s="3">
        <v>239</v>
      </c>
      <c r="C105" s="4">
        <f>+VLOOKUP(B105,[1]Inventory!$C$3:$I$293,7,0)</f>
        <v>114.816</v>
      </c>
      <c r="D105" s="3" t="s">
        <v>5</v>
      </c>
    </row>
    <row r="106" spans="1:4" hidden="1" x14ac:dyDescent="0.25">
      <c r="A106" s="2">
        <v>104</v>
      </c>
      <c r="B106" s="3">
        <v>240</v>
      </c>
      <c r="C106" s="4">
        <f>+VLOOKUP(B106,[1]Inventory!$C$3:$I$293,7,0)</f>
        <v>114.816</v>
      </c>
      <c r="D106" s="3" t="s">
        <v>5</v>
      </c>
    </row>
    <row r="107" spans="1:4" hidden="1" x14ac:dyDescent="0.25">
      <c r="A107" s="2">
        <v>105</v>
      </c>
      <c r="B107" s="3">
        <v>241</v>
      </c>
      <c r="C107" s="4">
        <f>+VLOOKUP(B107,[1]Inventory!$C$3:$I$293,7,0)</f>
        <v>114.816</v>
      </c>
      <c r="D107" s="3" t="s">
        <v>5</v>
      </c>
    </row>
    <row r="108" spans="1:4" hidden="1" x14ac:dyDescent="0.25">
      <c r="A108" s="2">
        <v>106</v>
      </c>
      <c r="B108" s="3">
        <v>242</v>
      </c>
      <c r="C108" s="4">
        <f>+VLOOKUP(B108,[1]Inventory!$C$3:$I$293,7,0)</f>
        <v>114.816</v>
      </c>
      <c r="D108" s="3" t="s">
        <v>5</v>
      </c>
    </row>
    <row r="109" spans="1:4" hidden="1" x14ac:dyDescent="0.25">
      <c r="A109" s="2">
        <v>107</v>
      </c>
      <c r="B109" s="3">
        <v>243</v>
      </c>
      <c r="C109" s="4">
        <f>+VLOOKUP(B109,[1]Inventory!$C$3:$I$293,7,0)</f>
        <v>114.816</v>
      </c>
      <c r="D109" s="3" t="s">
        <v>5</v>
      </c>
    </row>
    <row r="110" spans="1:4" hidden="1" x14ac:dyDescent="0.25">
      <c r="A110" s="2">
        <v>108</v>
      </c>
      <c r="B110" s="3">
        <v>244</v>
      </c>
      <c r="C110" s="4">
        <f>+VLOOKUP(B110,[1]Inventory!$C$3:$I$293,7,0)</f>
        <v>114.816</v>
      </c>
      <c r="D110" s="3" t="s">
        <v>5</v>
      </c>
    </row>
    <row r="111" spans="1:4" hidden="1" x14ac:dyDescent="0.25">
      <c r="A111" s="2">
        <v>109</v>
      </c>
      <c r="B111" s="3">
        <v>245</v>
      </c>
      <c r="C111" s="4">
        <f>+VLOOKUP(B111,[1]Inventory!$C$3:$I$293,7,0)</f>
        <v>114.816</v>
      </c>
      <c r="D111" s="3" t="s">
        <v>5</v>
      </c>
    </row>
    <row r="112" spans="1:4" hidden="1" x14ac:dyDescent="0.25">
      <c r="A112" s="2">
        <v>110</v>
      </c>
      <c r="B112" s="3">
        <v>246</v>
      </c>
      <c r="C112" s="4">
        <f>+VLOOKUP(B112,[1]Inventory!$C$3:$I$293,7,0)</f>
        <v>114.816</v>
      </c>
      <c r="D112" s="3" t="s">
        <v>5</v>
      </c>
    </row>
    <row r="113" spans="1:4" hidden="1" x14ac:dyDescent="0.25">
      <c r="A113" s="2">
        <v>111</v>
      </c>
      <c r="B113" s="3">
        <v>247</v>
      </c>
      <c r="C113" s="4">
        <f>+VLOOKUP(B113,[1]Inventory!$C$3:$I$293,7,0)</f>
        <v>114.816</v>
      </c>
      <c r="D113" s="3" t="s">
        <v>5</v>
      </c>
    </row>
    <row r="114" spans="1:4" hidden="1" x14ac:dyDescent="0.25">
      <c r="A114" s="2">
        <v>112</v>
      </c>
      <c r="B114" s="3">
        <v>248</v>
      </c>
      <c r="C114" s="4">
        <f>+VLOOKUP(B114,[1]Inventory!$C$3:$I$293,7,0)</f>
        <v>114.816</v>
      </c>
      <c r="D114" s="3" t="s">
        <v>5</v>
      </c>
    </row>
    <row r="115" spans="1:4" hidden="1" x14ac:dyDescent="0.25">
      <c r="A115" s="2">
        <v>113</v>
      </c>
      <c r="B115" s="3">
        <v>249</v>
      </c>
      <c r="C115" s="4">
        <f>+VLOOKUP(B115,[1]Inventory!$C$3:$I$293,7,0)</f>
        <v>114.816</v>
      </c>
      <c r="D115" s="3" t="s">
        <v>5</v>
      </c>
    </row>
    <row r="116" spans="1:4" hidden="1" x14ac:dyDescent="0.25">
      <c r="A116" s="2">
        <v>114</v>
      </c>
      <c r="B116" s="3">
        <v>250</v>
      </c>
      <c r="C116" s="4">
        <f>+VLOOKUP(B116,[1]Inventory!$C$3:$I$293,7,0)</f>
        <v>114.816</v>
      </c>
      <c r="D116" s="3" t="s">
        <v>5</v>
      </c>
    </row>
    <row r="117" spans="1:4" hidden="1" x14ac:dyDescent="0.25">
      <c r="A117" s="2">
        <v>115</v>
      </c>
      <c r="B117" s="3">
        <v>251</v>
      </c>
      <c r="C117" s="4">
        <f>+VLOOKUP(B117,[1]Inventory!$C$3:$I$293,7,0)</f>
        <v>114.816</v>
      </c>
      <c r="D117" s="3" t="s">
        <v>5</v>
      </c>
    </row>
    <row r="118" spans="1:4" hidden="1" x14ac:dyDescent="0.25">
      <c r="A118" s="2">
        <v>116</v>
      </c>
      <c r="B118" s="3">
        <v>252</v>
      </c>
      <c r="C118" s="4">
        <f>+VLOOKUP(B118,[1]Inventory!$C$3:$I$293,7,0)</f>
        <v>114.816</v>
      </c>
      <c r="D118" s="3" t="s">
        <v>5</v>
      </c>
    </row>
    <row r="119" spans="1:4" hidden="1" x14ac:dyDescent="0.25">
      <c r="A119" s="2">
        <v>117</v>
      </c>
      <c r="B119" s="3">
        <v>253</v>
      </c>
      <c r="C119" s="4">
        <f>+VLOOKUP(B119,[1]Inventory!$C$3:$I$293,7,0)</f>
        <v>114.816</v>
      </c>
      <c r="D119" s="3" t="s">
        <v>5</v>
      </c>
    </row>
    <row r="120" spans="1:4" hidden="1" x14ac:dyDescent="0.25">
      <c r="A120" s="2">
        <v>118</v>
      </c>
      <c r="B120" s="3">
        <v>254</v>
      </c>
      <c r="C120" s="4">
        <f>+VLOOKUP(B120,[1]Inventory!$C$3:$I$293,7,0)</f>
        <v>114.816</v>
      </c>
      <c r="D120" s="3" t="s">
        <v>5</v>
      </c>
    </row>
    <row r="121" spans="1:4" hidden="1" x14ac:dyDescent="0.25">
      <c r="A121" s="2">
        <v>119</v>
      </c>
      <c r="B121" s="3">
        <v>264</v>
      </c>
      <c r="C121" s="4">
        <f>+VLOOKUP(B121,[1]Inventory!$C$3:$I$293,7,0)</f>
        <v>114.816</v>
      </c>
      <c r="D121" s="3" t="s">
        <v>5</v>
      </c>
    </row>
    <row r="122" spans="1:4" hidden="1" x14ac:dyDescent="0.25">
      <c r="A122" s="2">
        <v>120</v>
      </c>
      <c r="B122" s="3">
        <v>265</v>
      </c>
      <c r="C122" s="4">
        <f>+VLOOKUP(B122,[1]Inventory!$C$3:$I$293,7,0)</f>
        <v>114.816</v>
      </c>
      <c r="D122" s="3" t="s">
        <v>5</v>
      </c>
    </row>
    <row r="123" spans="1:4" hidden="1" x14ac:dyDescent="0.25">
      <c r="A123" s="2">
        <v>121</v>
      </c>
      <c r="B123" s="3">
        <v>266</v>
      </c>
      <c r="C123" s="4">
        <f>+VLOOKUP(B123,[1]Inventory!$C$3:$I$293,7,0)</f>
        <v>114.816</v>
      </c>
      <c r="D123" s="3" t="s">
        <v>5</v>
      </c>
    </row>
    <row r="124" spans="1:4" hidden="1" x14ac:dyDescent="0.25">
      <c r="A124" s="2">
        <v>122</v>
      </c>
      <c r="B124" s="3">
        <v>134</v>
      </c>
      <c r="C124" s="4">
        <f>+VLOOKUP(B124,[1]Inventory!$C$3:$I$293,7,0)</f>
        <v>113.919</v>
      </c>
      <c r="D124" s="3" t="s">
        <v>5</v>
      </c>
    </row>
    <row r="125" spans="1:4" hidden="1" x14ac:dyDescent="0.25">
      <c r="A125" s="2">
        <v>123</v>
      </c>
      <c r="B125" s="3">
        <v>177</v>
      </c>
      <c r="C125" s="4">
        <f>+VLOOKUP(B125,[1]Inventory!$C$3:$I$293,7,0)</f>
        <v>152.48999999999998</v>
      </c>
      <c r="D125" s="3" t="s">
        <v>5</v>
      </c>
    </row>
    <row r="126" spans="1:4" x14ac:dyDescent="0.25">
      <c r="A126" s="2">
        <v>124</v>
      </c>
      <c r="B126" s="3">
        <v>97</v>
      </c>
      <c r="C126" s="4">
        <f>+VLOOKUP(B126,[1]Inventory!$C$3:$I$293,7,0)</f>
        <v>113.48844</v>
      </c>
      <c r="D126" s="3" t="s">
        <v>4</v>
      </c>
    </row>
    <row r="127" spans="1:4" x14ac:dyDescent="0.25">
      <c r="A127" s="2">
        <v>125</v>
      </c>
      <c r="B127" s="3">
        <v>98</v>
      </c>
      <c r="C127" s="4">
        <f>+VLOOKUP(B127,[1]Inventory!$C$3:$I$293,7,0)</f>
        <v>113.48844</v>
      </c>
      <c r="D127" s="3" t="s">
        <v>4</v>
      </c>
    </row>
    <row r="128" spans="1:4" hidden="1" x14ac:dyDescent="0.25">
      <c r="A128" s="2">
        <v>126</v>
      </c>
      <c r="B128" s="3">
        <v>99</v>
      </c>
      <c r="C128" s="4">
        <f>+VLOOKUP(B128,[1]Inventory!$C$3:$I$293,7,0)</f>
        <v>113.48844</v>
      </c>
      <c r="D128" s="3" t="s">
        <v>5</v>
      </c>
    </row>
    <row r="129" spans="1:4" hidden="1" x14ac:dyDescent="0.25">
      <c r="A129" s="2">
        <v>127</v>
      </c>
      <c r="B129" s="3">
        <v>100</v>
      </c>
      <c r="C129" s="4">
        <f>+VLOOKUP(B129,[1]Inventory!$C$3:$I$293,7,0)</f>
        <v>113.48844</v>
      </c>
      <c r="D129" s="3" t="s">
        <v>5</v>
      </c>
    </row>
    <row r="130" spans="1:4" hidden="1" x14ac:dyDescent="0.25">
      <c r="A130" s="2">
        <v>128</v>
      </c>
      <c r="B130" s="3">
        <v>101</v>
      </c>
      <c r="C130" s="4">
        <f>+VLOOKUP(B130,[1]Inventory!$C$3:$I$293,7,0)</f>
        <v>113.48844</v>
      </c>
      <c r="D130" s="3" t="s">
        <v>5</v>
      </c>
    </row>
    <row r="131" spans="1:4" hidden="1" x14ac:dyDescent="0.25">
      <c r="A131" s="2">
        <v>129</v>
      </c>
      <c r="B131" s="3">
        <v>102</v>
      </c>
      <c r="C131" s="4">
        <f>+VLOOKUP(B131,[1]Inventory!$C$3:$I$293,7,0)</f>
        <v>113.48844</v>
      </c>
      <c r="D131" s="3" t="s">
        <v>5</v>
      </c>
    </row>
    <row r="132" spans="1:4" hidden="1" x14ac:dyDescent="0.25">
      <c r="A132" s="2">
        <v>130</v>
      </c>
      <c r="B132" s="3">
        <v>103</v>
      </c>
      <c r="C132" s="4">
        <f>+VLOOKUP(B132,[1]Inventory!$C$3:$I$293,7,0)</f>
        <v>113.48844</v>
      </c>
      <c r="D132" s="3" t="s">
        <v>5</v>
      </c>
    </row>
    <row r="133" spans="1:4" x14ac:dyDescent="0.25">
      <c r="A133" s="2">
        <v>131</v>
      </c>
      <c r="B133" s="3">
        <v>104</v>
      </c>
      <c r="C133" s="4">
        <f>+VLOOKUP(B133,[1]Inventory!$C$3:$I$293,7,0)</f>
        <v>113.48844</v>
      </c>
      <c r="D133" s="3" t="s">
        <v>4</v>
      </c>
    </row>
    <row r="134" spans="1:4" x14ac:dyDescent="0.25">
      <c r="A134" s="2">
        <v>132</v>
      </c>
      <c r="B134" s="3">
        <v>105</v>
      </c>
      <c r="C134" s="4">
        <f>+VLOOKUP(B134,[1]Inventory!$C$3:$I$293,7,0)</f>
        <v>113.48844</v>
      </c>
      <c r="D134" s="3" t="s">
        <v>4</v>
      </c>
    </row>
    <row r="135" spans="1:4" x14ac:dyDescent="0.25">
      <c r="A135" s="2">
        <v>133</v>
      </c>
      <c r="B135" s="3">
        <v>106</v>
      </c>
      <c r="C135" s="4">
        <f>+VLOOKUP(B135,[1]Inventory!$C$3:$I$293,7,0)</f>
        <v>113.48844</v>
      </c>
      <c r="D135" s="3" t="s">
        <v>4</v>
      </c>
    </row>
    <row r="136" spans="1:4" x14ac:dyDescent="0.25">
      <c r="A136" s="2">
        <v>134</v>
      </c>
      <c r="B136" s="3">
        <v>107</v>
      </c>
      <c r="C136" s="4">
        <f>+VLOOKUP(B136,[1]Inventory!$C$3:$I$293,7,0)</f>
        <v>113.48844</v>
      </c>
      <c r="D136" s="3" t="s">
        <v>4</v>
      </c>
    </row>
    <row r="137" spans="1:4" hidden="1" x14ac:dyDescent="0.25">
      <c r="A137" s="2">
        <v>135</v>
      </c>
      <c r="B137" s="3">
        <v>108</v>
      </c>
      <c r="C137" s="4">
        <f>+VLOOKUP(B137,[1]Inventory!$C$3:$I$293,7,0)</f>
        <v>113.48844</v>
      </c>
      <c r="D137" s="3" t="s">
        <v>5</v>
      </c>
    </row>
    <row r="138" spans="1:4" hidden="1" x14ac:dyDescent="0.25">
      <c r="A138" s="2">
        <v>136</v>
      </c>
      <c r="B138" s="3">
        <v>109</v>
      </c>
      <c r="C138" s="4">
        <f>+VLOOKUP(B138,[1]Inventory!$C$3:$I$293,7,0)</f>
        <v>113.48844</v>
      </c>
      <c r="D138" s="3" t="s">
        <v>5</v>
      </c>
    </row>
    <row r="139" spans="1:4" hidden="1" x14ac:dyDescent="0.25">
      <c r="A139" s="2">
        <v>137</v>
      </c>
      <c r="B139" s="3">
        <v>110</v>
      </c>
      <c r="C139" s="4">
        <f>+VLOOKUP(B139,[1]Inventory!$C$3:$I$293,7,0)</f>
        <v>113.48844</v>
      </c>
      <c r="D139" s="3" t="s">
        <v>5</v>
      </c>
    </row>
    <row r="140" spans="1:4" hidden="1" x14ac:dyDescent="0.25">
      <c r="A140" s="2">
        <v>138</v>
      </c>
      <c r="B140" s="3">
        <v>111</v>
      </c>
      <c r="C140" s="4">
        <f>+VLOOKUP(B140,[1]Inventory!$C$3:$I$293,7,0)</f>
        <v>113.48844</v>
      </c>
      <c r="D140" s="3" t="s">
        <v>5</v>
      </c>
    </row>
    <row r="141" spans="1:4" hidden="1" x14ac:dyDescent="0.25">
      <c r="A141" s="2">
        <v>139</v>
      </c>
      <c r="B141" s="3">
        <v>112</v>
      </c>
      <c r="C141" s="4">
        <f>+VLOOKUP(B141,[1]Inventory!$C$3:$I$293,7,0)</f>
        <v>113.48844</v>
      </c>
      <c r="D141" s="3" t="s">
        <v>5</v>
      </c>
    </row>
    <row r="142" spans="1:4" hidden="1" x14ac:dyDescent="0.25">
      <c r="A142" s="2">
        <v>140</v>
      </c>
      <c r="B142" s="3" t="s">
        <v>0</v>
      </c>
      <c r="C142" s="4">
        <f>+VLOOKUP(B142,[1]Inventory!$C$3:$I$293,7,0)</f>
        <v>113.48844</v>
      </c>
      <c r="D142" s="3" t="s">
        <v>5</v>
      </c>
    </row>
    <row r="143" spans="1:4" hidden="1" x14ac:dyDescent="0.25">
      <c r="A143" s="2">
        <v>141</v>
      </c>
      <c r="B143" s="3">
        <v>114</v>
      </c>
      <c r="C143" s="4">
        <f>+VLOOKUP(B143,[1]Inventory!$C$3:$I$293,7,0)</f>
        <v>113.48844</v>
      </c>
      <c r="D143" s="3" t="s">
        <v>5</v>
      </c>
    </row>
    <row r="144" spans="1:4" hidden="1" x14ac:dyDescent="0.25">
      <c r="A144" s="2">
        <v>142</v>
      </c>
      <c r="B144" s="3">
        <v>115</v>
      </c>
      <c r="C144" s="4">
        <f>+VLOOKUP(B144,[1]Inventory!$C$3:$I$293,7,0)</f>
        <v>113.48844</v>
      </c>
      <c r="D144" s="3" t="s">
        <v>5</v>
      </c>
    </row>
    <row r="145" spans="1:4" hidden="1" x14ac:dyDescent="0.25">
      <c r="A145" s="2">
        <v>143</v>
      </c>
      <c r="B145" s="3">
        <v>116</v>
      </c>
      <c r="C145" s="4">
        <f>+VLOOKUP(B145,[1]Inventory!$C$3:$I$293,7,0)</f>
        <v>113.48844</v>
      </c>
      <c r="D145" s="3" t="s">
        <v>5</v>
      </c>
    </row>
    <row r="146" spans="1:4" hidden="1" x14ac:dyDescent="0.25">
      <c r="A146" s="2">
        <v>144</v>
      </c>
      <c r="B146" s="3">
        <v>117</v>
      </c>
      <c r="C146" s="4">
        <f>+VLOOKUP(B146,[1]Inventory!$C$3:$I$293,7,0)</f>
        <v>113.48844</v>
      </c>
      <c r="D146" s="3" t="s">
        <v>5</v>
      </c>
    </row>
    <row r="147" spans="1:4" hidden="1" x14ac:dyDescent="0.25">
      <c r="A147" s="2">
        <v>145</v>
      </c>
      <c r="B147" s="3">
        <v>118</v>
      </c>
      <c r="C147" s="4">
        <f>+VLOOKUP(B147,[1]Inventory!$C$3:$I$293,7,0)</f>
        <v>113.48844</v>
      </c>
      <c r="D147" s="3" t="s">
        <v>5</v>
      </c>
    </row>
    <row r="148" spans="1:4" hidden="1" x14ac:dyDescent="0.25">
      <c r="A148" s="2">
        <v>146</v>
      </c>
      <c r="B148" s="3">
        <v>119</v>
      </c>
      <c r="C148" s="4">
        <f>+VLOOKUP(B148,[1]Inventory!$C$3:$I$293,7,0)</f>
        <v>113.48844</v>
      </c>
      <c r="D148" s="3" t="s">
        <v>5</v>
      </c>
    </row>
    <row r="149" spans="1:4" x14ac:dyDescent="0.25">
      <c r="A149" s="2">
        <v>147</v>
      </c>
      <c r="B149" s="3">
        <v>120</v>
      </c>
      <c r="C149" s="4">
        <f>+VLOOKUP(B149,[1]Inventory!$C$3:$I$293,7,0)</f>
        <v>113.48844</v>
      </c>
      <c r="D149" s="3" t="s">
        <v>4</v>
      </c>
    </row>
    <row r="150" spans="1:4" x14ac:dyDescent="0.25">
      <c r="A150" s="2">
        <v>148</v>
      </c>
      <c r="B150" s="3">
        <v>121</v>
      </c>
      <c r="C150" s="4">
        <f>+VLOOKUP(B150,[1]Inventory!$C$3:$I$293,7,0)</f>
        <v>113.48844</v>
      </c>
      <c r="D150" s="3" t="s">
        <v>4</v>
      </c>
    </row>
    <row r="151" spans="1:4" x14ac:dyDescent="0.25">
      <c r="A151" s="2">
        <v>149</v>
      </c>
      <c r="B151" s="3">
        <v>122</v>
      </c>
      <c r="C151" s="4">
        <f>+VLOOKUP(B151,[1]Inventory!$C$3:$I$293,7,0)</f>
        <v>113.48844</v>
      </c>
      <c r="D151" s="3" t="s">
        <v>4</v>
      </c>
    </row>
    <row r="152" spans="1:4" x14ac:dyDescent="0.25">
      <c r="A152" s="2">
        <v>150</v>
      </c>
      <c r="B152" s="3">
        <v>123</v>
      </c>
      <c r="C152" s="4">
        <f>+VLOOKUP(B152,[1]Inventory!$C$3:$I$293,7,0)</f>
        <v>113.48844</v>
      </c>
      <c r="D152" s="3" t="s">
        <v>4</v>
      </c>
    </row>
    <row r="153" spans="1:4" hidden="1" x14ac:dyDescent="0.25">
      <c r="A153" s="2">
        <v>151</v>
      </c>
      <c r="B153" s="3">
        <v>124</v>
      </c>
      <c r="C153" s="4">
        <f>+VLOOKUP(B153,[1]Inventory!$C$3:$I$293,7,0)</f>
        <v>113.48844</v>
      </c>
      <c r="D153" s="3" t="s">
        <v>5</v>
      </c>
    </row>
    <row r="154" spans="1:4" hidden="1" x14ac:dyDescent="0.25">
      <c r="A154" s="2">
        <v>152</v>
      </c>
      <c r="B154" s="3">
        <v>125</v>
      </c>
      <c r="C154" s="4">
        <f>+VLOOKUP(B154,[1]Inventory!$C$3:$I$293,7,0)</f>
        <v>113.48844</v>
      </c>
      <c r="D154" s="3" t="s">
        <v>5</v>
      </c>
    </row>
    <row r="155" spans="1:4" hidden="1" x14ac:dyDescent="0.25">
      <c r="A155" s="2">
        <v>153</v>
      </c>
      <c r="B155" s="3">
        <v>126</v>
      </c>
      <c r="C155" s="4">
        <f>+VLOOKUP(B155,[1]Inventory!$C$3:$I$293,7,0)</f>
        <v>113.48844</v>
      </c>
      <c r="D155" s="3" t="s">
        <v>5</v>
      </c>
    </row>
    <row r="156" spans="1:4" hidden="1" x14ac:dyDescent="0.25">
      <c r="A156" s="2">
        <v>154</v>
      </c>
      <c r="B156" s="3">
        <v>127</v>
      </c>
      <c r="C156" s="4">
        <f>+VLOOKUP(B156,[1]Inventory!$C$3:$I$293,7,0)</f>
        <v>113.48844</v>
      </c>
      <c r="D156" s="3" t="s">
        <v>5</v>
      </c>
    </row>
    <row r="157" spans="1:4" hidden="1" x14ac:dyDescent="0.25">
      <c r="A157" s="2">
        <v>155</v>
      </c>
      <c r="B157" s="3">
        <v>128</v>
      </c>
      <c r="C157" s="4">
        <f>+VLOOKUP(B157,[1]Inventory!$C$3:$I$293,7,0)</f>
        <v>113.48844</v>
      </c>
      <c r="D157" s="3" t="s">
        <v>5</v>
      </c>
    </row>
    <row r="158" spans="1:4" hidden="1" x14ac:dyDescent="0.25">
      <c r="A158" s="2">
        <v>156</v>
      </c>
      <c r="B158" s="3">
        <v>129</v>
      </c>
      <c r="C158" s="4">
        <f>+VLOOKUP(B158,[1]Inventory!$C$3:$I$293,7,0)</f>
        <v>113.48844</v>
      </c>
      <c r="D158" s="3" t="s">
        <v>5</v>
      </c>
    </row>
    <row r="159" spans="1:4" hidden="1" x14ac:dyDescent="0.25">
      <c r="A159" s="2">
        <v>157</v>
      </c>
      <c r="B159" s="3">
        <v>130</v>
      </c>
      <c r="C159" s="4">
        <f>+VLOOKUP(B159,[1]Inventory!$C$3:$I$293,7,0)</f>
        <v>113.48844</v>
      </c>
      <c r="D159" s="3" t="s">
        <v>5</v>
      </c>
    </row>
    <row r="160" spans="1:4" hidden="1" x14ac:dyDescent="0.25">
      <c r="A160" s="2">
        <v>158</v>
      </c>
      <c r="B160" s="3">
        <v>131</v>
      </c>
      <c r="C160" s="4">
        <f>+VLOOKUP(B160,[1]Inventory!$C$3:$I$293,7,0)</f>
        <v>113.48844</v>
      </c>
      <c r="D160" s="3" t="s">
        <v>5</v>
      </c>
    </row>
    <row r="161" spans="1:4" hidden="1" x14ac:dyDescent="0.25">
      <c r="A161" s="2">
        <v>159</v>
      </c>
      <c r="B161" s="3">
        <v>132</v>
      </c>
      <c r="C161" s="4">
        <f>+VLOOKUP(B161,[1]Inventory!$C$3:$I$293,7,0)</f>
        <v>113.48844</v>
      </c>
      <c r="D161" s="3" t="s">
        <v>5</v>
      </c>
    </row>
    <row r="162" spans="1:4" hidden="1" x14ac:dyDescent="0.25">
      <c r="A162" s="2">
        <v>160</v>
      </c>
      <c r="B162" s="3">
        <v>133</v>
      </c>
      <c r="C162" s="4">
        <f>+VLOOKUP(B162,[1]Inventory!$C$3:$I$293,7,0)</f>
        <v>112.59143999999999</v>
      </c>
      <c r="D162" s="3" t="s">
        <v>5</v>
      </c>
    </row>
    <row r="163" spans="1:4" hidden="1" x14ac:dyDescent="0.25">
      <c r="A163" s="2">
        <v>161</v>
      </c>
      <c r="B163" s="3">
        <v>38</v>
      </c>
      <c r="C163" s="4">
        <f>+VLOOKUP(B163,[1]Inventory!$C$3:$I$293,7,0)</f>
        <v>142.0848</v>
      </c>
      <c r="D163" s="3" t="s">
        <v>5</v>
      </c>
    </row>
    <row r="164" spans="1:4" hidden="1" x14ac:dyDescent="0.25">
      <c r="A164" s="2">
        <v>162</v>
      </c>
      <c r="B164" s="3">
        <v>39</v>
      </c>
      <c r="C164" s="4">
        <f>+VLOOKUP(B164,[1]Inventory!$C$3:$I$293,7,0)</f>
        <v>142.0848</v>
      </c>
      <c r="D164" s="3" t="s">
        <v>5</v>
      </c>
    </row>
    <row r="165" spans="1:4" hidden="1" x14ac:dyDescent="0.25">
      <c r="A165" s="2">
        <v>163</v>
      </c>
      <c r="B165" s="3">
        <v>40</v>
      </c>
      <c r="C165" s="4">
        <f>+VLOOKUP(B165,[1]Inventory!$C$3:$I$293,7,0)</f>
        <v>142.0848</v>
      </c>
      <c r="D165" s="3" t="s">
        <v>5</v>
      </c>
    </row>
    <row r="166" spans="1:4" hidden="1" x14ac:dyDescent="0.25">
      <c r="A166" s="2">
        <v>164</v>
      </c>
      <c r="B166" s="3">
        <v>41</v>
      </c>
      <c r="C166" s="4">
        <f>+VLOOKUP(B166,[1]Inventory!$C$3:$I$293,7,0)</f>
        <v>142.0848</v>
      </c>
      <c r="D166" s="3" t="s">
        <v>5</v>
      </c>
    </row>
    <row r="167" spans="1:4" hidden="1" x14ac:dyDescent="0.25">
      <c r="A167" s="2">
        <v>165</v>
      </c>
      <c r="B167" s="3">
        <v>44</v>
      </c>
      <c r="C167" s="4">
        <f>+VLOOKUP(B167,[1]Inventory!$C$3:$I$293,7,0)</f>
        <v>142.0848</v>
      </c>
      <c r="D167" s="3" t="s">
        <v>5</v>
      </c>
    </row>
    <row r="168" spans="1:4" hidden="1" x14ac:dyDescent="0.25">
      <c r="A168" s="2">
        <v>166</v>
      </c>
      <c r="B168" s="3">
        <v>45</v>
      </c>
      <c r="C168" s="4">
        <f>+VLOOKUP(B168,[1]Inventory!$C$3:$I$293,7,0)</f>
        <v>142.0848</v>
      </c>
      <c r="D168" s="3" t="s">
        <v>5</v>
      </c>
    </row>
    <row r="169" spans="1:4" hidden="1" x14ac:dyDescent="0.25">
      <c r="A169" s="2">
        <v>167</v>
      </c>
      <c r="B169" s="3">
        <v>46</v>
      </c>
      <c r="C169" s="4">
        <f>+VLOOKUP(B169,[1]Inventory!$C$3:$I$293,7,0)</f>
        <v>142.0848</v>
      </c>
      <c r="D169" s="3" t="s">
        <v>5</v>
      </c>
    </row>
    <row r="170" spans="1:4" hidden="1" x14ac:dyDescent="0.25">
      <c r="A170" s="2">
        <v>168</v>
      </c>
      <c r="B170" s="3">
        <v>47</v>
      </c>
      <c r="C170" s="4">
        <f>+VLOOKUP(B170,[1]Inventory!$C$3:$I$293,7,0)</f>
        <v>142.0848</v>
      </c>
      <c r="D170" s="3" t="s">
        <v>5</v>
      </c>
    </row>
    <row r="171" spans="1:4" hidden="1" x14ac:dyDescent="0.25">
      <c r="A171" s="2">
        <v>169</v>
      </c>
      <c r="B171" s="3">
        <v>48</v>
      </c>
      <c r="C171" s="4">
        <f>+VLOOKUP(B171,[1]Inventory!$C$3:$I$293,7,0)</f>
        <v>142.0848</v>
      </c>
      <c r="D171" s="3" t="s">
        <v>5</v>
      </c>
    </row>
    <row r="172" spans="1:4" hidden="1" x14ac:dyDescent="0.25">
      <c r="A172" s="2">
        <v>170</v>
      </c>
      <c r="B172" s="3">
        <v>49</v>
      </c>
      <c r="C172" s="4">
        <f>+VLOOKUP(B172,[1]Inventory!$C$3:$I$293,7,0)</f>
        <v>142.0848</v>
      </c>
      <c r="D172" s="3" t="s">
        <v>5</v>
      </c>
    </row>
    <row r="173" spans="1:4" hidden="1" x14ac:dyDescent="0.25">
      <c r="A173" s="2">
        <v>171</v>
      </c>
      <c r="B173" s="3">
        <v>50</v>
      </c>
      <c r="C173" s="4">
        <f>+VLOOKUP(B173,[1]Inventory!$C$3:$I$293,7,0)</f>
        <v>142.0848</v>
      </c>
      <c r="D173" s="3" t="s">
        <v>5</v>
      </c>
    </row>
    <row r="174" spans="1:4" hidden="1" x14ac:dyDescent="0.25">
      <c r="A174" s="2">
        <v>172</v>
      </c>
      <c r="B174" s="3">
        <v>51</v>
      </c>
      <c r="C174" s="4">
        <f>+VLOOKUP(B174,[1]Inventory!$C$3:$I$293,7,0)</f>
        <v>142.0848</v>
      </c>
      <c r="D174" s="3" t="s">
        <v>5</v>
      </c>
    </row>
    <row r="175" spans="1:4" hidden="1" x14ac:dyDescent="0.25">
      <c r="A175" s="2">
        <v>173</v>
      </c>
      <c r="B175" s="3">
        <v>52</v>
      </c>
      <c r="C175" s="4">
        <f>+VLOOKUP(B175,[1]Inventory!$C$3:$I$293,7,0)</f>
        <v>142.0848</v>
      </c>
      <c r="D175" s="3" t="s">
        <v>5</v>
      </c>
    </row>
    <row r="176" spans="1:4" hidden="1" x14ac:dyDescent="0.25">
      <c r="A176" s="2">
        <v>174</v>
      </c>
      <c r="B176" s="3">
        <v>53</v>
      </c>
      <c r="C176" s="4">
        <f>+VLOOKUP(B176,[1]Inventory!$C$3:$I$293,7,0)</f>
        <v>142.0848</v>
      </c>
      <c r="D176" s="3" t="s">
        <v>5</v>
      </c>
    </row>
    <row r="177" spans="1:4" hidden="1" x14ac:dyDescent="0.25">
      <c r="A177" s="2">
        <v>175</v>
      </c>
      <c r="B177" s="3">
        <v>256</v>
      </c>
      <c r="C177" s="4">
        <f>+VLOOKUP(B177,[1]Inventory!$C$3:$I$293,7,0)</f>
        <v>141.65423999999999</v>
      </c>
      <c r="D177" s="3" t="s">
        <v>5</v>
      </c>
    </row>
    <row r="178" spans="1:4" hidden="1" x14ac:dyDescent="0.25">
      <c r="A178" s="2">
        <v>176</v>
      </c>
      <c r="B178" s="3">
        <v>257</v>
      </c>
      <c r="C178" s="4">
        <f>+VLOOKUP(B178,[1]Inventory!$C$3:$I$293,7,0)</f>
        <v>141.65423999999999</v>
      </c>
      <c r="D178" s="3" t="s">
        <v>5</v>
      </c>
    </row>
    <row r="179" spans="1:4" hidden="1" x14ac:dyDescent="0.25">
      <c r="A179" s="2">
        <v>177</v>
      </c>
      <c r="B179" s="3">
        <v>258</v>
      </c>
      <c r="C179" s="4">
        <f>+VLOOKUP(B179,[1]Inventory!$C$3:$I$293,7,0)</f>
        <v>141.65423999999999</v>
      </c>
      <c r="D179" s="3" t="s">
        <v>5</v>
      </c>
    </row>
    <row r="180" spans="1:4" hidden="1" x14ac:dyDescent="0.25">
      <c r="A180" s="2">
        <v>178</v>
      </c>
      <c r="B180" s="3">
        <v>259</v>
      </c>
      <c r="C180" s="4">
        <f>+VLOOKUP(B180,[1]Inventory!$C$3:$I$293,7,0)</f>
        <v>141.65423999999999</v>
      </c>
      <c r="D180" s="3" t="s">
        <v>5</v>
      </c>
    </row>
    <row r="181" spans="1:4" hidden="1" x14ac:dyDescent="0.25">
      <c r="A181" s="2">
        <v>179</v>
      </c>
      <c r="B181" s="3">
        <v>260</v>
      </c>
      <c r="C181" s="4">
        <f>+VLOOKUP(B181,[1]Inventory!$C$3:$I$293,7,0)</f>
        <v>141.65423999999999</v>
      </c>
      <c r="D181" s="3" t="s">
        <v>5</v>
      </c>
    </row>
    <row r="182" spans="1:4" hidden="1" x14ac:dyDescent="0.25">
      <c r="A182" s="2">
        <v>180</v>
      </c>
      <c r="B182" s="3">
        <v>261</v>
      </c>
      <c r="C182" s="4">
        <f>+VLOOKUP(B182,[1]Inventory!$C$3:$I$293,7,0)</f>
        <v>141.65423999999999</v>
      </c>
      <c r="D182" s="3" t="s">
        <v>5</v>
      </c>
    </row>
    <row r="183" spans="1:4" hidden="1" x14ac:dyDescent="0.25">
      <c r="A183" s="2">
        <v>181</v>
      </c>
      <c r="B183" s="3">
        <v>262</v>
      </c>
      <c r="C183" s="4">
        <f>+VLOOKUP(B183,[1]Inventory!$C$3:$I$293,7,0)</f>
        <v>141.65423999999999</v>
      </c>
      <c r="D183" s="3" t="s">
        <v>5</v>
      </c>
    </row>
    <row r="184" spans="1:4" x14ac:dyDescent="0.25">
      <c r="A184" s="2">
        <v>182</v>
      </c>
      <c r="B184" s="3">
        <v>55</v>
      </c>
      <c r="C184" s="4">
        <f>+VLOOKUP(B184,[1]Inventory!$C$3:$I$293,7,0)</f>
        <v>114.51019715199999</v>
      </c>
      <c r="D184" s="3" t="s">
        <v>4</v>
      </c>
    </row>
    <row r="185" spans="1:4" x14ac:dyDescent="0.25">
      <c r="A185" s="2">
        <v>183</v>
      </c>
      <c r="B185" s="3">
        <v>56</v>
      </c>
      <c r="C185" s="4">
        <f>+VLOOKUP(B185,[1]Inventory!$C$3:$I$293,7,0)</f>
        <v>114.51019715199999</v>
      </c>
      <c r="D185" s="3" t="s">
        <v>4</v>
      </c>
    </row>
    <row r="186" spans="1:4" x14ac:dyDescent="0.25">
      <c r="A186" s="2">
        <v>184</v>
      </c>
      <c r="B186" s="3">
        <v>57</v>
      </c>
      <c r="C186" s="4">
        <f>+VLOOKUP(B186,[1]Inventory!$C$3:$I$293,7,0)</f>
        <v>114.51019715199999</v>
      </c>
      <c r="D186" s="3" t="s">
        <v>4</v>
      </c>
    </row>
    <row r="187" spans="1:4" hidden="1" x14ac:dyDescent="0.25">
      <c r="A187" s="2">
        <v>185</v>
      </c>
      <c r="B187" s="3">
        <v>9</v>
      </c>
      <c r="C187" s="4">
        <f>+VLOOKUP(B187,[1]Inventory!$C$3:$I$293,7,0)</f>
        <v>123.94745999999998</v>
      </c>
      <c r="D187" s="3" t="s">
        <v>5</v>
      </c>
    </row>
    <row r="188" spans="1:4" hidden="1" x14ac:dyDescent="0.25">
      <c r="A188" s="2">
        <v>186</v>
      </c>
      <c r="B188" s="3">
        <v>10</v>
      </c>
      <c r="C188" s="4">
        <f>+VLOOKUP(B188,[1]Inventory!$C$3:$I$293,7,0)</f>
        <v>123.94745999999998</v>
      </c>
      <c r="D188" s="3" t="s">
        <v>5</v>
      </c>
    </row>
    <row r="189" spans="1:4" hidden="1" x14ac:dyDescent="0.25">
      <c r="A189" s="2">
        <v>187</v>
      </c>
      <c r="B189" s="3">
        <v>11</v>
      </c>
      <c r="C189" s="4">
        <f>+VLOOKUP(B189,[1]Inventory!$C$3:$I$293,7,0)</f>
        <v>123.94745999999998</v>
      </c>
      <c r="D189" s="3" t="s">
        <v>5</v>
      </c>
    </row>
    <row r="190" spans="1:4" hidden="1" x14ac:dyDescent="0.25">
      <c r="A190" s="2">
        <v>188</v>
      </c>
      <c r="B190" s="3">
        <v>12</v>
      </c>
      <c r="C190" s="4">
        <f>+VLOOKUP(B190,[1]Inventory!$C$3:$I$293,7,0)</f>
        <v>123.94745999999998</v>
      </c>
      <c r="D190" s="3" t="s">
        <v>5</v>
      </c>
    </row>
    <row r="191" spans="1:4" hidden="1" x14ac:dyDescent="0.25">
      <c r="A191" s="2">
        <v>189</v>
      </c>
      <c r="B191" s="3">
        <v>13</v>
      </c>
      <c r="C191" s="4">
        <f>+VLOOKUP(B191,[1]Inventory!$C$3:$I$293,7,0)</f>
        <v>123.94745999999998</v>
      </c>
      <c r="D191" s="3" t="s">
        <v>5</v>
      </c>
    </row>
    <row r="192" spans="1:4" hidden="1" x14ac:dyDescent="0.25">
      <c r="A192" s="2">
        <v>190</v>
      </c>
      <c r="B192" s="3">
        <v>14</v>
      </c>
      <c r="C192" s="4">
        <f>+VLOOKUP(B192,[1]Inventory!$C$3:$I$293,7,0)</f>
        <v>123.94745999999998</v>
      </c>
      <c r="D192" s="3" t="s">
        <v>5</v>
      </c>
    </row>
    <row r="193" spans="1:4" hidden="1" x14ac:dyDescent="0.25">
      <c r="A193" s="2">
        <v>191</v>
      </c>
      <c r="B193" s="3">
        <v>15</v>
      </c>
      <c r="C193" s="4">
        <f>+VLOOKUP(B193,[1]Inventory!$C$3:$I$293,7,0)</f>
        <v>123.94745999999998</v>
      </c>
      <c r="D193" s="3" t="s">
        <v>5</v>
      </c>
    </row>
    <row r="194" spans="1:4" hidden="1" x14ac:dyDescent="0.25">
      <c r="A194" s="2">
        <v>192</v>
      </c>
      <c r="B194" s="3">
        <v>16</v>
      </c>
      <c r="C194" s="4">
        <f>+VLOOKUP(B194,[1]Inventory!$C$3:$I$293,7,0)</f>
        <v>123.94745999999998</v>
      </c>
      <c r="D194" s="3" t="s">
        <v>5</v>
      </c>
    </row>
    <row r="195" spans="1:4" hidden="1" x14ac:dyDescent="0.25">
      <c r="A195" s="2">
        <v>193</v>
      </c>
      <c r="B195" s="3">
        <v>17</v>
      </c>
      <c r="C195" s="4">
        <f>+VLOOKUP(B195,[1]Inventory!$C$3:$I$293,7,0)</f>
        <v>123.94745999999998</v>
      </c>
      <c r="D195" s="3" t="s">
        <v>5</v>
      </c>
    </row>
    <row r="196" spans="1:4" hidden="1" x14ac:dyDescent="0.25">
      <c r="A196" s="2">
        <v>194</v>
      </c>
      <c r="B196" s="3">
        <v>18</v>
      </c>
      <c r="C196" s="4">
        <f>+VLOOKUP(B196,[1]Inventory!$C$3:$I$293,7,0)</f>
        <v>123.94745999999998</v>
      </c>
      <c r="D196" s="3" t="s">
        <v>5</v>
      </c>
    </row>
    <row r="197" spans="1:4" hidden="1" x14ac:dyDescent="0.25">
      <c r="A197" s="2">
        <v>195</v>
      </c>
      <c r="B197" s="3">
        <v>19</v>
      </c>
      <c r="C197" s="4">
        <f>+VLOOKUP(B197,[1]Inventory!$C$3:$I$293,7,0)</f>
        <v>123.94745999999998</v>
      </c>
      <c r="D197" s="3" t="s">
        <v>5</v>
      </c>
    </row>
    <row r="198" spans="1:4" hidden="1" x14ac:dyDescent="0.25">
      <c r="A198" s="2">
        <v>196</v>
      </c>
      <c r="B198" s="3">
        <v>20</v>
      </c>
      <c r="C198" s="4">
        <f>+VLOOKUP(B198,[1]Inventory!$C$3:$I$293,7,0)</f>
        <v>123.94745999999998</v>
      </c>
      <c r="D198" s="3" t="s">
        <v>5</v>
      </c>
    </row>
    <row r="199" spans="1:4" hidden="1" x14ac:dyDescent="0.25">
      <c r="A199" s="2">
        <v>197</v>
      </c>
      <c r="B199" s="3">
        <v>21</v>
      </c>
      <c r="C199" s="4">
        <f>+VLOOKUP(B199,[1]Inventory!$C$3:$I$293,7,0)</f>
        <v>123.94745999999998</v>
      </c>
      <c r="D199" s="3" t="s">
        <v>5</v>
      </c>
    </row>
    <row r="200" spans="1:4" hidden="1" x14ac:dyDescent="0.25">
      <c r="A200" s="2">
        <v>198</v>
      </c>
      <c r="B200" s="3">
        <v>22</v>
      </c>
      <c r="C200" s="4">
        <f>+VLOOKUP(B200,[1]Inventory!$C$3:$I$293,7,0)</f>
        <v>123.94745999999998</v>
      </c>
      <c r="D200" s="3" t="s">
        <v>5</v>
      </c>
    </row>
    <row r="201" spans="1:4" hidden="1" x14ac:dyDescent="0.25">
      <c r="A201" s="2">
        <v>199</v>
      </c>
      <c r="B201" s="3">
        <v>23</v>
      </c>
      <c r="C201" s="4">
        <f>+VLOOKUP(B201,[1]Inventory!$C$3:$I$293,7,0)</f>
        <v>123.94745999999998</v>
      </c>
      <c r="D201" s="3" t="s">
        <v>5</v>
      </c>
    </row>
    <row r="202" spans="1:4" hidden="1" x14ac:dyDescent="0.25">
      <c r="A202" s="2">
        <v>200</v>
      </c>
      <c r="B202" s="3">
        <v>24</v>
      </c>
      <c r="C202" s="4">
        <f>+VLOOKUP(B202,[1]Inventory!$C$3:$I$293,7,0)</f>
        <v>123.94745999999998</v>
      </c>
      <c r="D202" s="3" t="s">
        <v>5</v>
      </c>
    </row>
    <row r="203" spans="1:4" hidden="1" x14ac:dyDescent="0.25">
      <c r="A203" s="2">
        <v>201</v>
      </c>
      <c r="B203" s="3">
        <v>25</v>
      </c>
      <c r="C203" s="4">
        <f>+VLOOKUP(B203,[1]Inventory!$C$3:$I$293,7,0)</f>
        <v>123.94745999999998</v>
      </c>
      <c r="D203" s="3" t="s">
        <v>5</v>
      </c>
    </row>
    <row r="204" spans="1:4" hidden="1" x14ac:dyDescent="0.25">
      <c r="A204" s="2">
        <v>202</v>
      </c>
      <c r="B204" s="3">
        <v>26</v>
      </c>
      <c r="C204" s="4">
        <f>+VLOOKUP(B204,[1]Inventory!$C$3:$I$293,7,0)</f>
        <v>123.94745999999998</v>
      </c>
      <c r="D204" s="3" t="s">
        <v>5</v>
      </c>
    </row>
    <row r="205" spans="1:4" hidden="1" x14ac:dyDescent="0.25">
      <c r="A205" s="2">
        <v>203</v>
      </c>
      <c r="B205" s="3">
        <v>27</v>
      </c>
      <c r="C205" s="4">
        <f>+VLOOKUP(B205,[1]Inventory!$C$3:$I$293,7,0)</f>
        <v>123.94745999999998</v>
      </c>
      <c r="D205" s="3" t="s">
        <v>5</v>
      </c>
    </row>
    <row r="206" spans="1:4" hidden="1" x14ac:dyDescent="0.25">
      <c r="A206" s="2">
        <v>204</v>
      </c>
      <c r="B206" s="3">
        <v>28</v>
      </c>
      <c r="C206" s="4">
        <f>+VLOOKUP(B206,[1]Inventory!$C$3:$I$293,7,0)</f>
        <v>123.94745999999998</v>
      </c>
      <c r="D206" s="3" t="s">
        <v>5</v>
      </c>
    </row>
    <row r="207" spans="1:4" hidden="1" x14ac:dyDescent="0.25">
      <c r="A207" s="2">
        <v>205</v>
      </c>
      <c r="B207" s="3">
        <v>29</v>
      </c>
      <c r="C207" s="4">
        <f>+VLOOKUP(B207,[1]Inventory!$C$3:$I$293,7,0)</f>
        <v>145.35944800000001</v>
      </c>
      <c r="D207" s="3" t="s">
        <v>5</v>
      </c>
    </row>
    <row r="208" spans="1:4" hidden="1" x14ac:dyDescent="0.25">
      <c r="A208" s="2">
        <v>206</v>
      </c>
      <c r="B208" s="3">
        <v>30</v>
      </c>
      <c r="C208" s="4">
        <f>+VLOOKUP(B208,[1]Inventory!$C$3:$I$293,7,0)</f>
        <v>145.35944800000001</v>
      </c>
      <c r="D208" s="3" t="s">
        <v>5</v>
      </c>
    </row>
    <row r="209" spans="1:4" hidden="1" x14ac:dyDescent="0.25">
      <c r="A209" s="2">
        <v>207</v>
      </c>
      <c r="B209" s="3">
        <v>31</v>
      </c>
      <c r="C209" s="4">
        <f>+VLOOKUP(B209,[1]Inventory!$C$3:$I$293,7,0)</f>
        <v>145.35944800000001</v>
      </c>
      <c r="D209" s="3" t="s">
        <v>5</v>
      </c>
    </row>
    <row r="210" spans="1:4" hidden="1" x14ac:dyDescent="0.25">
      <c r="A210" s="2">
        <v>208</v>
      </c>
      <c r="B210" s="3">
        <v>32</v>
      </c>
      <c r="C210" s="4">
        <f>+VLOOKUP(B210,[1]Inventory!$C$3:$I$293,7,0)</f>
        <v>145.35944800000001</v>
      </c>
      <c r="D210" s="3" t="s">
        <v>5</v>
      </c>
    </row>
    <row r="211" spans="1:4" hidden="1" x14ac:dyDescent="0.25">
      <c r="A211" s="2">
        <v>209</v>
      </c>
      <c r="B211" s="3">
        <v>33</v>
      </c>
      <c r="C211" s="4">
        <f>+VLOOKUP(B211,[1]Inventory!$C$3:$I$293,7,0)</f>
        <v>145.35944800000001</v>
      </c>
      <c r="D211" s="3" t="s">
        <v>5</v>
      </c>
    </row>
    <row r="212" spans="1:4" hidden="1" x14ac:dyDescent="0.25">
      <c r="A212" s="2">
        <v>210</v>
      </c>
      <c r="B212" s="3">
        <v>34</v>
      </c>
      <c r="C212" s="4">
        <f>+VLOOKUP(B212,[1]Inventory!$C$3:$I$293,7,0)</f>
        <v>145.35944800000001</v>
      </c>
      <c r="D212" s="3" t="s">
        <v>5</v>
      </c>
    </row>
    <row r="213" spans="1:4" hidden="1" x14ac:dyDescent="0.25">
      <c r="A213" s="2">
        <v>211</v>
      </c>
      <c r="B213" s="3">
        <v>35</v>
      </c>
      <c r="C213" s="4">
        <f>+VLOOKUP(B213,[1]Inventory!$C$3:$I$293,7,0)</f>
        <v>145.35944800000001</v>
      </c>
      <c r="D213" s="3" t="s">
        <v>5</v>
      </c>
    </row>
    <row r="214" spans="1:4" hidden="1" x14ac:dyDescent="0.25">
      <c r="A214" s="2">
        <v>212</v>
      </c>
      <c r="B214" s="3">
        <v>36</v>
      </c>
      <c r="C214" s="4">
        <f>+VLOOKUP(B214,[1]Inventory!$C$3:$I$293,7,0)</f>
        <v>145.35944800000001</v>
      </c>
      <c r="D214" s="3" t="s">
        <v>5</v>
      </c>
    </row>
    <row r="215" spans="1:4" hidden="1" x14ac:dyDescent="0.25">
      <c r="A215" s="2">
        <v>213</v>
      </c>
      <c r="B215" s="3">
        <v>37</v>
      </c>
      <c r="C215" s="4">
        <f>+VLOOKUP(B215,[1]Inventory!$C$3:$I$293,7,0)</f>
        <v>145.35944800000001</v>
      </c>
      <c r="D215" s="3" t="s">
        <v>5</v>
      </c>
    </row>
    <row r="216" spans="1:4" x14ac:dyDescent="0.25">
      <c r="A216" s="2">
        <v>214</v>
      </c>
      <c r="B216" s="3">
        <v>58</v>
      </c>
      <c r="C216" s="4">
        <f>+VLOOKUP(B216,[1]Inventory!$C$3:$I$293,7,0)</f>
        <v>100.39098420000001</v>
      </c>
      <c r="D216" s="3" t="s">
        <v>4</v>
      </c>
    </row>
    <row r="217" spans="1:4" x14ac:dyDescent="0.25">
      <c r="A217" s="2">
        <v>215</v>
      </c>
      <c r="B217" s="3">
        <v>59</v>
      </c>
      <c r="C217" s="4">
        <f>+VLOOKUP(B217,[1]Inventory!$C$3:$I$293,7,0)</f>
        <v>100.39098420000001</v>
      </c>
      <c r="D217" s="3" t="s">
        <v>4</v>
      </c>
    </row>
    <row r="218" spans="1:4" hidden="1" x14ac:dyDescent="0.25">
      <c r="A218" s="2">
        <v>216</v>
      </c>
      <c r="B218" s="3">
        <v>60</v>
      </c>
      <c r="C218" s="4">
        <f>+VLOOKUP(B218,[1]Inventory!$C$3:$I$293,7,0)</f>
        <v>100.39098420000001</v>
      </c>
      <c r="D218" s="3" t="s">
        <v>5</v>
      </c>
    </row>
    <row r="219" spans="1:4" hidden="1" x14ac:dyDescent="0.25">
      <c r="A219" s="2">
        <v>217</v>
      </c>
      <c r="B219" s="3">
        <v>61</v>
      </c>
      <c r="C219" s="4">
        <f>+VLOOKUP(B219,[1]Inventory!$C$3:$I$293,7,0)</f>
        <v>100.39098420000001</v>
      </c>
      <c r="D219" s="3" t="s">
        <v>5</v>
      </c>
    </row>
    <row r="220" spans="1:4" hidden="1" x14ac:dyDescent="0.25">
      <c r="A220" s="2">
        <v>218</v>
      </c>
      <c r="B220" s="3">
        <v>62</v>
      </c>
      <c r="C220" s="4">
        <f>+VLOOKUP(B220,[1]Inventory!$C$3:$I$293,7,0)</f>
        <v>100.39098420000001</v>
      </c>
      <c r="D220" s="3" t="s">
        <v>5</v>
      </c>
    </row>
    <row r="221" spans="1:4" hidden="1" x14ac:dyDescent="0.25">
      <c r="A221" s="2">
        <v>219</v>
      </c>
      <c r="B221" s="3">
        <v>63</v>
      </c>
      <c r="C221" s="4">
        <f>+VLOOKUP(B221,[1]Inventory!$C$3:$I$293,7,0)</f>
        <v>100.39098420000001</v>
      </c>
      <c r="D221" s="3" t="s">
        <v>5</v>
      </c>
    </row>
    <row r="222" spans="1:4" hidden="1" x14ac:dyDescent="0.25">
      <c r="A222" s="2">
        <v>220</v>
      </c>
      <c r="B222" s="3">
        <v>64</v>
      </c>
      <c r="C222" s="4">
        <f>+VLOOKUP(B222,[1]Inventory!$C$3:$I$293,7,0)</f>
        <v>100.39098420000001</v>
      </c>
      <c r="D222" s="3" t="s">
        <v>5</v>
      </c>
    </row>
    <row r="223" spans="1:4" hidden="1" x14ac:dyDescent="0.25">
      <c r="A223" s="2">
        <v>221</v>
      </c>
      <c r="B223" s="3">
        <v>65</v>
      </c>
      <c r="C223" s="4">
        <f>+VLOOKUP(B223,[1]Inventory!$C$3:$I$293,7,0)</f>
        <v>100.39098420000001</v>
      </c>
      <c r="D223" s="3" t="s">
        <v>5</v>
      </c>
    </row>
    <row r="224" spans="1:4" hidden="1" x14ac:dyDescent="0.25">
      <c r="A224" s="2">
        <v>222</v>
      </c>
      <c r="B224" s="3">
        <v>66</v>
      </c>
      <c r="C224" s="4">
        <f>+VLOOKUP(B224,[1]Inventory!$C$3:$I$293,7,0)</f>
        <v>100.39098420000001</v>
      </c>
      <c r="D224" s="3" t="s">
        <v>5</v>
      </c>
    </row>
    <row r="225" spans="1:4" hidden="1" x14ac:dyDescent="0.25">
      <c r="A225" s="2">
        <v>223</v>
      </c>
      <c r="B225" s="3">
        <v>67</v>
      </c>
      <c r="C225" s="4">
        <f>+VLOOKUP(B225,[1]Inventory!$C$3:$I$293,7,0)</f>
        <v>100.39098420000001</v>
      </c>
      <c r="D225" s="3" t="s">
        <v>5</v>
      </c>
    </row>
    <row r="226" spans="1:4" hidden="1" x14ac:dyDescent="0.25">
      <c r="A226" s="2">
        <v>224</v>
      </c>
      <c r="B226" s="3">
        <v>68</v>
      </c>
      <c r="C226" s="4">
        <f>+VLOOKUP(B226,[1]Inventory!$C$3:$I$293,7,0)</f>
        <v>100.39098420000001</v>
      </c>
      <c r="D226" s="3" t="s">
        <v>5</v>
      </c>
    </row>
    <row r="227" spans="1:4" hidden="1" x14ac:dyDescent="0.25">
      <c r="A227" s="2">
        <v>225</v>
      </c>
      <c r="B227" s="3">
        <v>69</v>
      </c>
      <c r="C227" s="4">
        <f>+VLOOKUP(B227,[1]Inventory!$C$3:$I$293,7,0)</f>
        <v>100.39098420000001</v>
      </c>
      <c r="D227" s="3" t="s">
        <v>5</v>
      </c>
    </row>
    <row r="228" spans="1:4" hidden="1" x14ac:dyDescent="0.25">
      <c r="A228" s="2">
        <v>226</v>
      </c>
      <c r="B228" s="3">
        <v>70</v>
      </c>
      <c r="C228" s="4">
        <f>+VLOOKUP(B228,[1]Inventory!$C$3:$I$293,7,0)</f>
        <v>100.39098420000001</v>
      </c>
      <c r="D228" s="3" t="s">
        <v>5</v>
      </c>
    </row>
    <row r="229" spans="1:4" hidden="1" x14ac:dyDescent="0.25">
      <c r="A229" s="2">
        <v>227</v>
      </c>
      <c r="B229" s="3">
        <v>71</v>
      </c>
      <c r="C229" s="4">
        <f>+VLOOKUP(B229,[1]Inventory!$C$3:$I$293,7,0)</f>
        <v>100.39098420000001</v>
      </c>
      <c r="D229" s="3" t="s">
        <v>5</v>
      </c>
    </row>
    <row r="230" spans="1:4" x14ac:dyDescent="0.25">
      <c r="A230" s="2">
        <v>228</v>
      </c>
      <c r="B230" s="3">
        <v>72</v>
      </c>
      <c r="C230" s="4">
        <f>+VLOOKUP(B230,[1]Inventory!$C$3:$I$293,7,0)</f>
        <v>100.39098420000001</v>
      </c>
      <c r="D230" s="3" t="s">
        <v>4</v>
      </c>
    </row>
    <row r="231" spans="1:4" x14ac:dyDescent="0.25">
      <c r="A231" s="2">
        <v>229</v>
      </c>
      <c r="B231" s="3">
        <v>73</v>
      </c>
      <c r="C231" s="4">
        <f>+VLOOKUP(B231,[1]Inventory!$C$3:$I$293,7,0)</f>
        <v>100.39098420000001</v>
      </c>
      <c r="D231" s="3" t="s">
        <v>4</v>
      </c>
    </row>
    <row r="232" spans="1:4" hidden="1" x14ac:dyDescent="0.25">
      <c r="A232" s="2">
        <v>230</v>
      </c>
      <c r="B232" s="3">
        <v>75</v>
      </c>
      <c r="C232" s="4">
        <f>+VLOOKUP(B232,[1]Inventory!$C$3:$I$293,7,0)</f>
        <v>122.81</v>
      </c>
      <c r="D232" s="3" t="s">
        <v>5</v>
      </c>
    </row>
    <row r="233" spans="1:4" hidden="1" x14ac:dyDescent="0.25">
      <c r="A233" s="2">
        <v>231</v>
      </c>
      <c r="B233" s="3">
        <v>76</v>
      </c>
      <c r="C233" s="4">
        <f>+VLOOKUP(B233,[1]Inventory!$C$3:$I$293,7,0)</f>
        <v>122.81</v>
      </c>
      <c r="D233" s="3" t="s">
        <v>5</v>
      </c>
    </row>
    <row r="234" spans="1:4" hidden="1" x14ac:dyDescent="0.25">
      <c r="A234" s="2">
        <v>232</v>
      </c>
      <c r="B234" s="3">
        <v>77</v>
      </c>
      <c r="C234" s="4">
        <f>+VLOOKUP(B234,[1]Inventory!$C$3:$I$293,7,0)</f>
        <v>122.81</v>
      </c>
      <c r="D234" s="3" t="s">
        <v>5</v>
      </c>
    </row>
    <row r="235" spans="1:4" hidden="1" x14ac:dyDescent="0.25">
      <c r="A235" s="2">
        <v>233</v>
      </c>
      <c r="B235" s="3">
        <v>78</v>
      </c>
      <c r="C235" s="4">
        <f>+VLOOKUP(B235,[1]Inventory!$C$3:$I$293,7,0)</f>
        <v>122.81</v>
      </c>
      <c r="D235" s="3" t="s">
        <v>5</v>
      </c>
    </row>
    <row r="236" spans="1:4" hidden="1" x14ac:dyDescent="0.25">
      <c r="A236" s="2">
        <v>234</v>
      </c>
      <c r="B236" s="3">
        <v>79</v>
      </c>
      <c r="C236" s="4">
        <f>+VLOOKUP(B236,[1]Inventory!$C$3:$I$293,7,0)</f>
        <v>122.81</v>
      </c>
      <c r="D236" s="3" t="s">
        <v>5</v>
      </c>
    </row>
    <row r="237" spans="1:4" hidden="1" x14ac:dyDescent="0.25">
      <c r="A237" s="2">
        <v>235</v>
      </c>
      <c r="B237" s="3">
        <v>80</v>
      </c>
      <c r="C237" s="4">
        <f>+VLOOKUP(B237,[1]Inventory!$C$3:$I$293,7,0)</f>
        <v>122.81</v>
      </c>
      <c r="D237" s="3" t="s">
        <v>5</v>
      </c>
    </row>
    <row r="238" spans="1:4" hidden="1" x14ac:dyDescent="0.25">
      <c r="A238" s="2">
        <v>236</v>
      </c>
      <c r="B238" s="3">
        <v>81</v>
      </c>
      <c r="C238" s="4">
        <f>+VLOOKUP(B238,[1]Inventory!$C$3:$I$293,7,0)</f>
        <v>122.81</v>
      </c>
      <c r="D238" s="3" t="s">
        <v>5</v>
      </c>
    </row>
    <row r="239" spans="1:4" hidden="1" x14ac:dyDescent="0.25">
      <c r="A239" s="2">
        <v>237</v>
      </c>
      <c r="B239" s="3">
        <v>82</v>
      </c>
      <c r="C239" s="4">
        <f>+VLOOKUP(B239,[1]Inventory!$C$3:$I$293,7,0)</f>
        <v>122.81</v>
      </c>
      <c r="D239" s="3" t="s">
        <v>5</v>
      </c>
    </row>
    <row r="240" spans="1:4" hidden="1" x14ac:dyDescent="0.25">
      <c r="A240" s="2">
        <v>238</v>
      </c>
      <c r="B240" s="3">
        <v>83</v>
      </c>
      <c r="C240" s="4">
        <f>+VLOOKUP(B240,[1]Inventory!$C$3:$I$293,7,0)</f>
        <v>122.81</v>
      </c>
      <c r="D240" s="3" t="s">
        <v>5</v>
      </c>
    </row>
    <row r="241" spans="1:4" hidden="1" x14ac:dyDescent="0.25">
      <c r="A241" s="2">
        <v>239</v>
      </c>
      <c r="B241" s="3">
        <v>84</v>
      </c>
      <c r="C241" s="4">
        <f>+VLOOKUP(B241,[1]Inventory!$C$3:$I$293,7,0)</f>
        <v>122.81</v>
      </c>
      <c r="D241" s="3" t="s">
        <v>5</v>
      </c>
    </row>
    <row r="242" spans="1:4" hidden="1" x14ac:dyDescent="0.25">
      <c r="A242" s="2">
        <v>240</v>
      </c>
      <c r="B242" s="3">
        <v>85</v>
      </c>
      <c r="C242" s="4">
        <f>+VLOOKUP(B242,[1]Inventory!$C$3:$I$293,7,0)</f>
        <v>122.81</v>
      </c>
      <c r="D242" s="3" t="s">
        <v>5</v>
      </c>
    </row>
    <row r="243" spans="1:4" hidden="1" x14ac:dyDescent="0.25">
      <c r="A243" s="2">
        <v>241</v>
      </c>
      <c r="B243" s="3">
        <v>86</v>
      </c>
      <c r="C243" s="4">
        <f>+VLOOKUP(B243,[1]Inventory!$C$3:$I$293,7,0)</f>
        <v>122.81</v>
      </c>
      <c r="D243" s="3" t="s">
        <v>5</v>
      </c>
    </row>
    <row r="244" spans="1:4" hidden="1" x14ac:dyDescent="0.25">
      <c r="A244" s="2">
        <v>242</v>
      </c>
      <c r="B244" s="3">
        <v>87</v>
      </c>
      <c r="C244" s="4">
        <f>+VLOOKUP(B244,[1]Inventory!$C$3:$I$293,7,0)</f>
        <v>122.81</v>
      </c>
      <c r="D244" s="3" t="s">
        <v>5</v>
      </c>
    </row>
    <row r="245" spans="1:4" hidden="1" x14ac:dyDescent="0.25">
      <c r="A245" s="2">
        <v>243</v>
      </c>
      <c r="B245" s="3">
        <v>89</v>
      </c>
      <c r="C245" s="4">
        <f>+VLOOKUP(B245,[1]Inventory!$C$3:$I$293,7,0)</f>
        <v>122.81</v>
      </c>
      <c r="D245" s="3" t="s">
        <v>5</v>
      </c>
    </row>
    <row r="246" spans="1:4" hidden="1" x14ac:dyDescent="0.25">
      <c r="A246" s="2">
        <v>244</v>
      </c>
      <c r="B246" s="3">
        <v>90</v>
      </c>
      <c r="C246" s="4">
        <f>+VLOOKUP(B246,[1]Inventory!$C$3:$I$293,7,0)</f>
        <v>122.81</v>
      </c>
      <c r="D246" s="3" t="s">
        <v>5</v>
      </c>
    </row>
    <row r="247" spans="1:4" hidden="1" x14ac:dyDescent="0.25">
      <c r="A247" s="2">
        <v>245</v>
      </c>
      <c r="B247" s="3">
        <v>91</v>
      </c>
      <c r="C247" s="4">
        <f>+VLOOKUP(B247,[1]Inventory!$C$3:$I$293,7,0)</f>
        <v>122.81</v>
      </c>
      <c r="D247" s="3" t="s">
        <v>5</v>
      </c>
    </row>
    <row r="248" spans="1:4" hidden="1" x14ac:dyDescent="0.25">
      <c r="A248" s="2">
        <v>246</v>
      </c>
      <c r="B248" s="3">
        <v>92</v>
      </c>
      <c r="C248" s="4">
        <f>+VLOOKUP(B248,[1]Inventory!$C$3:$I$293,7,0)</f>
        <v>122.81</v>
      </c>
      <c r="D248" s="3" t="s">
        <v>5</v>
      </c>
    </row>
    <row r="249" spans="1:4" x14ac:dyDescent="0.25">
      <c r="A249" s="2">
        <v>247</v>
      </c>
      <c r="B249" s="3">
        <v>93</v>
      </c>
      <c r="C249" s="4">
        <f>+VLOOKUP(B249,[1]Inventory!$C$3:$I$293,7,0)</f>
        <v>122.81</v>
      </c>
      <c r="D249" s="3" t="s">
        <v>4</v>
      </c>
    </row>
    <row r="250" spans="1:4" x14ac:dyDescent="0.25">
      <c r="A250" s="2">
        <v>248</v>
      </c>
      <c r="B250" s="3">
        <v>94</v>
      </c>
      <c r="C250" s="4">
        <f>+VLOOKUP(B250,[1]Inventory!$C$3:$I$293,7,0)</f>
        <v>122.81</v>
      </c>
      <c r="D250" s="3" t="s">
        <v>4</v>
      </c>
    </row>
    <row r="251" spans="1:4" x14ac:dyDescent="0.25">
      <c r="A251" s="2">
        <v>249</v>
      </c>
      <c r="B251" s="3">
        <v>95</v>
      </c>
      <c r="C251" s="4">
        <f>+VLOOKUP(B251,[1]Inventory!$C$3:$I$293,7,0)</f>
        <v>122.81</v>
      </c>
      <c r="D251" s="3" t="s">
        <v>4</v>
      </c>
    </row>
    <row r="252" spans="1:4" x14ac:dyDescent="0.25">
      <c r="A252" s="2">
        <v>250</v>
      </c>
      <c r="B252" s="3">
        <v>96</v>
      </c>
      <c r="C252" s="4">
        <f>+VLOOKUP(B252,[1]Inventory!$C$3:$I$293,7,0)</f>
        <v>122.81</v>
      </c>
      <c r="D252" s="3" t="s">
        <v>4</v>
      </c>
    </row>
    <row r="253" spans="1:4" hidden="1" x14ac:dyDescent="0.25">
      <c r="A253" s="2">
        <v>251</v>
      </c>
      <c r="B253" s="3">
        <v>153</v>
      </c>
      <c r="C253" s="4">
        <f>+VLOOKUP(B253,[1]Inventory!$C$3:$I$293,7,0)</f>
        <v>113.42774897999999</v>
      </c>
      <c r="D253" s="3" t="s">
        <v>5</v>
      </c>
    </row>
    <row r="254" spans="1:4" hidden="1" x14ac:dyDescent="0.25">
      <c r="A254" s="2">
        <v>252</v>
      </c>
      <c r="B254" s="3">
        <v>154</v>
      </c>
      <c r="C254" s="4">
        <f>+VLOOKUP(B254,[1]Inventory!$C$3:$I$293,7,0)</f>
        <v>113.42774897999999</v>
      </c>
      <c r="D254" s="3" t="s">
        <v>5</v>
      </c>
    </row>
    <row r="255" spans="1:4" hidden="1" x14ac:dyDescent="0.25">
      <c r="A255" s="2">
        <v>253</v>
      </c>
      <c r="B255" s="3">
        <v>155</v>
      </c>
      <c r="C255" s="4">
        <f>+VLOOKUP(B255,[1]Inventory!$C$3:$I$293,7,0)</f>
        <v>113.42774897999999</v>
      </c>
      <c r="D255" s="3" t="s">
        <v>5</v>
      </c>
    </row>
    <row r="256" spans="1:4" hidden="1" x14ac:dyDescent="0.25">
      <c r="A256" s="2">
        <v>254</v>
      </c>
      <c r="B256" s="3">
        <v>156</v>
      </c>
      <c r="C256" s="4">
        <f>+VLOOKUP(B256,[1]Inventory!$C$3:$I$293,7,0)</f>
        <v>113.42774897999999</v>
      </c>
      <c r="D256" s="3" t="s">
        <v>5</v>
      </c>
    </row>
    <row r="257" spans="1:4" x14ac:dyDescent="0.25">
      <c r="A257" s="2">
        <v>255</v>
      </c>
      <c r="B257" s="3">
        <v>157</v>
      </c>
      <c r="C257" s="4">
        <f>+VLOOKUP(B257,[1]Inventory!$C$3:$I$293,7,0)</f>
        <v>113.42774897999999</v>
      </c>
      <c r="D257" s="3" t="s">
        <v>4</v>
      </c>
    </row>
    <row r="258" spans="1:4" x14ac:dyDescent="0.25">
      <c r="A258" s="2">
        <v>256</v>
      </c>
      <c r="B258" s="3">
        <v>158</v>
      </c>
      <c r="C258" s="4">
        <f>+VLOOKUP(B258,[1]Inventory!$C$3:$I$293,7,0)</f>
        <v>113.42774897999999</v>
      </c>
      <c r="D258" s="3" t="s">
        <v>4</v>
      </c>
    </row>
    <row r="259" spans="1:4" x14ac:dyDescent="0.25">
      <c r="A259" s="2">
        <v>257</v>
      </c>
      <c r="B259" s="3">
        <v>159</v>
      </c>
      <c r="C259" s="4">
        <f>+VLOOKUP(B259,[1]Inventory!$C$3:$I$293,7,0)</f>
        <v>113.42774897999999</v>
      </c>
      <c r="D259" s="3" t="s">
        <v>4</v>
      </c>
    </row>
    <row r="260" spans="1:4" x14ac:dyDescent="0.25">
      <c r="A260" s="2">
        <v>258</v>
      </c>
      <c r="B260" s="3">
        <v>160</v>
      </c>
      <c r="C260" s="4">
        <f>+VLOOKUP(B260,[1]Inventory!$C$3:$I$293,7,0)</f>
        <v>113.42774897999999</v>
      </c>
      <c r="D260" s="3" t="s">
        <v>4</v>
      </c>
    </row>
    <row r="261" spans="1:4" hidden="1" x14ac:dyDescent="0.25">
      <c r="A261" s="2">
        <v>259</v>
      </c>
      <c r="B261" s="3">
        <v>161</v>
      </c>
      <c r="C261" s="4">
        <f>+VLOOKUP(B261,[1]Inventory!$C$3:$I$293,7,0)</f>
        <v>113.42774897999999</v>
      </c>
      <c r="D261" s="3" t="s">
        <v>5</v>
      </c>
    </row>
    <row r="262" spans="1:4" hidden="1" x14ac:dyDescent="0.25">
      <c r="A262" s="2">
        <v>260</v>
      </c>
      <c r="B262" s="3">
        <v>162</v>
      </c>
      <c r="C262" s="4">
        <f>+VLOOKUP(B262,[1]Inventory!$C$3:$I$293,7,0)</f>
        <v>113.42774897999999</v>
      </c>
      <c r="D262" s="3" t="s">
        <v>5</v>
      </c>
    </row>
    <row r="263" spans="1:4" hidden="1" x14ac:dyDescent="0.25">
      <c r="A263" s="2">
        <v>261</v>
      </c>
      <c r="B263" s="3">
        <v>163</v>
      </c>
      <c r="C263" s="4">
        <f>+VLOOKUP(B263,[1]Inventory!$C$3:$I$293,7,0)</f>
        <v>113.42774897999999</v>
      </c>
      <c r="D263" s="3" t="s">
        <v>5</v>
      </c>
    </row>
    <row r="264" spans="1:4" hidden="1" x14ac:dyDescent="0.25">
      <c r="A264" s="2">
        <v>262</v>
      </c>
      <c r="B264" s="3">
        <v>164</v>
      </c>
      <c r="C264" s="4">
        <f>+VLOOKUP(B264,[1]Inventory!$C$3:$I$293,7,0)</f>
        <v>113.42774897999999</v>
      </c>
      <c r="D264" s="3" t="s">
        <v>5</v>
      </c>
    </row>
    <row r="265" spans="1:4" hidden="1" x14ac:dyDescent="0.25">
      <c r="A265" s="2">
        <v>263</v>
      </c>
      <c r="B265" s="3">
        <v>165</v>
      </c>
      <c r="C265" s="4">
        <f>+VLOOKUP(B265,[1]Inventory!$C$3:$I$293,7,0)</f>
        <v>113.42774897999999</v>
      </c>
      <c r="D265" s="3" t="s">
        <v>5</v>
      </c>
    </row>
    <row r="266" spans="1:4" hidden="1" x14ac:dyDescent="0.25">
      <c r="A266" s="2">
        <v>264</v>
      </c>
      <c r="B266" s="3">
        <v>166</v>
      </c>
      <c r="C266" s="4">
        <f>+VLOOKUP(B266,[1]Inventory!$C$3:$I$293,7,0)</f>
        <v>113.42774897999999</v>
      </c>
      <c r="D266" s="3" t="s">
        <v>5</v>
      </c>
    </row>
    <row r="267" spans="1:4" hidden="1" x14ac:dyDescent="0.25">
      <c r="A267" s="2">
        <v>265</v>
      </c>
      <c r="B267" s="3">
        <v>167</v>
      </c>
      <c r="C267" s="4">
        <f>+VLOOKUP(B267,[1]Inventory!$C$3:$I$293,7,0)</f>
        <v>113.42774897999999</v>
      </c>
      <c r="D267" s="3" t="s">
        <v>5</v>
      </c>
    </row>
    <row r="268" spans="1:4" hidden="1" x14ac:dyDescent="0.25">
      <c r="A268" s="2">
        <v>266</v>
      </c>
      <c r="B268" s="3">
        <v>168</v>
      </c>
      <c r="C268" s="4">
        <f>+VLOOKUP(B268,[1]Inventory!$C$3:$I$293,7,0)</f>
        <v>113.42774897999999</v>
      </c>
      <c r="D268" s="3" t="s">
        <v>5</v>
      </c>
    </row>
    <row r="269" spans="1:4" hidden="1" x14ac:dyDescent="0.25">
      <c r="A269" s="2">
        <v>267</v>
      </c>
      <c r="B269" s="3">
        <v>169</v>
      </c>
      <c r="C269" s="4">
        <f>+VLOOKUP(B269,[1]Inventory!$C$3:$I$293,7,0)</f>
        <v>113.42774897999999</v>
      </c>
      <c r="D269" s="3" t="s">
        <v>5</v>
      </c>
    </row>
    <row r="270" spans="1:4" hidden="1" x14ac:dyDescent="0.25">
      <c r="A270" s="2">
        <v>268</v>
      </c>
      <c r="B270" s="3">
        <v>170</v>
      </c>
      <c r="C270" s="4">
        <f>+VLOOKUP(B270,[1]Inventory!$C$3:$I$293,7,0)</f>
        <v>113.42774897999999</v>
      </c>
      <c r="D270" s="3" t="s">
        <v>5</v>
      </c>
    </row>
    <row r="271" spans="1:4" x14ac:dyDescent="0.25">
      <c r="A271" s="2">
        <v>269</v>
      </c>
      <c r="B271" s="3">
        <v>171</v>
      </c>
      <c r="C271" s="4">
        <f>+VLOOKUP(B271,[1]Inventory!$C$3:$I$293,7,0)</f>
        <v>113.42774897999999</v>
      </c>
      <c r="D271" s="3" t="s">
        <v>4</v>
      </c>
    </row>
    <row r="272" spans="1:4" x14ac:dyDescent="0.25">
      <c r="A272" s="2">
        <v>270</v>
      </c>
      <c r="B272" s="3">
        <v>172</v>
      </c>
      <c r="C272" s="4">
        <f>+VLOOKUP(B272,[1]Inventory!$C$3:$I$293,7,0)</f>
        <v>113.42774897999999</v>
      </c>
      <c r="D272" s="3" t="s">
        <v>4</v>
      </c>
    </row>
    <row r="273" spans="1:4" x14ac:dyDescent="0.25">
      <c r="A273" s="2">
        <v>271</v>
      </c>
      <c r="B273" s="3">
        <v>173</v>
      </c>
      <c r="C273" s="4">
        <f>+VLOOKUP(B273,[1]Inventory!$C$3:$I$293,7,0)</f>
        <v>113.42774897999999</v>
      </c>
      <c r="D273" s="3" t="s">
        <v>4</v>
      </c>
    </row>
    <row r="274" spans="1:4" x14ac:dyDescent="0.25">
      <c r="A274" s="2">
        <v>272</v>
      </c>
      <c r="B274" s="3">
        <v>174</v>
      </c>
      <c r="C274" s="4">
        <f>+VLOOKUP(B274,[1]Inventory!$C$3:$I$293,7,0)</f>
        <v>113.42774897999999</v>
      </c>
      <c r="D274" s="3" t="s">
        <v>4</v>
      </c>
    </row>
    <row r="275" spans="1:4" x14ac:dyDescent="0.25">
      <c r="A275" s="2">
        <v>273</v>
      </c>
      <c r="B275" s="3">
        <v>175</v>
      </c>
      <c r="C275" s="4">
        <f>+VLOOKUP(B275,[1]Inventory!$C$3:$I$293,7,0)</f>
        <v>113.42774897999999</v>
      </c>
      <c r="D275" s="3" t="s">
        <v>4</v>
      </c>
    </row>
    <row r="276" spans="1:4" x14ac:dyDescent="0.25">
      <c r="A276" s="2">
        <v>274</v>
      </c>
      <c r="B276" s="3">
        <v>176</v>
      </c>
      <c r="C276" s="4">
        <f>+VLOOKUP(B276,[1]Inventory!$C$3:$I$293,7,0)</f>
        <v>113.42774897999999</v>
      </c>
      <c r="D276" s="3" t="s">
        <v>4</v>
      </c>
    </row>
    <row r="277" spans="1:4" hidden="1" x14ac:dyDescent="0.25">
      <c r="A277" s="2">
        <v>275</v>
      </c>
      <c r="B277" s="3">
        <v>288</v>
      </c>
      <c r="C277" s="4">
        <f>+VLOOKUP(B277,[1]Inventory!$C$3:$I$293,7,0)</f>
        <v>104.43471999999998</v>
      </c>
      <c r="D277" s="3" t="s">
        <v>5</v>
      </c>
    </row>
    <row r="278" spans="1:4" hidden="1" x14ac:dyDescent="0.25">
      <c r="A278" s="2">
        <v>276</v>
      </c>
      <c r="B278" s="3">
        <v>1</v>
      </c>
      <c r="C278" s="4">
        <f>+VLOOKUP(B278,[1]Inventory!$C$3:$I$293,7,0)</f>
        <v>104.43471999999998</v>
      </c>
      <c r="D278" s="3" t="s">
        <v>5</v>
      </c>
    </row>
    <row r="279" spans="1:4" hidden="1" x14ac:dyDescent="0.25">
      <c r="A279" s="2">
        <v>277</v>
      </c>
      <c r="B279" s="3">
        <v>5</v>
      </c>
      <c r="C279" s="4">
        <f>+VLOOKUP(B279,[1]Inventory!$C$3:$I$293,7,0)</f>
        <v>174.68776</v>
      </c>
      <c r="D279" s="3" t="s">
        <v>5</v>
      </c>
    </row>
    <row r="280" spans="1:4" hidden="1" x14ac:dyDescent="0.25">
      <c r="A280" s="2">
        <v>278</v>
      </c>
      <c r="B280" s="3">
        <v>42</v>
      </c>
      <c r="C280" s="4">
        <f>+VLOOKUP(B280,[1]Inventory!$C$3:$I$293,7,0)</f>
        <v>179.4</v>
      </c>
      <c r="D280" s="3" t="s">
        <v>5</v>
      </c>
    </row>
    <row r="281" spans="1:4" hidden="1" x14ac:dyDescent="0.25">
      <c r="A281" s="2">
        <v>279</v>
      </c>
      <c r="B281" s="3">
        <v>43</v>
      </c>
      <c r="C281" s="4">
        <f>+VLOOKUP(B281,[1]Inventory!$C$3:$I$293,7,0)</f>
        <v>134.05964</v>
      </c>
      <c r="D281" s="3" t="s">
        <v>5</v>
      </c>
    </row>
    <row r="282" spans="1:4" hidden="1" x14ac:dyDescent="0.25">
      <c r="A282" s="2">
        <v>280</v>
      </c>
      <c r="B282" s="3">
        <v>54</v>
      </c>
      <c r="C282" s="4">
        <f>+VLOOKUP(B282,[1]Inventory!$C$3:$I$293,7,0)</f>
        <v>136.16459999999998</v>
      </c>
      <c r="D282" s="3" t="s">
        <v>5</v>
      </c>
    </row>
    <row r="283" spans="1:4" hidden="1" x14ac:dyDescent="0.25">
      <c r="A283" s="2">
        <v>281</v>
      </c>
      <c r="B283" s="3">
        <v>74</v>
      </c>
      <c r="C283" s="4">
        <f>+VLOOKUP(B283,[1]Inventory!$C$3:$I$293,7,0)</f>
        <v>129.46699999999998</v>
      </c>
      <c r="D283" s="3" t="s">
        <v>5</v>
      </c>
    </row>
    <row r="284" spans="1:4" hidden="1" x14ac:dyDescent="0.25">
      <c r="A284" s="2">
        <v>282</v>
      </c>
      <c r="B284" s="3">
        <v>88</v>
      </c>
      <c r="C284" s="4">
        <f>+VLOOKUP(B284,[1]Inventory!$C$3:$I$293,7,0)</f>
        <v>118.84652</v>
      </c>
      <c r="D284" s="3" t="s">
        <v>5</v>
      </c>
    </row>
    <row r="285" spans="1:4" hidden="1" x14ac:dyDescent="0.25">
      <c r="A285" s="2">
        <v>283</v>
      </c>
      <c r="B285" s="3">
        <v>178</v>
      </c>
      <c r="C285" s="4">
        <f>+VLOOKUP(B285,[1]Inventory!$C$3:$I$293,7,0)</f>
        <v>157.88395999999997</v>
      </c>
      <c r="D285" s="3" t="s">
        <v>5</v>
      </c>
    </row>
    <row r="286" spans="1:4" hidden="1" x14ac:dyDescent="0.25">
      <c r="A286" s="2">
        <v>284</v>
      </c>
      <c r="B286" s="3">
        <v>225</v>
      </c>
      <c r="C286" s="4">
        <f>+VLOOKUP(B286,[1]Inventory!$C$3:$I$293,7,0)</f>
        <v>127.19459999999999</v>
      </c>
      <c r="D286" s="3" t="s">
        <v>5</v>
      </c>
    </row>
    <row r="287" spans="1:4" hidden="1" x14ac:dyDescent="0.25">
      <c r="A287" s="2">
        <v>285</v>
      </c>
      <c r="B287" s="3">
        <v>179</v>
      </c>
      <c r="C287" s="4">
        <f>+VLOOKUP(B287,[1]Inventory!$C$3:$I$293,7,0)</f>
        <v>165.23935999999998</v>
      </c>
      <c r="D287" s="3" t="s">
        <v>5</v>
      </c>
    </row>
    <row r="288" spans="1:4" hidden="1" x14ac:dyDescent="0.25">
      <c r="A288" s="2">
        <v>286</v>
      </c>
      <c r="B288" s="3">
        <v>233</v>
      </c>
      <c r="C288" s="4">
        <f>+VLOOKUP(B288,[1]Inventory!$C$3:$I$293,7,0)</f>
        <v>168.85128</v>
      </c>
      <c r="D288" s="3" t="s">
        <v>5</v>
      </c>
    </row>
    <row r="289" spans="1:4" hidden="1" x14ac:dyDescent="0.25">
      <c r="A289" s="2">
        <v>287</v>
      </c>
      <c r="B289" s="3">
        <v>255</v>
      </c>
      <c r="C289" s="4">
        <f>+VLOOKUP(B289,[1]Inventory!$C$3:$I$293,7,0)</f>
        <v>130.97396000000001</v>
      </c>
      <c r="D289" s="3" t="s">
        <v>5</v>
      </c>
    </row>
    <row r="290" spans="1:4" hidden="1" x14ac:dyDescent="0.25">
      <c r="A290" s="2">
        <v>288</v>
      </c>
      <c r="B290" s="3">
        <v>263</v>
      </c>
      <c r="C290" s="4">
        <f>+VLOOKUP(B290,[1]Inventory!$C$3:$I$293,7,0)</f>
        <v>179.4</v>
      </c>
      <c r="D290" s="3" t="s">
        <v>5</v>
      </c>
    </row>
    <row r="291" spans="1:4" hidden="1" x14ac:dyDescent="0.25">
      <c r="A291" s="2">
        <v>289</v>
      </c>
      <c r="B291" s="3">
        <v>289</v>
      </c>
      <c r="C291" s="4">
        <f>+VLOOKUP(B291,[1]Inventory!$C$3:$I$293,7,0)</f>
        <v>172.69043999999997</v>
      </c>
      <c r="D291" s="3" t="s">
        <v>5</v>
      </c>
    </row>
    <row r="292" spans="1:4" hidden="1" x14ac:dyDescent="0.25">
      <c r="A292" s="2">
        <v>290</v>
      </c>
      <c r="B292" s="3">
        <v>290</v>
      </c>
      <c r="C292" s="4">
        <f>+VLOOKUP(B292,[1]Inventory!$C$3:$I$293,7,0)</f>
        <v>141.97716</v>
      </c>
      <c r="D292" s="3" t="s">
        <v>5</v>
      </c>
    </row>
    <row r="293" spans="1:4" hidden="1" x14ac:dyDescent="0.25">
      <c r="A293" s="2">
        <v>291</v>
      </c>
      <c r="B293" s="3">
        <v>291</v>
      </c>
      <c r="C293" s="4">
        <f>+VLOOKUP(B293,[1]Inventory!$C$3:$I$293,7,0)</f>
        <v>121.22895199999999</v>
      </c>
      <c r="D293" s="3" t="s">
        <v>5</v>
      </c>
    </row>
  </sheetData>
  <autoFilter ref="A2:D293" xr:uid="{00000000-0001-0000-0000-000000000000}">
    <filterColumn colId="3">
      <filters>
        <filter val="VILLA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28D04-4C12-422B-AE89-4EEE3F4AC4B3}">
  <dimension ref="C1:P23"/>
  <sheetViews>
    <sheetView workbookViewId="0">
      <selection activeCell="H23" sqref="H23"/>
    </sheetView>
  </sheetViews>
  <sheetFormatPr defaultRowHeight="15" x14ac:dyDescent="0.25"/>
  <cols>
    <col min="3" max="3" width="10.85546875" bestFit="1" customWidth="1"/>
    <col min="4" max="4" width="17.28515625" bestFit="1" customWidth="1"/>
    <col min="5" max="5" width="17.42578125" bestFit="1" customWidth="1"/>
    <col min="6" max="6" width="11.5703125" style="8" bestFit="1" customWidth="1"/>
    <col min="7" max="7" width="12.5703125" style="8" bestFit="1" customWidth="1"/>
    <col min="8" max="8" width="16.85546875" bestFit="1" customWidth="1"/>
    <col min="9" max="9" width="10" bestFit="1" customWidth="1"/>
    <col min="11" max="11" width="18" bestFit="1" customWidth="1"/>
    <col min="12" max="12" width="16.85546875" bestFit="1" customWidth="1"/>
    <col min="15" max="15" width="15.28515625" style="8" bestFit="1" customWidth="1"/>
  </cols>
  <sheetData>
    <row r="1" spans="3:16" x14ac:dyDescent="0.25">
      <c r="K1" s="8">
        <v>13000000</v>
      </c>
      <c r="L1" s="8">
        <v>18000000</v>
      </c>
    </row>
    <row r="2" spans="3:16" x14ac:dyDescent="0.25">
      <c r="K2" s="8">
        <v>80000</v>
      </c>
      <c r="L2" s="8">
        <v>90000</v>
      </c>
    </row>
    <row r="3" spans="3:16" x14ac:dyDescent="0.25">
      <c r="C3" s="7" t="s">
        <v>7</v>
      </c>
      <c r="D3" s="9" t="s">
        <v>9</v>
      </c>
      <c r="E3" s="9" t="s">
        <v>10</v>
      </c>
      <c r="F3" s="10" t="s">
        <v>11</v>
      </c>
      <c r="G3" s="10" t="s">
        <v>12</v>
      </c>
      <c r="I3" t="s">
        <v>12</v>
      </c>
    </row>
    <row r="4" spans="3:16" x14ac:dyDescent="0.25">
      <c r="C4" s="6" t="s">
        <v>5</v>
      </c>
      <c r="D4" s="8">
        <v>233</v>
      </c>
      <c r="E4" s="8">
        <v>28282.993720119997</v>
      </c>
      <c r="F4" s="8">
        <f>E4*9</f>
        <v>254546.94348107997</v>
      </c>
      <c r="G4" s="8">
        <f>F4/10.764</f>
        <v>23647.988060301002</v>
      </c>
      <c r="K4" s="8">
        <f>K2*E4</f>
        <v>2262639497.6095996</v>
      </c>
      <c r="L4" s="8">
        <f>L2*E4</f>
        <v>2545469434.8107996</v>
      </c>
    </row>
    <row r="5" spans="3:16" x14ac:dyDescent="0.25">
      <c r="C5" s="6" t="s">
        <v>4</v>
      </c>
      <c r="D5" s="8">
        <v>58</v>
      </c>
      <c r="E5" s="8">
        <v>6664.8500180559986</v>
      </c>
      <c r="F5" s="8">
        <f>E5*9</f>
        <v>59983.650162503989</v>
      </c>
      <c r="G5" s="8">
        <f>F5/10.764</f>
        <v>5572.6170719531765</v>
      </c>
      <c r="K5" s="8">
        <f>K1*D5</f>
        <v>754000000</v>
      </c>
      <c r="L5" s="8">
        <f>L1*D5</f>
        <v>1044000000</v>
      </c>
    </row>
    <row r="6" spans="3:16" x14ac:dyDescent="0.25">
      <c r="D6" s="10">
        <f t="shared" ref="D6:F6" si="0">SUM(D4:D5)</f>
        <v>291</v>
      </c>
      <c r="E6" s="11">
        <f t="shared" si="0"/>
        <v>34947.843738175994</v>
      </c>
      <c r="F6" s="10">
        <f t="shared" si="0"/>
        <v>314530.59364358394</v>
      </c>
      <c r="G6" s="10">
        <f>SUM(G4:G5)</f>
        <v>29220.605132254179</v>
      </c>
      <c r="I6" s="10">
        <v>29392.184000000001</v>
      </c>
      <c r="K6" s="20">
        <f>SUM(K4:K5)</f>
        <v>3016639497.6095996</v>
      </c>
      <c r="L6" s="20">
        <f>SUM(L4:L5)</f>
        <v>3589469434.8107996</v>
      </c>
    </row>
    <row r="7" spans="3:16" x14ac:dyDescent="0.25">
      <c r="K7" s="20">
        <f>ROUND(K6,-7)</f>
        <v>3020000000</v>
      </c>
      <c r="L7" s="20">
        <f>ROUND(L6,-7)</f>
        <v>3590000000</v>
      </c>
    </row>
    <row r="9" spans="3:16" x14ac:dyDescent="0.25">
      <c r="E9" s="15">
        <v>16.318750000000001</v>
      </c>
      <c r="F9" s="8" t="s">
        <v>96</v>
      </c>
    </row>
    <row r="10" spans="3:16" x14ac:dyDescent="0.25">
      <c r="E10" s="8">
        <v>78982.75</v>
      </c>
      <c r="F10" s="8" t="s">
        <v>97</v>
      </c>
    </row>
    <row r="11" spans="3:16" x14ac:dyDescent="0.25">
      <c r="E11" s="21">
        <f>E10*9</f>
        <v>710844.75</v>
      </c>
      <c r="F11" s="8" t="s">
        <v>11</v>
      </c>
    </row>
    <row r="12" spans="3:16" x14ac:dyDescent="0.25">
      <c r="E12" s="21">
        <f>E11/10.764</f>
        <v>66039.088628762547</v>
      </c>
      <c r="F12" s="8" t="s">
        <v>12</v>
      </c>
      <c r="N12" t="s">
        <v>105</v>
      </c>
    </row>
    <row r="13" spans="3:16" x14ac:dyDescent="0.25">
      <c r="F13" t="s">
        <v>98</v>
      </c>
      <c r="G13" s="8" t="s">
        <v>99</v>
      </c>
      <c r="H13" t="s">
        <v>100</v>
      </c>
      <c r="M13" t="s">
        <v>103</v>
      </c>
      <c r="N13">
        <v>2899.45</v>
      </c>
      <c r="O13" s="8">
        <f>N13*10^5</f>
        <v>289945000</v>
      </c>
    </row>
    <row r="14" spans="3:16" x14ac:dyDescent="0.25">
      <c r="F14" s="15">
        <f>E9</f>
        <v>16.318750000000001</v>
      </c>
      <c r="G14" s="8">
        <f>Sheet6!J5</f>
        <v>130000000</v>
      </c>
      <c r="H14" s="8">
        <f>G14*F14</f>
        <v>2121437500.0000002</v>
      </c>
      <c r="M14" t="s">
        <v>103</v>
      </c>
      <c r="N14">
        <v>585.65</v>
      </c>
      <c r="O14" s="8">
        <f>N14*10^5</f>
        <v>58565000</v>
      </c>
      <c r="P14" s="24">
        <f>O14/O13</f>
        <v>0.20198658366241873</v>
      </c>
    </row>
    <row r="15" spans="3:16" x14ac:dyDescent="0.25">
      <c r="E15" t="s">
        <v>48</v>
      </c>
      <c r="F15" s="15">
        <f>Sheet5!G2</f>
        <v>97041.789999999979</v>
      </c>
      <c r="G15" s="8">
        <v>2800</v>
      </c>
      <c r="H15" s="8">
        <f>G15*F15</f>
        <v>271717011.99999994</v>
      </c>
      <c r="M15" t="s">
        <v>104</v>
      </c>
      <c r="N15">
        <v>3270.7</v>
      </c>
      <c r="O15" s="8">
        <f>N15*10^5</f>
        <v>327070000</v>
      </c>
    </row>
    <row r="16" spans="3:16" x14ac:dyDescent="0.25">
      <c r="E16" t="s">
        <v>106</v>
      </c>
      <c r="F16" s="15">
        <f>E11</f>
        <v>710844.75</v>
      </c>
      <c r="G16" s="8">
        <v>500</v>
      </c>
      <c r="H16" s="8">
        <f>G16*F16</f>
        <v>355422375</v>
      </c>
      <c r="O16" s="8">
        <f>SUM(O13:O15)</f>
        <v>675580000</v>
      </c>
    </row>
    <row r="17" spans="6:15" x14ac:dyDescent="0.25">
      <c r="H17" s="20">
        <f>SUM(H14:H16)</f>
        <v>2748576887</v>
      </c>
    </row>
    <row r="18" spans="6:15" x14ac:dyDescent="0.25">
      <c r="H18" s="20">
        <f>ROUND(H17,-7)</f>
        <v>2750000000</v>
      </c>
      <c r="O18" s="8">
        <v>500</v>
      </c>
    </row>
    <row r="19" spans="6:15" x14ac:dyDescent="0.25">
      <c r="H19" s="20">
        <f>H18*0.85</f>
        <v>2337500000</v>
      </c>
      <c r="O19" s="8">
        <f>O18*E11</f>
        <v>355422375</v>
      </c>
    </row>
    <row r="20" spans="6:15" x14ac:dyDescent="0.25">
      <c r="H20" s="20">
        <f>H18*0.75</f>
        <v>2062500000</v>
      </c>
    </row>
    <row r="21" spans="6:15" x14ac:dyDescent="0.25">
      <c r="F21" t="s">
        <v>98</v>
      </c>
      <c r="G21" s="8" t="s">
        <v>101</v>
      </c>
      <c r="H21" t="s">
        <v>102</v>
      </c>
    </row>
    <row r="22" spans="6:15" x14ac:dyDescent="0.25">
      <c r="F22" s="8">
        <f>E10</f>
        <v>78982.75</v>
      </c>
      <c r="G22" s="8">
        <v>18400</v>
      </c>
      <c r="H22" s="8">
        <f>G22*F22</f>
        <v>1453282600</v>
      </c>
    </row>
    <row r="23" spans="6:15" x14ac:dyDescent="0.25">
      <c r="H23" s="15">
        <f>H22/H14</f>
        <v>0.68504615384615375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78C84-2434-46AC-8392-3FF383223469}">
  <dimension ref="B1:G31"/>
  <sheetViews>
    <sheetView workbookViewId="0">
      <selection activeCell="F7" sqref="F7"/>
    </sheetView>
  </sheetViews>
  <sheetFormatPr defaultRowHeight="15" x14ac:dyDescent="0.25"/>
  <cols>
    <col min="2" max="2" width="9.140625" style="13"/>
    <col min="3" max="4" width="9.140625" style="12"/>
    <col min="6" max="6" width="11.140625" style="12" bestFit="1" customWidth="1"/>
    <col min="7" max="7" width="11" style="12" bestFit="1" customWidth="1"/>
  </cols>
  <sheetData>
    <row r="1" spans="2:7" x14ac:dyDescent="0.25">
      <c r="E1">
        <f>SUM(E3:E31)</f>
        <v>291</v>
      </c>
      <c r="F1" s="12">
        <f>SUM(F3:F31)</f>
        <v>29392.190999999995</v>
      </c>
      <c r="G1" s="12">
        <f>SUM(G3:G31)</f>
        <v>35153.060435999985</v>
      </c>
    </row>
    <row r="2" spans="2:7" x14ac:dyDescent="0.25">
      <c r="B2" s="13" t="s">
        <v>13</v>
      </c>
      <c r="C2" s="12" t="s">
        <v>14</v>
      </c>
      <c r="E2" t="s">
        <v>15</v>
      </c>
      <c r="F2" s="12" t="s">
        <v>14</v>
      </c>
      <c r="G2" s="12" t="s">
        <v>45</v>
      </c>
    </row>
    <row r="3" spans="2:7" x14ac:dyDescent="0.25">
      <c r="B3" s="13" t="s">
        <v>16</v>
      </c>
      <c r="C3" s="12">
        <v>106.88</v>
      </c>
      <c r="D3" s="12">
        <f>C3*10.764/9</f>
        <v>127.82847999999997</v>
      </c>
      <c r="E3">
        <v>21</v>
      </c>
      <c r="F3" s="12">
        <f>E3*C3</f>
        <v>2244.48</v>
      </c>
      <c r="G3" s="12">
        <f>F3*10.764/9</f>
        <v>2684.3980799999999</v>
      </c>
    </row>
    <row r="4" spans="2:7" x14ac:dyDescent="0.25">
      <c r="B4" s="13" t="s">
        <v>17</v>
      </c>
      <c r="C4" s="12">
        <v>96</v>
      </c>
      <c r="D4" s="12">
        <f t="shared" ref="D4:D31" si="0">C4*10.764/9</f>
        <v>114.816</v>
      </c>
      <c r="E4">
        <v>101</v>
      </c>
      <c r="F4" s="12">
        <f t="shared" ref="F4:F31" si="1">E4*C4</f>
        <v>9696</v>
      </c>
      <c r="G4" s="12">
        <f t="shared" ref="G4:G31" si="2">F4*10.764/9</f>
        <v>11596.415999999999</v>
      </c>
    </row>
    <row r="5" spans="2:7" x14ac:dyDescent="0.25">
      <c r="B5" s="13" t="s">
        <v>18</v>
      </c>
      <c r="C5" s="12">
        <v>127.5</v>
      </c>
      <c r="D5" s="12">
        <f t="shared" si="0"/>
        <v>152.48999999999998</v>
      </c>
      <c r="E5">
        <v>1</v>
      </c>
      <c r="F5" s="12">
        <f t="shared" si="1"/>
        <v>127.5</v>
      </c>
      <c r="G5" s="12">
        <f t="shared" si="2"/>
        <v>152.48999999999998</v>
      </c>
    </row>
    <row r="6" spans="2:7" x14ac:dyDescent="0.25">
      <c r="B6" s="13" t="s">
        <v>19</v>
      </c>
      <c r="C6" s="12">
        <v>94.89</v>
      </c>
      <c r="D6" s="12">
        <f t="shared" si="0"/>
        <v>113.48844</v>
      </c>
      <c r="E6">
        <v>37</v>
      </c>
      <c r="F6" s="12">
        <f t="shared" si="1"/>
        <v>3510.93</v>
      </c>
      <c r="G6" s="12">
        <f t="shared" si="2"/>
        <v>4199.0722799999994</v>
      </c>
    </row>
    <row r="7" spans="2:7" x14ac:dyDescent="0.25">
      <c r="B7" s="13" t="s">
        <v>20</v>
      </c>
      <c r="C7" s="12">
        <v>118.645</v>
      </c>
      <c r="D7" s="12">
        <f t="shared" si="0"/>
        <v>141.89941999999999</v>
      </c>
      <c r="E7">
        <v>14</v>
      </c>
      <c r="F7" s="12">
        <f t="shared" si="1"/>
        <v>1661.03</v>
      </c>
      <c r="G7" s="12">
        <f t="shared" si="2"/>
        <v>1986.5918799999999</v>
      </c>
    </row>
    <row r="8" spans="2:7" x14ac:dyDescent="0.25">
      <c r="B8" s="13" t="s">
        <v>21</v>
      </c>
      <c r="C8" s="12">
        <v>118.60599999999999</v>
      </c>
      <c r="D8" s="12">
        <f t="shared" si="0"/>
        <v>141.85277599999998</v>
      </c>
      <c r="E8">
        <v>7</v>
      </c>
      <c r="F8" s="12">
        <f t="shared" si="1"/>
        <v>830.24199999999996</v>
      </c>
      <c r="G8" s="12">
        <f t="shared" si="2"/>
        <v>992.96943199999987</v>
      </c>
    </row>
    <row r="9" spans="2:7" x14ac:dyDescent="0.25">
      <c r="B9" s="13" t="s">
        <v>22</v>
      </c>
      <c r="C9" s="12">
        <v>95.744</v>
      </c>
      <c r="D9" s="12">
        <f t="shared" si="0"/>
        <v>114.50982399999998</v>
      </c>
      <c r="E9">
        <v>3</v>
      </c>
      <c r="F9" s="12">
        <f t="shared" si="1"/>
        <v>287.23199999999997</v>
      </c>
      <c r="G9" s="12">
        <f t="shared" si="2"/>
        <v>343.52947199999994</v>
      </c>
    </row>
    <row r="10" spans="2:7" x14ac:dyDescent="0.25">
      <c r="B10" s="13" t="s">
        <v>23</v>
      </c>
      <c r="C10" s="12">
        <v>103.64100000000001</v>
      </c>
      <c r="D10" s="12">
        <f t="shared" si="0"/>
        <v>123.95463599999999</v>
      </c>
      <c r="E10">
        <v>20</v>
      </c>
      <c r="F10" s="12">
        <f t="shared" si="1"/>
        <v>2072.8200000000002</v>
      </c>
      <c r="G10" s="12">
        <f t="shared" si="2"/>
        <v>2479.0927200000001</v>
      </c>
    </row>
    <row r="11" spans="2:7" x14ac:dyDescent="0.25">
      <c r="B11" s="13" t="s">
        <v>24</v>
      </c>
      <c r="C11" s="12">
        <v>121.535</v>
      </c>
      <c r="D11" s="12">
        <f t="shared" si="0"/>
        <v>145.35586000000001</v>
      </c>
      <c r="E11">
        <v>9</v>
      </c>
      <c r="F11" s="12">
        <f t="shared" si="1"/>
        <v>1093.8150000000001</v>
      </c>
      <c r="G11" s="12">
        <f t="shared" si="2"/>
        <v>1308.2027399999999</v>
      </c>
    </row>
    <row r="12" spans="2:7" x14ac:dyDescent="0.25">
      <c r="B12" s="13" t="s">
        <v>25</v>
      </c>
      <c r="C12" s="12">
        <v>83.965000000000003</v>
      </c>
      <c r="D12" s="12">
        <f t="shared" si="0"/>
        <v>100.42214</v>
      </c>
      <c r="E12">
        <v>16</v>
      </c>
      <c r="F12" s="12">
        <f t="shared" si="1"/>
        <v>1343.44</v>
      </c>
      <c r="G12" s="12">
        <f t="shared" si="2"/>
        <v>1606.75424</v>
      </c>
    </row>
    <row r="13" spans="2:7" x14ac:dyDescent="0.25">
      <c r="B13" s="13" t="s">
        <v>26</v>
      </c>
      <c r="C13" s="12">
        <v>102.688</v>
      </c>
      <c r="D13" s="12">
        <f t="shared" si="0"/>
        <v>122.81484799999998</v>
      </c>
      <c r="E13">
        <v>21</v>
      </c>
      <c r="F13" s="12">
        <f t="shared" si="1"/>
        <v>2156.4479999999999</v>
      </c>
      <c r="G13" s="12">
        <f t="shared" si="2"/>
        <v>2579.1118079999997</v>
      </c>
    </row>
    <row r="14" spans="2:7" x14ac:dyDescent="0.25">
      <c r="B14" s="13" t="s">
        <v>27</v>
      </c>
      <c r="C14" s="12">
        <v>94.825999999999993</v>
      </c>
      <c r="D14" s="12">
        <f t="shared" si="0"/>
        <v>113.41189599999998</v>
      </c>
      <c r="E14">
        <v>24</v>
      </c>
      <c r="F14" s="12">
        <f t="shared" si="1"/>
        <v>2275.8239999999996</v>
      </c>
      <c r="G14" s="12">
        <f t="shared" si="2"/>
        <v>2721.8855039999994</v>
      </c>
    </row>
    <row r="15" spans="2:7" x14ac:dyDescent="0.25">
      <c r="B15" s="13" t="s">
        <v>28</v>
      </c>
      <c r="C15" s="12">
        <v>106.55</v>
      </c>
      <c r="D15" s="12">
        <f t="shared" si="0"/>
        <v>127.43379999999999</v>
      </c>
      <c r="E15">
        <v>1</v>
      </c>
      <c r="F15" s="12">
        <f t="shared" si="1"/>
        <v>106.55</v>
      </c>
      <c r="G15" s="12">
        <f t="shared" si="2"/>
        <v>127.43379999999999</v>
      </c>
    </row>
    <row r="16" spans="2:7" x14ac:dyDescent="0.25">
      <c r="B16" s="13" t="s">
        <v>29</v>
      </c>
      <c r="C16" s="12">
        <v>87.32</v>
      </c>
      <c r="D16" s="12">
        <f t="shared" si="0"/>
        <v>104.43471999999998</v>
      </c>
      <c r="E16">
        <v>1</v>
      </c>
      <c r="F16" s="12">
        <f t="shared" si="1"/>
        <v>87.32</v>
      </c>
      <c r="G16" s="12">
        <f t="shared" si="2"/>
        <v>104.43471999999998</v>
      </c>
    </row>
    <row r="17" spans="2:7" x14ac:dyDescent="0.25">
      <c r="B17" s="13" t="s">
        <v>30</v>
      </c>
      <c r="C17" s="12">
        <v>146.06</v>
      </c>
      <c r="D17" s="12">
        <f t="shared" si="0"/>
        <v>174.68776</v>
      </c>
      <c r="E17">
        <v>1</v>
      </c>
      <c r="F17" s="12">
        <f t="shared" si="1"/>
        <v>146.06</v>
      </c>
      <c r="G17" s="12">
        <f t="shared" si="2"/>
        <v>174.68776</v>
      </c>
    </row>
    <row r="18" spans="2:7" x14ac:dyDescent="0.25">
      <c r="B18" s="13" t="s">
        <v>31</v>
      </c>
      <c r="C18" s="12">
        <v>150</v>
      </c>
      <c r="D18" s="12">
        <f t="shared" si="0"/>
        <v>179.39999999999998</v>
      </c>
      <c r="E18">
        <v>1</v>
      </c>
      <c r="F18" s="12">
        <f t="shared" si="1"/>
        <v>150</v>
      </c>
      <c r="G18" s="12">
        <f t="shared" si="2"/>
        <v>179.39999999999998</v>
      </c>
    </row>
    <row r="19" spans="2:7" x14ac:dyDescent="0.25">
      <c r="B19" s="13" t="s">
        <v>32</v>
      </c>
      <c r="C19" s="12">
        <v>112.09</v>
      </c>
      <c r="D19" s="12">
        <f t="shared" si="0"/>
        <v>134.05964</v>
      </c>
      <c r="E19">
        <v>1</v>
      </c>
      <c r="F19" s="12">
        <f t="shared" si="1"/>
        <v>112.09</v>
      </c>
      <c r="G19" s="12">
        <f t="shared" si="2"/>
        <v>134.05964</v>
      </c>
    </row>
    <row r="20" spans="2:7" x14ac:dyDescent="0.25">
      <c r="B20" s="13" t="s">
        <v>33</v>
      </c>
      <c r="C20" s="12">
        <v>122.4</v>
      </c>
      <c r="D20" s="12">
        <f t="shared" si="0"/>
        <v>146.3904</v>
      </c>
      <c r="E20">
        <v>1</v>
      </c>
      <c r="F20" s="12">
        <f t="shared" si="1"/>
        <v>122.4</v>
      </c>
      <c r="G20" s="12">
        <f t="shared" si="2"/>
        <v>146.3904</v>
      </c>
    </row>
    <row r="21" spans="2:7" x14ac:dyDescent="0.25">
      <c r="B21" s="13" t="s">
        <v>34</v>
      </c>
      <c r="C21" s="12">
        <v>108.25</v>
      </c>
      <c r="D21" s="12">
        <f t="shared" si="0"/>
        <v>129.46699999999998</v>
      </c>
      <c r="E21">
        <v>1</v>
      </c>
      <c r="F21" s="12">
        <f t="shared" si="1"/>
        <v>108.25</v>
      </c>
      <c r="G21" s="12">
        <f t="shared" si="2"/>
        <v>129.46699999999998</v>
      </c>
    </row>
    <row r="22" spans="2:7" x14ac:dyDescent="0.25">
      <c r="B22" s="13" t="s">
        <v>35</v>
      </c>
      <c r="C22" s="12">
        <v>99.34</v>
      </c>
      <c r="D22" s="12">
        <f t="shared" si="0"/>
        <v>118.81063999999999</v>
      </c>
      <c r="E22">
        <v>1</v>
      </c>
      <c r="F22" s="12">
        <f t="shared" si="1"/>
        <v>99.34</v>
      </c>
      <c r="G22" s="12">
        <f t="shared" si="2"/>
        <v>118.81063999999999</v>
      </c>
    </row>
    <row r="23" spans="2:7" x14ac:dyDescent="0.25">
      <c r="B23" s="13" t="s">
        <v>36</v>
      </c>
      <c r="C23" s="12">
        <v>132.01</v>
      </c>
      <c r="D23" s="12">
        <f t="shared" si="0"/>
        <v>157.88396</v>
      </c>
      <c r="E23">
        <v>1</v>
      </c>
      <c r="F23" s="12">
        <f t="shared" si="1"/>
        <v>132.01</v>
      </c>
      <c r="G23" s="12">
        <f t="shared" si="2"/>
        <v>157.88396</v>
      </c>
    </row>
    <row r="24" spans="2:7" x14ac:dyDescent="0.25">
      <c r="B24" s="13" t="s">
        <v>37</v>
      </c>
      <c r="C24" s="12">
        <v>113.67</v>
      </c>
      <c r="D24" s="12">
        <f t="shared" si="0"/>
        <v>135.94932</v>
      </c>
      <c r="E24">
        <v>1</v>
      </c>
      <c r="F24" s="12">
        <f t="shared" si="1"/>
        <v>113.67</v>
      </c>
      <c r="G24" s="12">
        <f t="shared" si="2"/>
        <v>135.94932</v>
      </c>
    </row>
    <row r="25" spans="2:7" x14ac:dyDescent="0.25">
      <c r="B25" s="13" t="s">
        <v>38</v>
      </c>
      <c r="C25" s="12">
        <v>147.66999999999999</v>
      </c>
      <c r="D25" s="12">
        <f t="shared" si="0"/>
        <v>176.61331999999999</v>
      </c>
      <c r="E25">
        <v>1</v>
      </c>
      <c r="F25" s="12">
        <f t="shared" si="1"/>
        <v>147.66999999999999</v>
      </c>
      <c r="G25" s="12">
        <f t="shared" si="2"/>
        <v>176.61331999999999</v>
      </c>
    </row>
    <row r="26" spans="2:7" x14ac:dyDescent="0.25">
      <c r="B26" s="13" t="s">
        <v>39</v>
      </c>
      <c r="C26" s="12">
        <v>144.18</v>
      </c>
      <c r="D26" s="12">
        <f t="shared" si="0"/>
        <v>172.43928</v>
      </c>
      <c r="E26">
        <v>1</v>
      </c>
      <c r="F26" s="12">
        <f t="shared" si="1"/>
        <v>144.18</v>
      </c>
      <c r="G26" s="12">
        <f t="shared" si="2"/>
        <v>172.43928</v>
      </c>
    </row>
    <row r="27" spans="2:7" x14ac:dyDescent="0.25">
      <c r="B27" s="13" t="s">
        <v>40</v>
      </c>
      <c r="C27" s="12">
        <v>110.49</v>
      </c>
      <c r="D27" s="12">
        <f t="shared" si="0"/>
        <v>132.14603999999997</v>
      </c>
      <c r="E27">
        <v>1</v>
      </c>
      <c r="F27" s="12">
        <f t="shared" si="1"/>
        <v>110.49</v>
      </c>
      <c r="G27" s="12">
        <f t="shared" si="2"/>
        <v>132.14603999999997</v>
      </c>
    </row>
    <row r="28" spans="2:7" x14ac:dyDescent="0.25">
      <c r="B28" s="13" t="s">
        <v>43</v>
      </c>
      <c r="C28" s="12">
        <v>150</v>
      </c>
      <c r="D28" s="12">
        <f t="shared" si="0"/>
        <v>179.39999999999998</v>
      </c>
      <c r="E28">
        <v>1</v>
      </c>
      <c r="F28" s="12">
        <f t="shared" si="1"/>
        <v>150</v>
      </c>
      <c r="G28" s="12">
        <f t="shared" si="2"/>
        <v>179.39999999999998</v>
      </c>
    </row>
    <row r="29" spans="2:7" x14ac:dyDescent="0.25">
      <c r="B29" s="13" t="s">
        <v>41</v>
      </c>
      <c r="C29" s="12">
        <v>144.24</v>
      </c>
      <c r="D29" s="12">
        <f t="shared" si="0"/>
        <v>172.51103999999998</v>
      </c>
      <c r="E29">
        <v>1</v>
      </c>
      <c r="F29" s="12">
        <f t="shared" si="1"/>
        <v>144.24</v>
      </c>
      <c r="G29" s="12">
        <f t="shared" si="2"/>
        <v>172.51103999999998</v>
      </c>
    </row>
    <row r="30" spans="2:7" x14ac:dyDescent="0.25">
      <c r="B30" s="13" t="s">
        <v>42</v>
      </c>
      <c r="C30" s="12">
        <v>118.04</v>
      </c>
      <c r="D30" s="12">
        <f t="shared" si="0"/>
        <v>141.17583999999999</v>
      </c>
      <c r="E30">
        <v>1</v>
      </c>
      <c r="F30" s="12">
        <f t="shared" si="1"/>
        <v>118.04</v>
      </c>
      <c r="G30" s="12">
        <f t="shared" si="2"/>
        <v>141.17583999999999</v>
      </c>
    </row>
    <row r="31" spans="2:7" x14ac:dyDescent="0.25">
      <c r="B31" s="13" t="s">
        <v>44</v>
      </c>
      <c r="C31" s="12">
        <v>100.12</v>
      </c>
      <c r="D31" s="12">
        <f t="shared" si="0"/>
        <v>119.74351999999999</v>
      </c>
      <c r="E31">
        <v>1</v>
      </c>
      <c r="F31" s="12">
        <f t="shared" si="1"/>
        <v>100.12</v>
      </c>
      <c r="G31" s="12">
        <f t="shared" si="2"/>
        <v>119.74351999999999</v>
      </c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ACA07-B2E7-42BD-9EEE-0D2F4F136884}">
  <dimension ref="C2:M29"/>
  <sheetViews>
    <sheetView workbookViewId="0">
      <selection activeCell="I3" sqref="I3"/>
    </sheetView>
  </sheetViews>
  <sheetFormatPr defaultRowHeight="15" x14ac:dyDescent="0.25"/>
  <cols>
    <col min="3" max="3" width="8.5703125" bestFit="1" customWidth="1"/>
    <col min="4" max="4" width="5.85546875" customWidth="1"/>
    <col min="5" max="5" width="15.28515625" bestFit="1" customWidth="1"/>
    <col min="6" max="6" width="10.140625" style="15" bestFit="1" customWidth="1"/>
    <col min="7" max="7" width="14.85546875" style="15" bestFit="1" customWidth="1"/>
    <col min="8" max="8" width="8.140625" style="15" customWidth="1"/>
    <col min="9" max="9" width="14.28515625" bestFit="1" customWidth="1"/>
    <col min="10" max="10" width="12.5703125" style="8" bestFit="1" customWidth="1"/>
    <col min="11" max="11" width="14.28515625" style="8" bestFit="1" customWidth="1"/>
    <col min="12" max="12" width="14" bestFit="1" customWidth="1"/>
    <col min="13" max="13" width="10" bestFit="1" customWidth="1"/>
  </cols>
  <sheetData>
    <row r="2" spans="3:13" x14ac:dyDescent="0.25">
      <c r="D2">
        <f>SUM(D4:D29)</f>
        <v>58</v>
      </c>
      <c r="G2" s="15">
        <f>SUM(G4:G29)</f>
        <v>97041.789999999979</v>
      </c>
    </row>
    <row r="3" spans="3:13" s="13" customFormat="1" x14ac:dyDescent="0.25">
      <c r="C3" s="14" t="s">
        <v>46</v>
      </c>
      <c r="D3" s="14" t="s">
        <v>15</v>
      </c>
      <c r="E3" s="14" t="s">
        <v>47</v>
      </c>
      <c r="F3" s="16" t="s">
        <v>49</v>
      </c>
      <c r="G3" s="16" t="s">
        <v>60</v>
      </c>
      <c r="H3" s="22"/>
      <c r="I3" s="14" t="s">
        <v>91</v>
      </c>
      <c r="J3" s="17" t="s">
        <v>92</v>
      </c>
      <c r="K3" s="17" t="s">
        <v>93</v>
      </c>
      <c r="L3" s="14" t="s">
        <v>94</v>
      </c>
    </row>
    <row r="4" spans="3:13" x14ac:dyDescent="0.25">
      <c r="C4" s="13">
        <v>55</v>
      </c>
      <c r="D4" s="13">
        <v>1</v>
      </c>
      <c r="E4">
        <v>114.51</v>
      </c>
      <c r="F4" s="15">
        <v>1666.16</v>
      </c>
      <c r="G4" s="15">
        <f>F4*D4</f>
        <v>1666.16</v>
      </c>
      <c r="H4" s="15">
        <v>1.6416280000000001</v>
      </c>
      <c r="I4" s="8">
        <f>H4*10^7</f>
        <v>16416280</v>
      </c>
      <c r="J4" s="8">
        <f>F4*3000</f>
        <v>4998480</v>
      </c>
      <c r="K4" s="8">
        <f>I4-J4</f>
        <v>11417800</v>
      </c>
      <c r="L4" s="20">
        <f>K4/E4</f>
        <v>99710.068989607884</v>
      </c>
      <c r="M4" s="8">
        <f>I4/F4</f>
        <v>9852.7632400249677</v>
      </c>
    </row>
    <row r="5" spans="3:13" x14ac:dyDescent="0.25">
      <c r="C5" s="13" t="s">
        <v>50</v>
      </c>
      <c r="D5" s="13">
        <v>2</v>
      </c>
      <c r="E5">
        <v>114.51</v>
      </c>
      <c r="F5" s="15">
        <v>1666.16</v>
      </c>
      <c r="G5" s="15">
        <f t="shared" ref="G5:G29" si="0">F5*D5</f>
        <v>3332.32</v>
      </c>
      <c r="H5" s="15">
        <v>1.5408592000000001</v>
      </c>
      <c r="I5" s="8">
        <f t="shared" ref="I5:I29" si="1">H5*10^7</f>
        <v>15408592.000000002</v>
      </c>
      <c r="J5" s="8">
        <f t="shared" ref="J5:J29" si="2">F5*3000</f>
        <v>4998480</v>
      </c>
      <c r="K5" s="8">
        <f t="shared" ref="K5:K29" si="3">I5-J5</f>
        <v>10410112.000000002</v>
      </c>
      <c r="L5" s="20">
        <f t="shared" ref="L5:L29" si="4">K5/E5</f>
        <v>90910.068989607913</v>
      </c>
      <c r="M5" s="8">
        <f t="shared" ref="M5:M29" si="5">I5/F5</f>
        <v>9247.9665818408812</v>
      </c>
    </row>
    <row r="6" spans="3:13" x14ac:dyDescent="0.25">
      <c r="C6" s="13">
        <v>58</v>
      </c>
      <c r="D6" s="13">
        <v>1</v>
      </c>
      <c r="E6">
        <v>100.42</v>
      </c>
      <c r="F6" s="15">
        <v>1428.94</v>
      </c>
      <c r="G6" s="15">
        <f t="shared" si="0"/>
        <v>1428.94</v>
      </c>
      <c r="H6" s="15">
        <v>1.4293264000000001</v>
      </c>
      <c r="I6" s="8">
        <f t="shared" si="1"/>
        <v>14293264.000000002</v>
      </c>
      <c r="J6" s="8">
        <f t="shared" si="2"/>
        <v>4286820</v>
      </c>
      <c r="K6" s="8">
        <f t="shared" si="3"/>
        <v>10006444.000000002</v>
      </c>
      <c r="L6" s="20">
        <f t="shared" si="4"/>
        <v>99645.927106154166</v>
      </c>
      <c r="M6" s="8">
        <f t="shared" si="5"/>
        <v>10002.704102341597</v>
      </c>
    </row>
    <row r="7" spans="3:13" x14ac:dyDescent="0.25">
      <c r="C7" s="13">
        <v>59</v>
      </c>
      <c r="D7" s="13">
        <v>1</v>
      </c>
      <c r="E7">
        <v>100.42</v>
      </c>
      <c r="F7" s="15">
        <v>1428.94</v>
      </c>
      <c r="G7" s="15">
        <f t="shared" si="0"/>
        <v>1428.94</v>
      </c>
      <c r="H7" s="15">
        <v>1.3409568000000001</v>
      </c>
      <c r="I7" s="8">
        <f t="shared" si="1"/>
        <v>13409568</v>
      </c>
      <c r="J7" s="8">
        <f t="shared" si="2"/>
        <v>4286820</v>
      </c>
      <c r="K7" s="8">
        <f t="shared" si="3"/>
        <v>9122748</v>
      </c>
      <c r="L7" s="20">
        <f t="shared" si="4"/>
        <v>90845.927106154151</v>
      </c>
      <c r="M7" s="8">
        <f t="shared" si="5"/>
        <v>9384.2764566741771</v>
      </c>
    </row>
    <row r="8" spans="3:13" x14ac:dyDescent="0.25">
      <c r="C8" s="13">
        <v>72</v>
      </c>
      <c r="D8" s="13">
        <v>1</v>
      </c>
      <c r="E8">
        <v>100.42</v>
      </c>
      <c r="F8" s="15">
        <v>1428.94</v>
      </c>
      <c r="G8" s="15">
        <f t="shared" si="0"/>
        <v>1428.94</v>
      </c>
      <c r="H8" s="15">
        <v>1.3851416000000001</v>
      </c>
      <c r="I8" s="8">
        <f t="shared" si="1"/>
        <v>13851416</v>
      </c>
      <c r="J8" s="8">
        <f t="shared" si="2"/>
        <v>4286820</v>
      </c>
      <c r="K8" s="8">
        <f t="shared" si="3"/>
        <v>9564596</v>
      </c>
      <c r="L8" s="20">
        <f t="shared" si="4"/>
        <v>95245.927106154151</v>
      </c>
      <c r="M8" s="8">
        <f t="shared" si="5"/>
        <v>9693.490279507887</v>
      </c>
    </row>
    <row r="9" spans="3:13" x14ac:dyDescent="0.25">
      <c r="C9" s="13">
        <v>73</v>
      </c>
      <c r="D9" s="13">
        <v>1</v>
      </c>
      <c r="E9">
        <v>100.42</v>
      </c>
      <c r="F9" s="15">
        <v>1428.94</v>
      </c>
      <c r="G9" s="15">
        <f t="shared" si="0"/>
        <v>1428.94</v>
      </c>
      <c r="H9" s="15">
        <v>1.4735111999999999</v>
      </c>
      <c r="I9" s="8">
        <f t="shared" si="1"/>
        <v>14735112</v>
      </c>
      <c r="J9" s="8">
        <f t="shared" si="2"/>
        <v>4286820</v>
      </c>
      <c r="K9" s="8">
        <f t="shared" si="3"/>
        <v>10448292</v>
      </c>
      <c r="L9" s="20">
        <f t="shared" si="4"/>
        <v>104045.92710615415</v>
      </c>
      <c r="M9" s="8">
        <f t="shared" si="5"/>
        <v>10311.917925175305</v>
      </c>
    </row>
    <row r="10" spans="3:13" x14ac:dyDescent="0.25">
      <c r="C10" s="13" t="s">
        <v>51</v>
      </c>
      <c r="D10" s="13">
        <v>3</v>
      </c>
      <c r="E10">
        <v>122.81</v>
      </c>
      <c r="F10" s="15">
        <v>1797.8</v>
      </c>
      <c r="G10" s="15">
        <f t="shared" si="0"/>
        <v>5393.4</v>
      </c>
      <c r="H10" s="15">
        <v>1.7100603999999999</v>
      </c>
      <c r="I10" s="8">
        <f t="shared" si="1"/>
        <v>17100604</v>
      </c>
      <c r="J10" s="8">
        <f t="shared" si="2"/>
        <v>5393400</v>
      </c>
      <c r="K10" s="8">
        <f t="shared" si="3"/>
        <v>11707204</v>
      </c>
      <c r="L10" s="20">
        <f t="shared" si="4"/>
        <v>95327.774611188011</v>
      </c>
      <c r="M10" s="8">
        <f t="shared" si="5"/>
        <v>9511.9612860162415</v>
      </c>
    </row>
    <row r="11" spans="3:13" x14ac:dyDescent="0.25">
      <c r="C11" s="13">
        <v>96</v>
      </c>
      <c r="D11" s="13">
        <v>1</v>
      </c>
      <c r="E11">
        <v>122.81</v>
      </c>
      <c r="F11" s="15">
        <v>1797.8</v>
      </c>
      <c r="G11" s="15">
        <f t="shared" si="0"/>
        <v>1797.8</v>
      </c>
      <c r="H11" s="15">
        <v>1.8181331999999999</v>
      </c>
      <c r="I11" s="8">
        <f t="shared" si="1"/>
        <v>18181332</v>
      </c>
      <c r="J11" s="8">
        <f t="shared" si="2"/>
        <v>5393400</v>
      </c>
      <c r="K11" s="8">
        <f t="shared" si="3"/>
        <v>12787932</v>
      </c>
      <c r="L11" s="20">
        <f t="shared" si="4"/>
        <v>104127.77461118801</v>
      </c>
      <c r="M11" s="8">
        <f t="shared" si="5"/>
        <v>10113.100456113027</v>
      </c>
    </row>
    <row r="12" spans="3:13" x14ac:dyDescent="0.25">
      <c r="C12" s="13">
        <v>97</v>
      </c>
      <c r="D12" s="13">
        <v>1</v>
      </c>
      <c r="E12">
        <v>113.49</v>
      </c>
      <c r="F12" s="15">
        <v>1638.64</v>
      </c>
      <c r="G12" s="15">
        <f t="shared" si="0"/>
        <v>1638.64</v>
      </c>
      <c r="H12" s="15">
        <v>1.6229480000000001</v>
      </c>
      <c r="I12" s="8">
        <f t="shared" si="1"/>
        <v>16229480</v>
      </c>
      <c r="J12" s="8">
        <f t="shared" si="2"/>
        <v>4915920</v>
      </c>
      <c r="K12" s="8">
        <f t="shared" si="3"/>
        <v>11313560</v>
      </c>
      <c r="L12" s="20">
        <f t="shared" si="4"/>
        <v>99687.725790818586</v>
      </c>
      <c r="M12" s="8">
        <f t="shared" si="5"/>
        <v>9904.2376604989495</v>
      </c>
    </row>
    <row r="13" spans="3:13" x14ac:dyDescent="0.25">
      <c r="C13" s="13">
        <v>98</v>
      </c>
      <c r="D13" s="13">
        <v>1</v>
      </c>
      <c r="E13">
        <v>113.49</v>
      </c>
      <c r="F13" s="15">
        <v>1638.64</v>
      </c>
      <c r="G13" s="15">
        <f t="shared" si="0"/>
        <v>1638.64</v>
      </c>
      <c r="H13" s="15">
        <v>1.5230767999999999</v>
      </c>
      <c r="I13" s="8">
        <f t="shared" si="1"/>
        <v>15230767.999999998</v>
      </c>
      <c r="J13" s="8">
        <f t="shared" si="2"/>
        <v>4915920</v>
      </c>
      <c r="K13" s="8">
        <f t="shared" si="3"/>
        <v>10314847.999999998</v>
      </c>
      <c r="L13" s="20">
        <f t="shared" si="4"/>
        <v>90887.725790818557</v>
      </c>
      <c r="M13" s="8">
        <f t="shared" si="5"/>
        <v>9294.761509544498</v>
      </c>
    </row>
    <row r="14" spans="3:13" x14ac:dyDescent="0.25">
      <c r="C14" s="13" t="s">
        <v>52</v>
      </c>
      <c r="D14" s="13">
        <v>4</v>
      </c>
      <c r="E14">
        <v>113.49</v>
      </c>
      <c r="F14" s="15">
        <v>1638.64</v>
      </c>
      <c r="G14" s="15">
        <f t="shared" si="0"/>
        <v>6554.56</v>
      </c>
      <c r="H14" s="15">
        <v>1.5230767999999999</v>
      </c>
      <c r="I14" s="8">
        <f t="shared" si="1"/>
        <v>15230767.999999998</v>
      </c>
      <c r="J14" s="8">
        <f t="shared" si="2"/>
        <v>4915920</v>
      </c>
      <c r="K14" s="8">
        <f t="shared" si="3"/>
        <v>10314847.999999998</v>
      </c>
      <c r="L14" s="20">
        <f t="shared" si="4"/>
        <v>90887.725790818557</v>
      </c>
      <c r="M14" s="8">
        <f t="shared" si="5"/>
        <v>9294.761509544498</v>
      </c>
    </row>
    <row r="15" spans="3:13" x14ac:dyDescent="0.25">
      <c r="C15" s="13" t="s">
        <v>53</v>
      </c>
      <c r="D15" s="13">
        <v>4</v>
      </c>
      <c r="E15">
        <v>113.49</v>
      </c>
      <c r="F15" s="15">
        <v>1638.64</v>
      </c>
      <c r="G15" s="15">
        <f t="shared" si="0"/>
        <v>6554.56</v>
      </c>
      <c r="H15" s="15">
        <v>1.4890298</v>
      </c>
      <c r="I15" s="8">
        <f t="shared" si="1"/>
        <v>14890298</v>
      </c>
      <c r="J15" s="8">
        <f t="shared" si="2"/>
        <v>4915920</v>
      </c>
      <c r="K15" s="8">
        <f t="shared" si="3"/>
        <v>9974378</v>
      </c>
      <c r="L15" s="20">
        <f t="shared" si="4"/>
        <v>87887.725790818571</v>
      </c>
      <c r="M15" s="8">
        <f t="shared" si="5"/>
        <v>9086.9855489918464</v>
      </c>
    </row>
    <row r="16" spans="3:13" x14ac:dyDescent="0.25">
      <c r="C16" s="13">
        <v>157</v>
      </c>
      <c r="D16" s="13">
        <v>1</v>
      </c>
      <c r="E16">
        <v>113.49</v>
      </c>
      <c r="F16" s="15">
        <v>1631.6</v>
      </c>
      <c r="G16" s="15">
        <f t="shared" si="0"/>
        <v>1631.6</v>
      </c>
      <c r="H16" s="15">
        <v>1.5202960000000001</v>
      </c>
      <c r="I16" s="8">
        <f t="shared" si="1"/>
        <v>15202960</v>
      </c>
      <c r="J16" s="8">
        <f t="shared" si="2"/>
        <v>4894800</v>
      </c>
      <c r="K16" s="8">
        <f t="shared" si="3"/>
        <v>10308160</v>
      </c>
      <c r="L16" s="20">
        <f t="shared" si="4"/>
        <v>90828.795488589312</v>
      </c>
      <c r="M16" s="8">
        <f t="shared" si="5"/>
        <v>9317.8229958323118</v>
      </c>
    </row>
    <row r="17" spans="3:13" x14ac:dyDescent="0.25">
      <c r="C17" s="13">
        <v>158</v>
      </c>
      <c r="D17" s="13">
        <v>1</v>
      </c>
      <c r="E17">
        <v>113.49</v>
      </c>
      <c r="F17" s="15">
        <v>1631.6</v>
      </c>
      <c r="G17" s="15">
        <f t="shared" si="0"/>
        <v>1631.6</v>
      </c>
      <c r="H17" s="15">
        <v>1.6201144000000001</v>
      </c>
      <c r="I17" s="8">
        <f t="shared" si="1"/>
        <v>16201144</v>
      </c>
      <c r="J17" s="8">
        <f t="shared" si="2"/>
        <v>4894800</v>
      </c>
      <c r="K17" s="8">
        <f t="shared" si="3"/>
        <v>11306344</v>
      </c>
      <c r="L17" s="20">
        <f t="shared" si="4"/>
        <v>99624.143096308049</v>
      </c>
      <c r="M17" s="8">
        <f t="shared" si="5"/>
        <v>9929.6052954155439</v>
      </c>
    </row>
    <row r="18" spans="3:13" x14ac:dyDescent="0.25">
      <c r="C18" s="13">
        <v>159</v>
      </c>
      <c r="D18" s="13">
        <v>1</v>
      </c>
      <c r="E18">
        <v>113.49</v>
      </c>
      <c r="F18" s="15">
        <v>1631.6</v>
      </c>
      <c r="G18" s="15">
        <f t="shared" si="0"/>
        <v>1631.6</v>
      </c>
      <c r="H18" s="15">
        <v>1.6700235999999999</v>
      </c>
      <c r="I18" s="8">
        <f t="shared" si="1"/>
        <v>16700236</v>
      </c>
      <c r="J18" s="8">
        <f t="shared" si="2"/>
        <v>4894800</v>
      </c>
      <c r="K18" s="8">
        <f t="shared" si="3"/>
        <v>11805436</v>
      </c>
      <c r="L18" s="20">
        <f t="shared" si="4"/>
        <v>104021.81690016743</v>
      </c>
      <c r="M18" s="8">
        <f t="shared" si="5"/>
        <v>10235.49644520716</v>
      </c>
    </row>
    <row r="19" spans="3:13" x14ac:dyDescent="0.25">
      <c r="C19" s="13">
        <v>160</v>
      </c>
      <c r="D19" s="13">
        <v>1</v>
      </c>
      <c r="E19">
        <v>113.49</v>
      </c>
      <c r="F19" s="15">
        <v>1631.6</v>
      </c>
      <c r="G19" s="15">
        <f t="shared" si="0"/>
        <v>1631.6</v>
      </c>
      <c r="H19" s="15">
        <v>1.5702052</v>
      </c>
      <c r="I19" s="8">
        <f t="shared" si="1"/>
        <v>15702052</v>
      </c>
      <c r="J19" s="8">
        <f t="shared" si="2"/>
        <v>4894800</v>
      </c>
      <c r="K19" s="8">
        <f t="shared" si="3"/>
        <v>10807252</v>
      </c>
      <c r="L19" s="20">
        <f t="shared" si="4"/>
        <v>95226.469292448674</v>
      </c>
      <c r="M19" s="8">
        <f t="shared" si="5"/>
        <v>9623.7141456239278</v>
      </c>
    </row>
    <row r="20" spans="3:13" x14ac:dyDescent="0.25">
      <c r="C20" s="13">
        <v>171</v>
      </c>
      <c r="D20" s="13">
        <v>1</v>
      </c>
      <c r="E20">
        <v>113.49</v>
      </c>
      <c r="F20" s="15">
        <v>1631.6</v>
      </c>
      <c r="G20" s="15">
        <f t="shared" si="0"/>
        <v>1631.6</v>
      </c>
      <c r="H20" s="15">
        <v>1.6700235999999999</v>
      </c>
      <c r="I20" s="8">
        <f t="shared" si="1"/>
        <v>16700236</v>
      </c>
      <c r="J20" s="8">
        <f t="shared" si="2"/>
        <v>4894800</v>
      </c>
      <c r="K20" s="8">
        <f t="shared" si="3"/>
        <v>11805436</v>
      </c>
      <c r="L20" s="20">
        <f t="shared" si="4"/>
        <v>104021.81690016743</v>
      </c>
      <c r="M20" s="8">
        <f t="shared" si="5"/>
        <v>10235.49644520716</v>
      </c>
    </row>
    <row r="21" spans="3:13" x14ac:dyDescent="0.25">
      <c r="C21" s="13" t="s">
        <v>54</v>
      </c>
      <c r="D21" s="13">
        <v>5</v>
      </c>
      <c r="E21">
        <v>113.49</v>
      </c>
      <c r="F21" s="15">
        <v>1631.6</v>
      </c>
      <c r="G21" s="15">
        <f t="shared" si="0"/>
        <v>8158</v>
      </c>
      <c r="H21" s="15">
        <v>1.5702052</v>
      </c>
      <c r="I21" s="8">
        <f t="shared" si="1"/>
        <v>15702052</v>
      </c>
      <c r="J21" s="8">
        <f t="shared" si="2"/>
        <v>4894800</v>
      </c>
      <c r="K21" s="8">
        <f t="shared" si="3"/>
        <v>10807252</v>
      </c>
      <c r="L21" s="20">
        <f t="shared" si="4"/>
        <v>95226.469292448674</v>
      </c>
      <c r="M21" s="8">
        <f t="shared" si="5"/>
        <v>9623.7141456239278</v>
      </c>
    </row>
    <row r="22" spans="3:13" x14ac:dyDescent="0.25">
      <c r="C22" s="13" t="s">
        <v>55</v>
      </c>
      <c r="D22" s="13">
        <v>6</v>
      </c>
      <c r="E22">
        <v>114.82</v>
      </c>
      <c r="F22" s="15">
        <v>1688.65</v>
      </c>
      <c r="G22" s="15">
        <f t="shared" si="0"/>
        <v>10131.900000000001</v>
      </c>
      <c r="H22" s="15">
        <v>1.7115290000000001</v>
      </c>
      <c r="I22" s="8">
        <f t="shared" si="1"/>
        <v>17115290</v>
      </c>
      <c r="J22" s="8">
        <f t="shared" si="2"/>
        <v>5065950</v>
      </c>
      <c r="K22" s="8">
        <f t="shared" si="3"/>
        <v>12049340</v>
      </c>
      <c r="L22" s="20">
        <f t="shared" si="4"/>
        <v>104941.12523950532</v>
      </c>
      <c r="M22" s="8">
        <f t="shared" si="5"/>
        <v>10135.486927427235</v>
      </c>
    </row>
    <row r="23" spans="3:13" x14ac:dyDescent="0.25">
      <c r="C23" s="13" t="s">
        <v>56</v>
      </c>
      <c r="D23" s="13">
        <v>3</v>
      </c>
      <c r="E23">
        <v>114.82</v>
      </c>
      <c r="F23" s="15">
        <v>1688.65</v>
      </c>
      <c r="G23" s="15">
        <f t="shared" si="0"/>
        <v>5065.9500000000007</v>
      </c>
      <c r="H23" s="15">
        <v>1.7115290000000001</v>
      </c>
      <c r="I23" s="8">
        <f t="shared" si="1"/>
        <v>17115290</v>
      </c>
      <c r="J23" s="8">
        <f t="shared" si="2"/>
        <v>5065950</v>
      </c>
      <c r="K23" s="8">
        <f t="shared" si="3"/>
        <v>12049340</v>
      </c>
      <c r="L23" s="20">
        <f t="shared" si="4"/>
        <v>104941.12523950532</v>
      </c>
      <c r="M23" s="8">
        <f t="shared" si="5"/>
        <v>10135.486927427235</v>
      </c>
    </row>
    <row r="24" spans="3:13" x14ac:dyDescent="0.25">
      <c r="C24" s="13">
        <v>201</v>
      </c>
      <c r="D24" s="13">
        <v>1</v>
      </c>
      <c r="E24">
        <v>114.82</v>
      </c>
      <c r="F24" s="15">
        <v>1688.65</v>
      </c>
      <c r="G24" s="15">
        <f t="shared" si="0"/>
        <v>1688.65</v>
      </c>
      <c r="H24" s="15">
        <v>1.809129</v>
      </c>
      <c r="I24" s="8">
        <f t="shared" si="1"/>
        <v>18091290</v>
      </c>
      <c r="J24" s="8">
        <f t="shared" si="2"/>
        <v>5065950</v>
      </c>
      <c r="K24" s="8">
        <f t="shared" si="3"/>
        <v>13025340</v>
      </c>
      <c r="L24" s="20">
        <f t="shared" si="4"/>
        <v>113441.38651802823</v>
      </c>
      <c r="M24" s="8">
        <f t="shared" si="5"/>
        <v>10713.463417522873</v>
      </c>
    </row>
    <row r="25" spans="3:13" x14ac:dyDescent="0.25">
      <c r="C25" s="13">
        <v>226</v>
      </c>
      <c r="D25" s="13">
        <v>1</v>
      </c>
      <c r="E25">
        <v>114.82</v>
      </c>
      <c r="F25" s="15">
        <v>1688.65</v>
      </c>
      <c r="G25" s="15">
        <f t="shared" si="0"/>
        <v>1688.65</v>
      </c>
      <c r="H25" s="15">
        <v>1.6920126</v>
      </c>
      <c r="I25" s="8">
        <f t="shared" si="1"/>
        <v>16920126</v>
      </c>
      <c r="J25" s="8">
        <f t="shared" si="2"/>
        <v>5065950</v>
      </c>
      <c r="K25" s="8">
        <f t="shared" si="3"/>
        <v>11854176</v>
      </c>
      <c r="L25" s="20">
        <f t="shared" si="4"/>
        <v>103241.38651802823</v>
      </c>
      <c r="M25" s="8">
        <f t="shared" si="5"/>
        <v>10019.912948213068</v>
      </c>
    </row>
    <row r="26" spans="3:13" x14ac:dyDescent="0.25">
      <c r="C26" s="13" t="s">
        <v>57</v>
      </c>
      <c r="D26" s="13">
        <v>5</v>
      </c>
      <c r="E26">
        <v>114.82</v>
      </c>
      <c r="F26" s="15">
        <v>1688.65</v>
      </c>
      <c r="G26" s="15">
        <f t="shared" si="0"/>
        <v>8443.25</v>
      </c>
      <c r="H26" s="15">
        <v>1.5944156</v>
      </c>
      <c r="I26" s="8">
        <f t="shared" si="1"/>
        <v>15944156</v>
      </c>
      <c r="J26" s="8">
        <f t="shared" si="2"/>
        <v>5065950</v>
      </c>
      <c r="K26" s="8">
        <f t="shared" si="3"/>
        <v>10878206</v>
      </c>
      <c r="L26" s="20">
        <f t="shared" si="4"/>
        <v>94741.38651802823</v>
      </c>
      <c r="M26" s="8">
        <f t="shared" si="5"/>
        <v>9441.9542237882324</v>
      </c>
    </row>
    <row r="27" spans="3:13" x14ac:dyDescent="0.25">
      <c r="C27" s="13">
        <v>232</v>
      </c>
      <c r="D27" s="13">
        <v>1</v>
      </c>
      <c r="E27">
        <v>114.82</v>
      </c>
      <c r="F27" s="15">
        <v>1688.65</v>
      </c>
      <c r="G27" s="15">
        <f t="shared" si="0"/>
        <v>1688.65</v>
      </c>
      <c r="H27" s="15">
        <v>1.6920126</v>
      </c>
      <c r="I27" s="8">
        <f t="shared" si="1"/>
        <v>16920126</v>
      </c>
      <c r="J27" s="8">
        <f t="shared" si="2"/>
        <v>5065950</v>
      </c>
      <c r="K27" s="8">
        <f t="shared" si="3"/>
        <v>11854176</v>
      </c>
      <c r="L27" s="20">
        <f t="shared" si="4"/>
        <v>103241.38651802823</v>
      </c>
      <c r="M27" s="8">
        <f t="shared" si="5"/>
        <v>10019.912948213068</v>
      </c>
    </row>
    <row r="28" spans="3:13" x14ac:dyDescent="0.25">
      <c r="C28" s="13" t="s">
        <v>58</v>
      </c>
      <c r="D28" s="13">
        <v>6</v>
      </c>
      <c r="E28">
        <v>120.75</v>
      </c>
      <c r="F28" s="15">
        <v>1772.69</v>
      </c>
      <c r="G28" s="15">
        <f t="shared" si="0"/>
        <v>10636.14</v>
      </c>
      <c r="H28" s="15">
        <v>1.8502296</v>
      </c>
      <c r="I28" s="8">
        <f t="shared" si="1"/>
        <v>18502296</v>
      </c>
      <c r="J28" s="8">
        <f t="shared" si="2"/>
        <v>5318070</v>
      </c>
      <c r="K28" s="8">
        <f t="shared" si="3"/>
        <v>13184226</v>
      </c>
      <c r="L28" s="20">
        <f t="shared" si="4"/>
        <v>109186.13664596273</v>
      </c>
      <c r="M28" s="8">
        <f t="shared" si="5"/>
        <v>10437.412068664007</v>
      </c>
    </row>
    <row r="29" spans="3:13" x14ac:dyDescent="0.25">
      <c r="C29" s="13" t="s">
        <v>59</v>
      </c>
      <c r="D29" s="13">
        <v>4</v>
      </c>
      <c r="E29">
        <v>120.75</v>
      </c>
      <c r="F29" s="15">
        <v>1772.69</v>
      </c>
      <c r="G29" s="15">
        <f t="shared" si="0"/>
        <v>7090.76</v>
      </c>
      <c r="H29" s="15">
        <v>1.8502296</v>
      </c>
      <c r="I29" s="8">
        <f t="shared" si="1"/>
        <v>18502296</v>
      </c>
      <c r="J29" s="8">
        <f t="shared" si="2"/>
        <v>5318070</v>
      </c>
      <c r="K29" s="8">
        <f t="shared" si="3"/>
        <v>13184226</v>
      </c>
      <c r="L29" s="20">
        <f t="shared" si="4"/>
        <v>109186.13664596273</v>
      </c>
      <c r="M29" s="8">
        <f t="shared" si="5"/>
        <v>10437.412068664007</v>
      </c>
    </row>
  </sheetData>
  <autoFilter ref="C3:M29" xr:uid="{FFDACA07-B2E7-42BD-9EEE-0D2F4F136884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F7A20-629A-4F58-B408-CEFD63CF6D8E}">
  <dimension ref="C2:L18"/>
  <sheetViews>
    <sheetView workbookViewId="0">
      <selection activeCell="J12" sqref="J12"/>
    </sheetView>
  </sheetViews>
  <sheetFormatPr defaultRowHeight="15" x14ac:dyDescent="0.25"/>
  <cols>
    <col min="5" max="5" width="26.28515625" bestFit="1" customWidth="1"/>
    <col min="10" max="11" width="15.28515625" style="8" bestFit="1" customWidth="1"/>
  </cols>
  <sheetData>
    <row r="2" spans="3:12" x14ac:dyDescent="0.25">
      <c r="C2" s="18" t="s">
        <v>13</v>
      </c>
      <c r="D2" s="18" t="s">
        <v>46</v>
      </c>
      <c r="E2" s="18" t="s">
        <v>90</v>
      </c>
    </row>
    <row r="3" spans="3:12" x14ac:dyDescent="0.25">
      <c r="C3" s="19" t="s">
        <v>61</v>
      </c>
      <c r="D3" s="19" t="s">
        <v>63</v>
      </c>
      <c r="E3" s="19" t="s">
        <v>69</v>
      </c>
    </row>
    <row r="4" spans="3:12" x14ac:dyDescent="0.25">
      <c r="C4" s="19"/>
      <c r="D4" s="19" t="s">
        <v>64</v>
      </c>
      <c r="E4" s="19" t="s">
        <v>70</v>
      </c>
      <c r="J4" s="15">
        <v>13</v>
      </c>
      <c r="K4" s="15">
        <v>15</v>
      </c>
    </row>
    <row r="5" spans="3:12" x14ac:dyDescent="0.25">
      <c r="C5" s="19"/>
      <c r="D5" s="19" t="s">
        <v>62</v>
      </c>
      <c r="E5" s="19" t="s">
        <v>71</v>
      </c>
      <c r="J5" s="8">
        <f>J4*10^7</f>
        <v>130000000</v>
      </c>
      <c r="K5" s="8">
        <f>K4*10^7</f>
        <v>150000000</v>
      </c>
    </row>
    <row r="6" spans="3:12" x14ac:dyDescent="0.25">
      <c r="C6" s="19"/>
      <c r="D6" s="19" t="s">
        <v>55</v>
      </c>
      <c r="E6" s="19" t="s">
        <v>71</v>
      </c>
      <c r="J6" s="8">
        <v>4046.8449999999998</v>
      </c>
      <c r="K6" s="8">
        <v>4046.8449999999998</v>
      </c>
    </row>
    <row r="7" spans="3:12" x14ac:dyDescent="0.25">
      <c r="C7" s="19" t="s">
        <v>65</v>
      </c>
      <c r="D7" s="19" t="s">
        <v>66</v>
      </c>
      <c r="E7" s="19" t="s">
        <v>72</v>
      </c>
      <c r="J7" s="8">
        <f>J5/J6</f>
        <v>32123.790261302325</v>
      </c>
      <c r="K7" s="8">
        <f>K5/K6</f>
        <v>37065.911839964218</v>
      </c>
      <c r="L7" t="s">
        <v>95</v>
      </c>
    </row>
    <row r="8" spans="3:12" x14ac:dyDescent="0.25">
      <c r="C8" s="19"/>
      <c r="D8" s="19" t="s">
        <v>67</v>
      </c>
      <c r="E8" s="19" t="s">
        <v>73</v>
      </c>
      <c r="J8" s="8">
        <f>J7/10.764</f>
        <v>2984.3729339745751</v>
      </c>
      <c r="K8" s="8">
        <f>K7/10.764</f>
        <v>3443.5072315091247</v>
      </c>
    </row>
    <row r="9" spans="3:12" x14ac:dyDescent="0.25">
      <c r="C9" s="19"/>
      <c r="D9" s="19" t="s">
        <v>68</v>
      </c>
      <c r="E9" s="19" t="s">
        <v>73</v>
      </c>
      <c r="J9" s="8">
        <f>J8*9</f>
        <v>26859.356405771177</v>
      </c>
      <c r="K9" s="8">
        <f>K8*9</f>
        <v>30991.565083582122</v>
      </c>
    </row>
    <row r="10" spans="3:12" x14ac:dyDescent="0.25">
      <c r="C10" s="19" t="s">
        <v>74</v>
      </c>
      <c r="D10" s="19" t="s">
        <v>75</v>
      </c>
      <c r="E10" s="19" t="s">
        <v>72</v>
      </c>
    </row>
    <row r="11" spans="3:12" x14ac:dyDescent="0.25">
      <c r="C11" s="19"/>
      <c r="D11" s="19" t="s">
        <v>76</v>
      </c>
      <c r="E11" s="19" t="s">
        <v>73</v>
      </c>
      <c r="J11" s="8">
        <v>16.318750000000001</v>
      </c>
      <c r="K11" s="8">
        <v>16.318750000000001</v>
      </c>
    </row>
    <row r="12" spans="3:12" x14ac:dyDescent="0.25">
      <c r="C12" s="19"/>
      <c r="D12" s="19" t="s">
        <v>77</v>
      </c>
      <c r="E12" s="19" t="s">
        <v>78</v>
      </c>
      <c r="J12" s="8">
        <f>J11*J5</f>
        <v>2121437500.0000002</v>
      </c>
      <c r="K12" s="8">
        <f>K11*K5</f>
        <v>2447812500</v>
      </c>
    </row>
    <row r="13" spans="3:12" x14ac:dyDescent="0.25">
      <c r="C13" s="19"/>
      <c r="D13" s="19" t="s">
        <v>79</v>
      </c>
      <c r="E13" s="19" t="s">
        <v>72</v>
      </c>
    </row>
    <row r="14" spans="3:12" x14ac:dyDescent="0.25">
      <c r="C14" s="19" t="s">
        <v>80</v>
      </c>
      <c r="D14" s="19" t="s">
        <v>81</v>
      </c>
      <c r="E14" s="19" t="s">
        <v>82</v>
      </c>
    </row>
    <row r="15" spans="3:12" x14ac:dyDescent="0.25">
      <c r="C15" s="19"/>
      <c r="D15" s="19" t="s">
        <v>83</v>
      </c>
      <c r="E15" s="19" t="s">
        <v>78</v>
      </c>
    </row>
    <row r="16" spans="3:12" x14ac:dyDescent="0.25">
      <c r="C16" s="19" t="s">
        <v>84</v>
      </c>
      <c r="D16" s="19" t="s">
        <v>85</v>
      </c>
      <c r="E16" s="19" t="s">
        <v>86</v>
      </c>
    </row>
    <row r="17" spans="3:5" x14ac:dyDescent="0.25">
      <c r="C17" s="19" t="s">
        <v>87</v>
      </c>
      <c r="D17" s="19" t="s">
        <v>58</v>
      </c>
      <c r="E17" s="19" t="s">
        <v>71</v>
      </c>
    </row>
    <row r="18" spans="3:5" x14ac:dyDescent="0.25">
      <c r="C18" s="19" t="s">
        <v>88</v>
      </c>
      <c r="D18" s="19" t="s">
        <v>59</v>
      </c>
      <c r="E18" s="19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9C7B1-FF80-4472-B5BB-D937DB83C873}">
  <dimension ref="B3:F6"/>
  <sheetViews>
    <sheetView tabSelected="1" workbookViewId="0">
      <selection activeCell="H14" sqref="H14"/>
    </sheetView>
  </sheetViews>
  <sheetFormatPr defaultRowHeight="15" x14ac:dyDescent="0.25"/>
  <cols>
    <col min="6" max="6" width="11" bestFit="1" customWidth="1"/>
  </cols>
  <sheetData>
    <row r="3" spans="2:6" x14ac:dyDescent="0.25">
      <c r="B3">
        <v>1.1499999999999999</v>
      </c>
      <c r="C3">
        <f>B3*10^7</f>
        <v>11500000</v>
      </c>
      <c r="D3">
        <v>1107</v>
      </c>
      <c r="E3">
        <f>D3/9</f>
        <v>123</v>
      </c>
      <c r="F3" s="8">
        <f>C3/E3</f>
        <v>93495.934959349586</v>
      </c>
    </row>
    <row r="4" spans="2:6" x14ac:dyDescent="0.25">
      <c r="B4">
        <v>0.98</v>
      </c>
      <c r="C4">
        <f>B4*10^7</f>
        <v>9800000</v>
      </c>
      <c r="D4">
        <v>1026</v>
      </c>
      <c r="E4">
        <f>D4/9</f>
        <v>114</v>
      </c>
      <c r="F4" s="8">
        <f>C4/E4</f>
        <v>85964.912280701756</v>
      </c>
    </row>
    <row r="5" spans="2:6" x14ac:dyDescent="0.25">
      <c r="B5">
        <v>0.7</v>
      </c>
      <c r="C5">
        <f>B5*10^7</f>
        <v>7000000</v>
      </c>
      <c r="D5">
        <v>730</v>
      </c>
      <c r="E5">
        <f>D5/9</f>
        <v>81.111111111111114</v>
      </c>
      <c r="F5" s="8">
        <f>C5/E5</f>
        <v>86301.369863013693</v>
      </c>
    </row>
    <row r="6" spans="2:6" x14ac:dyDescent="0.25">
      <c r="B6">
        <v>1.1499999999999999</v>
      </c>
      <c r="C6">
        <f>B6*10^7</f>
        <v>11500000</v>
      </c>
      <c r="D6">
        <v>1107</v>
      </c>
      <c r="E6">
        <f>D6/9</f>
        <v>123</v>
      </c>
      <c r="F6" s="8">
        <f>C6/E6</f>
        <v>93495.934959349586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Sheet2</vt:lpstr>
      <vt:lpstr>Sheet1</vt:lpstr>
      <vt:lpstr>Sheet3</vt:lpstr>
      <vt:lpstr>Sheet4</vt:lpstr>
      <vt:lpstr>Sheet5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Gauravk</dc:creator>
  <cp:lastModifiedBy>Abhinav Chaturvedi</cp:lastModifiedBy>
  <dcterms:created xsi:type="dcterms:W3CDTF">2015-06-05T18:17:20Z</dcterms:created>
  <dcterms:modified xsi:type="dcterms:W3CDTF">2025-03-06T13:55:37Z</dcterms:modified>
</cp:coreProperties>
</file>