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KK Corp._Mumbai\VIS(2024-25)-PL816-738-1009_K12\Report\"/>
    </mc:Choice>
  </mc:AlternateContent>
  <xr:revisionPtr revIDLastSave="0" documentId="13_ncr:1_{4F320E8A-FDF6-4801-A6AA-783399BD87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8" i="1"/>
  <c r="A10" i="1" s="1"/>
  <c r="G3" i="1"/>
  <c r="N3" i="1"/>
  <c r="I3" i="1"/>
  <c r="C3" i="1"/>
  <c r="E3" i="1" s="1"/>
  <c r="F3" i="1" s="1"/>
  <c r="I4" i="1" l="1"/>
  <c r="F4" i="1"/>
  <c r="H3" i="1"/>
  <c r="G4" i="1" l="1"/>
</calcChain>
</file>

<file path=xl/sharedStrings.xml><?xml version="1.0" encoding="utf-8"?>
<sst xmlns="http://schemas.openxmlformats.org/spreadsheetml/2006/main" count="15" uniqueCount="12">
  <si>
    <t>Valuation Report</t>
  </si>
  <si>
    <t>Properties</t>
  </si>
  <si>
    <t>Area (Sq.ft.)</t>
  </si>
  <si>
    <t>carpet</t>
  </si>
  <si>
    <t>Rate</t>
  </si>
  <si>
    <t>MV</t>
  </si>
  <si>
    <t>Round Off</t>
  </si>
  <si>
    <t>RV</t>
  </si>
  <si>
    <t>DV</t>
  </si>
  <si>
    <t>SBI</t>
  </si>
  <si>
    <t>Godown K-11, APMC Market-II, Phase-II, Dana Bunder, Vashi, Navi Mumbai</t>
  </si>
  <si>
    <t>https://truerealtyvalue.com/property/gala-apmc-market-ii-vashi-navi-mumbai/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</si>
</sst>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1" applyFont="1"/>
    <xf numFmtId="10" fontId="0" fillId="0" borderId="0" xfId="2" applyNumberFormat="1" applyFont="1"/>
    <xf numFmtId="43" fontId="0" fillId="0" borderId="0" xfId="1" applyFont="1" applyAlignment="1">
      <alignment horizontal="center" vertical="center"/>
    </xf>
    <xf numFmtId="164" fontId="0" fillId="0" borderId="0" xfId="0" applyNumberFormat="1"/>
    <xf numFmtId="164" fontId="2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16</xdr:col>
      <xdr:colOff>137614</xdr:colOff>
      <xdr:row>20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F86F7-7B6A-C3FA-39B5-5211EE76DA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57" t="9172" r="5941" b="27798"/>
        <a:stretch/>
      </xdr:blipFill>
      <xdr:spPr>
        <a:xfrm>
          <a:off x="0" y="9524"/>
          <a:ext cx="9891214" cy="3962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H6" sqref="H6"/>
    </sheetView>
  </sheetViews>
  <sheetFormatPr defaultRowHeight="15" x14ac:dyDescent="0.25"/>
  <cols>
    <col min="1" max="1" width="55.7109375" customWidth="1"/>
    <col min="2" max="2" width="12.5703125" bestFit="1" customWidth="1"/>
    <col min="3" max="3" width="10" bestFit="1" customWidth="1"/>
    <col min="4" max="4" width="7.42578125" bestFit="1" customWidth="1"/>
    <col min="5" max="5" width="11.5703125" bestFit="1" customWidth="1"/>
    <col min="6" max="6" width="12.5703125" bestFit="1" customWidth="1"/>
    <col min="7" max="7" width="14.28515625" bestFit="1" customWidth="1"/>
    <col min="8" max="8" width="11.5703125" bestFit="1" customWidth="1"/>
    <col min="9" max="9" width="6.42578125" bestFit="1" customWidth="1"/>
    <col min="11" max="11" width="7.42578125" bestFit="1" customWidth="1"/>
    <col min="12" max="14" width="5.42578125" bestFit="1" customWidth="1"/>
  </cols>
  <sheetData>
    <row r="1" spans="1:16" x14ac:dyDescent="0.25">
      <c r="B1" s="1"/>
      <c r="C1" s="2"/>
      <c r="D1" s="2"/>
      <c r="E1" s="3"/>
      <c r="F1" s="3"/>
      <c r="G1" s="3"/>
      <c r="H1" s="3"/>
      <c r="I1" s="3"/>
      <c r="J1" s="1"/>
      <c r="K1" s="14" t="s">
        <v>0</v>
      </c>
      <c r="L1" s="14"/>
      <c r="M1" s="14"/>
    </row>
    <row r="2" spans="1:16" x14ac:dyDescent="0.25">
      <c r="A2" s="5" t="s">
        <v>1</v>
      </c>
      <c r="B2" s="6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/>
      <c r="K2" s="4" t="s">
        <v>4</v>
      </c>
      <c r="L2" s="4" t="s">
        <v>5</v>
      </c>
      <c r="M2" s="7" t="s">
        <v>7</v>
      </c>
      <c r="N2" s="8"/>
    </row>
    <row r="3" spans="1:16" x14ac:dyDescent="0.25">
      <c r="A3" t="s">
        <v>10</v>
      </c>
      <c r="B3" s="9">
        <v>1806.2</v>
      </c>
      <c r="C3" s="9">
        <f>B3</f>
        <v>1806.2</v>
      </c>
      <c r="D3" s="9">
        <v>17000</v>
      </c>
      <c r="E3" s="9">
        <f>D3*C3</f>
        <v>30705400</v>
      </c>
      <c r="F3" s="9">
        <f t="shared" ref="F3" si="0">ROUND(E3,-6)</f>
        <v>31000000</v>
      </c>
      <c r="G3" s="9">
        <f>F3*0.9</f>
        <v>27900000</v>
      </c>
      <c r="H3" s="9">
        <f>F3*0.75</f>
        <v>23250000</v>
      </c>
      <c r="I3" s="10">
        <f>M3</f>
        <v>2.57</v>
      </c>
      <c r="J3" s="11"/>
      <c r="K3" s="9">
        <v>21000</v>
      </c>
      <c r="L3" s="10">
        <v>2.71</v>
      </c>
      <c r="M3" s="10">
        <v>2.57</v>
      </c>
      <c r="N3" s="10">
        <f t="shared" ref="N3" si="1">M3/L3</f>
        <v>0.94833948339483387</v>
      </c>
      <c r="P3" t="s">
        <v>11</v>
      </c>
    </row>
    <row r="4" spans="1:16" x14ac:dyDescent="0.25">
      <c r="B4" s="10"/>
      <c r="C4" s="9"/>
      <c r="D4" s="9"/>
      <c r="F4" s="9">
        <f>SUM(F3:F3)</f>
        <v>31000000</v>
      </c>
      <c r="G4" s="9">
        <f>SUM(G3:G3)</f>
        <v>27900000</v>
      </c>
      <c r="H4" s="10"/>
      <c r="I4" s="10">
        <f>SUM(I3:I3)</f>
        <v>2.57</v>
      </c>
      <c r="J4" s="10"/>
      <c r="K4" s="9"/>
      <c r="L4" s="9"/>
      <c r="M4" s="9"/>
    </row>
    <row r="5" spans="1:16" x14ac:dyDescent="0.25">
      <c r="B5" s="10"/>
      <c r="C5" s="9"/>
      <c r="D5" s="9"/>
      <c r="J5" s="10"/>
      <c r="K5" s="9"/>
      <c r="L5" s="9"/>
      <c r="M5" s="9"/>
    </row>
    <row r="6" spans="1:16" x14ac:dyDescent="0.25">
      <c r="B6" s="10"/>
      <c r="C6" s="9"/>
      <c r="D6" s="9"/>
      <c r="G6" s="9"/>
      <c r="H6" s="9"/>
      <c r="J6" s="10"/>
      <c r="K6" s="9"/>
      <c r="L6" s="9"/>
      <c r="M6" s="9"/>
    </row>
    <row r="7" spans="1:16" x14ac:dyDescent="0.25">
      <c r="A7" s="9">
        <v>0.75</v>
      </c>
      <c r="B7" s="10"/>
      <c r="C7" s="9"/>
      <c r="D7" s="9"/>
      <c r="J7" s="10"/>
      <c r="K7" s="9"/>
      <c r="L7" s="9"/>
      <c r="M7" s="9"/>
    </row>
    <row r="8" spans="1:16" x14ac:dyDescent="0.25">
      <c r="A8" s="9">
        <f>A7*10^7</f>
        <v>7500000</v>
      </c>
      <c r="B8" s="10"/>
      <c r="C8" s="9">
        <f>C3*1200</f>
        <v>2167440</v>
      </c>
      <c r="D8" s="9"/>
      <c r="J8" s="10"/>
      <c r="K8" s="9"/>
      <c r="L8" s="9"/>
      <c r="M8" s="9"/>
    </row>
    <row r="9" spans="1:16" x14ac:dyDescent="0.25">
      <c r="A9" s="9">
        <v>450</v>
      </c>
      <c r="B9" s="10"/>
      <c r="C9" s="9">
        <f>C8*0.8</f>
        <v>1733952</v>
      </c>
      <c r="D9" s="9"/>
      <c r="E9" s="9"/>
      <c r="F9" s="9"/>
      <c r="J9" s="10"/>
      <c r="K9" s="9"/>
      <c r="L9" s="9"/>
      <c r="M9" s="9"/>
    </row>
    <row r="10" spans="1:16" x14ac:dyDescent="0.25">
      <c r="A10">
        <f>A8/A9</f>
        <v>16666.666666666668</v>
      </c>
      <c r="B10" s="12"/>
      <c r="C10" s="9"/>
      <c r="D10" s="9"/>
      <c r="J10" s="10"/>
      <c r="K10" s="9"/>
      <c r="L10" s="9"/>
      <c r="M10" s="9"/>
    </row>
    <row r="11" spans="1:16" x14ac:dyDescent="0.25">
      <c r="A11" s="9"/>
      <c r="B11" s="10"/>
      <c r="C11" s="9"/>
      <c r="D11" s="9"/>
      <c r="E11" s="9"/>
      <c r="F11" s="9"/>
      <c r="J11" s="10"/>
      <c r="K11" s="9"/>
      <c r="L11" s="9"/>
      <c r="M11" s="9"/>
    </row>
    <row r="12" spans="1:16" x14ac:dyDescent="0.25">
      <c r="A12" s="9"/>
      <c r="B12" s="10"/>
      <c r="C12" s="9"/>
      <c r="D12" s="9"/>
      <c r="E12" s="9"/>
      <c r="F12" s="9"/>
      <c r="J12" s="10"/>
      <c r="K12" s="9"/>
      <c r="L12" s="9"/>
      <c r="M12" s="9"/>
    </row>
    <row r="13" spans="1:16" x14ac:dyDescent="0.25">
      <c r="A13" s="9"/>
      <c r="B13" s="10"/>
      <c r="C13" s="9"/>
      <c r="D13" s="9"/>
      <c r="F13" s="13"/>
      <c r="J13" s="10"/>
      <c r="K13" s="9"/>
      <c r="L13" s="9"/>
      <c r="M13" s="9"/>
    </row>
    <row r="14" spans="1:16" x14ac:dyDescent="0.25">
      <c r="A14" s="9"/>
      <c r="B14" s="10"/>
      <c r="C14" s="9"/>
      <c r="D14" s="9"/>
      <c r="J14" s="10"/>
      <c r="K14" s="9"/>
      <c r="L14" s="9"/>
      <c r="M14" s="9"/>
    </row>
    <row r="15" spans="1:16" x14ac:dyDescent="0.25">
      <c r="A15" s="10"/>
      <c r="B15" s="10"/>
      <c r="C15" s="9"/>
      <c r="D15" s="9"/>
      <c r="J15" s="10"/>
      <c r="K15" s="9"/>
      <c r="L15" s="9"/>
      <c r="M15" s="9"/>
    </row>
    <row r="16" spans="1:16" x14ac:dyDescent="0.25">
      <c r="A16" s="10"/>
      <c r="B16" s="10"/>
      <c r="C16" s="9"/>
      <c r="D16" s="9"/>
      <c r="J16" s="10"/>
      <c r="K16" s="9"/>
      <c r="L16" s="9"/>
      <c r="M16" s="9"/>
    </row>
  </sheetData>
  <mergeCells count="1"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49B-4807-47DC-9AC0-F7EAD36C95B2}">
  <dimension ref="A1"/>
  <sheetViews>
    <sheetView workbookViewId="0">
      <selection activeCell="I26" sqref="I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2025-03-10T05:17:11Z</dcterms:modified>
</cp:coreProperties>
</file>